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drawings/drawing123.xml" ContentType="application/vnd.openxmlformats-officedocument.drawing+xml"/>
  <Override PartName="/xl/drawings/drawing124.xml" ContentType="application/vnd.openxmlformats-officedocument.drawing+xml"/>
  <Override PartName="/xl/drawings/drawing125.xml" ContentType="application/vnd.openxmlformats-officedocument.drawing+xml"/>
  <Override PartName="/xl/drawings/drawing126.xml" ContentType="application/vnd.openxmlformats-officedocument.drawing+xml"/>
  <Override PartName="/xl/drawings/drawing127.xml" ContentType="application/vnd.openxmlformats-officedocument.drawing+xml"/>
  <Override PartName="/xl/drawings/drawing128.xml" ContentType="application/vnd.openxmlformats-officedocument.drawing+xml"/>
  <Override PartName="/xl/drawings/drawing129.xml" ContentType="application/vnd.openxmlformats-officedocument.drawing+xml"/>
  <Override PartName="/xl/drawings/drawing130.xml" ContentType="application/vnd.openxmlformats-officedocument.drawing+xml"/>
  <Override PartName="/xl/drawings/drawing131.xml" ContentType="application/vnd.openxmlformats-officedocument.drawing+xml"/>
  <Override PartName="/xl/drawings/drawing132.xml" ContentType="application/vnd.openxmlformats-officedocument.drawing+xml"/>
  <Override PartName="/xl/drawings/drawing133.xml" ContentType="application/vnd.openxmlformats-officedocument.drawing+xml"/>
  <Override PartName="/xl/drawings/drawing134.xml" ContentType="application/vnd.openxmlformats-officedocument.drawing+xml"/>
  <Override PartName="/xl/drawings/drawing135.xml" ContentType="application/vnd.openxmlformats-officedocument.drawing+xml"/>
  <Override PartName="/xl/drawings/drawing136.xml" ContentType="application/vnd.openxmlformats-officedocument.drawing+xml"/>
  <Override PartName="/xl/drawings/drawing137.xml" ContentType="application/vnd.openxmlformats-officedocument.drawing+xml"/>
  <Override PartName="/xl/drawings/drawing138.xml" ContentType="application/vnd.openxmlformats-officedocument.drawing+xml"/>
  <Override PartName="/xl/drawings/drawing139.xml" ContentType="application/vnd.openxmlformats-officedocument.drawing+xml"/>
  <Override PartName="/xl/drawings/drawing140.xml" ContentType="application/vnd.openxmlformats-officedocument.drawing+xml"/>
  <Override PartName="/xl/drawings/drawing141.xml" ContentType="application/vnd.openxmlformats-officedocument.drawing+xml"/>
  <Override PartName="/xl/drawings/drawing142.xml" ContentType="application/vnd.openxmlformats-officedocument.drawing+xml"/>
  <Override PartName="/xl/drawings/drawing143.xml" ContentType="application/vnd.openxmlformats-officedocument.drawing+xml"/>
  <Override PartName="/xl/drawings/drawing144.xml" ContentType="application/vnd.openxmlformats-officedocument.drawing+xml"/>
  <Override PartName="/xl/drawings/drawing145.xml" ContentType="application/vnd.openxmlformats-officedocument.drawing+xml"/>
  <Override PartName="/xl/drawings/drawing146.xml" ContentType="application/vnd.openxmlformats-officedocument.drawing+xml"/>
  <Override PartName="/xl/drawings/drawing147.xml" ContentType="application/vnd.openxmlformats-officedocument.drawing+xml"/>
  <Override PartName="/xl/drawings/drawing148.xml" ContentType="application/vnd.openxmlformats-officedocument.drawing+xml"/>
  <Override PartName="/xl/drawings/drawing149.xml" ContentType="application/vnd.openxmlformats-officedocument.drawing+xml"/>
  <Override PartName="/xl/drawings/drawing150.xml" ContentType="application/vnd.openxmlformats-officedocument.drawing+xml"/>
  <Override PartName="/xl/drawings/drawing151.xml" ContentType="application/vnd.openxmlformats-officedocument.drawing+xml"/>
  <Override PartName="/xl/drawings/drawing152.xml" ContentType="application/vnd.openxmlformats-officedocument.drawing+xml"/>
  <Override PartName="/xl/drawings/drawing153.xml" ContentType="application/vnd.openxmlformats-officedocument.drawing+xml"/>
  <Override PartName="/xl/drawings/drawing154.xml" ContentType="application/vnd.openxmlformats-officedocument.drawing+xml"/>
  <Override PartName="/xl/drawings/drawing155.xml" ContentType="application/vnd.openxmlformats-officedocument.drawing+xml"/>
  <Override PartName="/xl/drawings/drawing156.xml" ContentType="application/vnd.openxmlformats-officedocument.drawing+xml"/>
  <Override PartName="/xl/drawings/drawing157.xml" ContentType="application/vnd.openxmlformats-officedocument.drawing+xml"/>
  <Override PartName="/xl/drawings/drawing158.xml" ContentType="application/vnd.openxmlformats-officedocument.drawing+xml"/>
  <Override PartName="/xl/drawings/drawing159.xml" ContentType="application/vnd.openxmlformats-officedocument.drawing+xml"/>
  <Override PartName="/xl/drawings/drawing160.xml" ContentType="application/vnd.openxmlformats-officedocument.drawing+xml"/>
  <Override PartName="/xl/drawings/drawing161.xml" ContentType="application/vnd.openxmlformats-officedocument.drawing+xml"/>
  <Override PartName="/xl/drawings/drawing162.xml" ContentType="application/vnd.openxmlformats-officedocument.drawing+xml"/>
  <Override PartName="/xl/drawings/drawing163.xml" ContentType="application/vnd.openxmlformats-officedocument.drawing+xml"/>
  <Override PartName="/xl/drawings/drawing164.xml" ContentType="application/vnd.openxmlformats-officedocument.drawing+xml"/>
  <Override PartName="/xl/drawings/drawing165.xml" ContentType="application/vnd.openxmlformats-officedocument.drawing+xml"/>
  <Override PartName="/xl/drawings/drawing166.xml" ContentType="application/vnd.openxmlformats-officedocument.drawing+xml"/>
  <Override PartName="/xl/drawings/drawing167.xml" ContentType="application/vnd.openxmlformats-officedocument.drawing+xml"/>
  <Override PartName="/xl/drawings/drawing168.xml" ContentType="application/vnd.openxmlformats-officedocument.drawing+xml"/>
  <Override PartName="/xl/drawings/drawing169.xml" ContentType="application/vnd.openxmlformats-officedocument.drawing+xml"/>
  <Override PartName="/xl/drawings/drawing170.xml" ContentType="application/vnd.openxmlformats-officedocument.drawing+xml"/>
  <Override PartName="/xl/drawings/drawing171.xml" ContentType="application/vnd.openxmlformats-officedocument.drawing+xml"/>
  <Override PartName="/xl/drawings/drawing172.xml" ContentType="application/vnd.openxmlformats-officedocument.drawing+xml"/>
  <Override PartName="/xl/drawings/drawing173.xml" ContentType="application/vnd.openxmlformats-officedocument.drawing+xml"/>
  <Override PartName="/xl/drawings/drawing174.xml" ContentType="application/vnd.openxmlformats-officedocument.drawing+xml"/>
  <Override PartName="/xl/drawings/drawing175.xml" ContentType="application/vnd.openxmlformats-officedocument.drawing+xml"/>
  <Override PartName="/xl/drawings/drawing176.xml" ContentType="application/vnd.openxmlformats-officedocument.drawing+xml"/>
  <Override PartName="/xl/drawings/drawing177.xml" ContentType="application/vnd.openxmlformats-officedocument.drawing+xml"/>
  <Override PartName="/xl/drawings/drawing178.xml" ContentType="application/vnd.openxmlformats-officedocument.drawing+xml"/>
  <Override PartName="/xl/drawings/drawing179.xml" ContentType="application/vnd.openxmlformats-officedocument.drawing+xml"/>
  <Override PartName="/xl/drawings/drawing180.xml" ContentType="application/vnd.openxmlformats-officedocument.drawing+xml"/>
  <Override PartName="/xl/drawings/drawing181.xml" ContentType="application/vnd.openxmlformats-officedocument.drawing+xml"/>
  <Override PartName="/xl/drawings/drawing182.xml" ContentType="application/vnd.openxmlformats-officedocument.drawing+xml"/>
  <Override PartName="/xl/drawings/drawing183.xml" ContentType="application/vnd.openxmlformats-officedocument.drawing+xml"/>
  <Override PartName="/xl/drawings/drawing184.xml" ContentType="application/vnd.openxmlformats-officedocument.drawing+xml"/>
  <Override PartName="/xl/drawings/drawing185.xml" ContentType="application/vnd.openxmlformats-officedocument.drawing+xml"/>
  <Override PartName="/xl/drawings/drawing186.xml" ContentType="application/vnd.openxmlformats-officedocument.drawing+xml"/>
  <Override PartName="/xl/drawings/drawing187.xml" ContentType="application/vnd.openxmlformats-officedocument.drawing+xml"/>
  <Override PartName="/xl/drawings/drawing188.xml" ContentType="application/vnd.openxmlformats-officedocument.drawing+xml"/>
  <Override PartName="/xl/drawings/drawing189.xml" ContentType="application/vnd.openxmlformats-officedocument.drawing+xml"/>
  <Override PartName="/xl/drawings/drawing190.xml" ContentType="application/vnd.openxmlformats-officedocument.drawing+xml"/>
  <Override PartName="/xl/drawings/drawing191.xml" ContentType="application/vnd.openxmlformats-officedocument.drawing+xml"/>
  <Override PartName="/xl/drawings/drawing192.xml" ContentType="application/vnd.openxmlformats-officedocument.drawing+xml"/>
  <Override PartName="/xl/drawings/drawing193.xml" ContentType="application/vnd.openxmlformats-officedocument.drawing+xml"/>
  <Override PartName="/xl/drawings/drawing194.xml" ContentType="application/vnd.openxmlformats-officedocument.drawing+xml"/>
  <Override PartName="/xl/drawings/drawing195.xml" ContentType="application/vnd.openxmlformats-officedocument.drawing+xml"/>
  <Override PartName="/xl/drawings/drawing196.xml" ContentType="application/vnd.openxmlformats-officedocument.drawing+xml"/>
  <Override PartName="/xl/drawings/drawing197.xml" ContentType="application/vnd.openxmlformats-officedocument.drawing+xml"/>
  <Override PartName="/xl/drawings/drawing198.xml" ContentType="application/vnd.openxmlformats-officedocument.drawing+xml"/>
  <Override PartName="/xl/drawings/drawing199.xml" ContentType="application/vnd.openxmlformats-officedocument.drawing+xml"/>
  <Override PartName="/xl/drawings/drawing200.xml" ContentType="application/vnd.openxmlformats-officedocument.drawing+xml"/>
  <Override PartName="/xl/drawings/drawing201.xml" ContentType="application/vnd.openxmlformats-officedocument.drawing+xml"/>
  <Override PartName="/xl/drawings/drawing202.xml" ContentType="application/vnd.openxmlformats-officedocument.drawing+xml"/>
  <Override PartName="/xl/drawings/drawing203.xml" ContentType="application/vnd.openxmlformats-officedocument.drawing+xml"/>
  <Override PartName="/xl/drawings/drawing204.xml" ContentType="application/vnd.openxmlformats-officedocument.drawing+xml"/>
  <Override PartName="/xl/drawings/drawing205.xml" ContentType="application/vnd.openxmlformats-officedocument.drawing+xml"/>
  <Override PartName="/xl/drawings/drawing206.xml" ContentType="application/vnd.openxmlformats-officedocument.drawing+xml"/>
  <Override PartName="/xl/drawings/drawing207.xml" ContentType="application/vnd.openxmlformats-officedocument.drawing+xml"/>
  <Override PartName="/xl/drawings/drawing208.xml" ContentType="application/vnd.openxmlformats-officedocument.drawing+xml"/>
  <Override PartName="/xl/drawings/drawing209.xml" ContentType="application/vnd.openxmlformats-officedocument.drawing+xml"/>
  <Override PartName="/xl/drawings/drawing210.xml" ContentType="application/vnd.openxmlformats-officedocument.drawing+xml"/>
  <Override PartName="/xl/drawings/drawing211.xml" ContentType="application/vnd.openxmlformats-officedocument.drawing+xml"/>
  <Override PartName="/xl/drawings/drawing212.xml" ContentType="application/vnd.openxmlformats-officedocument.drawing+xml"/>
  <Override PartName="/xl/drawings/drawing213.xml" ContentType="application/vnd.openxmlformats-officedocument.drawing+xml"/>
  <Override PartName="/xl/drawings/drawing214.xml" ContentType="application/vnd.openxmlformats-officedocument.drawing+xml"/>
  <Override PartName="/xl/drawings/drawing215.xml" ContentType="application/vnd.openxmlformats-officedocument.drawing+xml"/>
  <Override PartName="/xl/drawings/drawing216.xml" ContentType="application/vnd.openxmlformats-officedocument.drawing+xml"/>
  <Override PartName="/xl/drawings/drawing217.xml" ContentType="application/vnd.openxmlformats-officedocument.drawing+xml"/>
  <Override PartName="/xl/drawings/drawing218.xml" ContentType="application/vnd.openxmlformats-officedocument.drawing+xml"/>
  <Override PartName="/xl/drawings/drawing219.xml" ContentType="application/vnd.openxmlformats-officedocument.drawing+xml"/>
  <Override PartName="/xl/drawings/drawing220.xml" ContentType="application/vnd.openxmlformats-officedocument.drawing+xml"/>
  <Override PartName="/xl/drawings/drawing221.xml" ContentType="application/vnd.openxmlformats-officedocument.drawing+xml"/>
  <Override PartName="/xl/drawings/drawing222.xml" ContentType="application/vnd.openxmlformats-officedocument.drawing+xml"/>
  <Override PartName="/xl/drawings/drawing223.xml" ContentType="application/vnd.openxmlformats-officedocument.drawing+xml"/>
  <Override PartName="/xl/drawings/drawing224.xml" ContentType="application/vnd.openxmlformats-officedocument.drawing+xml"/>
  <Override PartName="/xl/drawings/drawing225.xml" ContentType="application/vnd.openxmlformats-officedocument.drawing+xml"/>
  <Override PartName="/xl/drawings/drawing226.xml" ContentType="application/vnd.openxmlformats-officedocument.drawing+xml"/>
  <Override PartName="/xl/drawings/drawing227.xml" ContentType="application/vnd.openxmlformats-officedocument.drawing+xml"/>
  <Override PartName="/xl/drawings/drawing228.xml" ContentType="application/vnd.openxmlformats-officedocument.drawing+xml"/>
  <Override PartName="/xl/drawings/drawing229.xml" ContentType="application/vnd.openxmlformats-officedocument.drawing+xml"/>
  <Override PartName="/xl/drawings/drawing230.xml" ContentType="application/vnd.openxmlformats-officedocument.drawing+xml"/>
  <Override PartName="/xl/drawings/drawing231.xml" ContentType="application/vnd.openxmlformats-officedocument.drawing+xml"/>
  <Override PartName="/xl/drawings/drawing232.xml" ContentType="application/vnd.openxmlformats-officedocument.drawing+xml"/>
  <Override PartName="/xl/drawings/drawing233.xml" ContentType="application/vnd.openxmlformats-officedocument.drawing+xml"/>
  <Override PartName="/xl/drawings/drawing234.xml" ContentType="application/vnd.openxmlformats-officedocument.drawing+xml"/>
  <Override PartName="/xl/drawings/drawing235.xml" ContentType="application/vnd.openxmlformats-officedocument.drawing+xml"/>
  <Override PartName="/xl/drawings/drawing236.xml" ContentType="application/vnd.openxmlformats-officedocument.drawing+xml"/>
  <Override PartName="/xl/drawings/drawing2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tea-pc\PURCHASING\2022\2022 PO &amp; HPP\PO\"/>
    </mc:Choice>
  </mc:AlternateContent>
  <bookViews>
    <workbookView xWindow="-120" yWindow="-120" windowWidth="20730" windowHeight="11160" firstSheet="225" activeTab="237"/>
  </bookViews>
  <sheets>
    <sheet name="001" sheetId="1" r:id="rId1"/>
    <sheet name="002" sheetId="2" r:id="rId2"/>
    <sheet name="003" sheetId="3" r:id="rId3"/>
    <sheet name="004" sheetId="4" r:id="rId4"/>
    <sheet name="005" sheetId="5" r:id="rId5"/>
    <sheet name="006" sheetId="7" r:id="rId6"/>
    <sheet name="007" sheetId="8" r:id="rId7"/>
    <sheet name="008" sheetId="9" r:id="rId8"/>
    <sheet name="009" sheetId="10" r:id="rId9"/>
    <sheet name="0010" sheetId="11" r:id="rId10"/>
    <sheet name="0011" sheetId="12" r:id="rId11"/>
    <sheet name="0012" sheetId="13" r:id="rId12"/>
    <sheet name="0013" sheetId="14" r:id="rId13"/>
    <sheet name="0014" sheetId="16" r:id="rId14"/>
    <sheet name="0015" sheetId="17" r:id="rId15"/>
    <sheet name="0016" sheetId="18" r:id="rId16"/>
    <sheet name="0017" sheetId="19" r:id="rId17"/>
    <sheet name="0018" sheetId="20" r:id="rId18"/>
    <sheet name="0019" sheetId="21" r:id="rId19"/>
    <sheet name="0020" sheetId="22" r:id="rId20"/>
    <sheet name="0021" sheetId="24" r:id="rId21"/>
    <sheet name="0022" sheetId="25" r:id="rId22"/>
    <sheet name="0023" sheetId="26" r:id="rId23"/>
    <sheet name="0024 SJ-hold bcc" sheetId="27" r:id="rId24"/>
    <sheet name="025 atms -hold bcc" sheetId="28" r:id="rId25"/>
    <sheet name="0026" sheetId="29" r:id="rId26"/>
    <sheet name="0027" sheetId="30" r:id="rId27"/>
    <sheet name="0028" sheetId="31" r:id="rId28"/>
    <sheet name="0029" sheetId="32" r:id="rId29"/>
    <sheet name="0030" sheetId="33" r:id="rId30"/>
    <sheet name="0031" sheetId="35" r:id="rId31"/>
    <sheet name="0032" sheetId="37" r:id="rId32"/>
    <sheet name="0033" sheetId="38" r:id="rId33"/>
    <sheet name="0034" sheetId="34" r:id="rId34"/>
    <sheet name="0035" sheetId="39" r:id="rId35"/>
    <sheet name="0036" sheetId="40" r:id="rId36"/>
    <sheet name="0037" sheetId="41" r:id="rId37"/>
    <sheet name="0038" sheetId="42" r:id="rId38"/>
    <sheet name="0039" sheetId="44" r:id="rId39"/>
    <sheet name="0040" sheetId="45" r:id="rId40"/>
    <sheet name="0041" sheetId="46" r:id="rId41"/>
    <sheet name="0042" sheetId="47" r:id="rId42"/>
    <sheet name="0043" sheetId="48" r:id="rId43"/>
    <sheet name="0044" sheetId="49" r:id="rId44"/>
    <sheet name="0045" sheetId="50" r:id="rId45"/>
    <sheet name="0046" sheetId="51" r:id="rId46"/>
    <sheet name="0047" sheetId="52" r:id="rId47"/>
    <sheet name="0048" sheetId="53" r:id="rId48"/>
    <sheet name="0049" sheetId="54" r:id="rId49"/>
    <sheet name="0050" sheetId="55" r:id="rId50"/>
    <sheet name="0051" sheetId="56" r:id="rId51"/>
    <sheet name="0052" sheetId="57" r:id="rId52"/>
    <sheet name="0053" sheetId="58" r:id="rId53"/>
    <sheet name="0054" sheetId="59" r:id="rId54"/>
    <sheet name="0055" sheetId="61" r:id="rId55"/>
    <sheet name="0056" sheetId="62" r:id="rId56"/>
    <sheet name="0057" sheetId="63" r:id="rId57"/>
    <sheet name="0058" sheetId="64" r:id="rId58"/>
    <sheet name="0059" sheetId="65" r:id="rId59"/>
    <sheet name="0060" sheetId="66" r:id="rId60"/>
    <sheet name="0061" sheetId="69" r:id="rId61"/>
    <sheet name="0062" sheetId="71" r:id="rId62"/>
    <sheet name="0063" sheetId="70" r:id="rId63"/>
    <sheet name="0064" sheetId="74" r:id="rId64"/>
    <sheet name="0065" sheetId="75" r:id="rId65"/>
    <sheet name="0066" sheetId="76" r:id="rId66"/>
    <sheet name="0067" sheetId="78" r:id="rId67"/>
    <sheet name="0068" sheetId="79" r:id="rId68"/>
    <sheet name="0069" sheetId="80" r:id="rId69"/>
    <sheet name="0070" sheetId="81" r:id="rId70"/>
    <sheet name="0071" sheetId="82" r:id="rId71"/>
    <sheet name="0072" sheetId="83" r:id="rId72"/>
    <sheet name="0073" sheetId="84" r:id="rId73"/>
    <sheet name="0074" sheetId="85" r:id="rId74"/>
    <sheet name="0075" sheetId="86" r:id="rId75"/>
    <sheet name="0076" sheetId="87" r:id="rId76"/>
    <sheet name="0077" sheetId="88" r:id="rId77"/>
    <sheet name="0078" sheetId="89" r:id="rId78"/>
    <sheet name="0079" sheetId="90" r:id="rId79"/>
    <sheet name="0080" sheetId="91" r:id="rId80"/>
    <sheet name="0081" sheetId="92" r:id="rId81"/>
    <sheet name="0082" sheetId="93" r:id="rId82"/>
    <sheet name="0083" sheetId="94" r:id="rId83"/>
    <sheet name="0084" sheetId="95" r:id="rId84"/>
    <sheet name="0085" sheetId="96" r:id="rId85"/>
    <sheet name="0086" sheetId="97" r:id="rId86"/>
    <sheet name="0087" sheetId="98" r:id="rId87"/>
    <sheet name="0088" sheetId="99" r:id="rId88"/>
    <sheet name="0089" sheetId="100" r:id="rId89"/>
    <sheet name="0090" sheetId="101" r:id="rId90"/>
    <sheet name="0091" sheetId="103" r:id="rId91"/>
    <sheet name="0092" sheetId="104" r:id="rId92"/>
    <sheet name="0093" sheetId="105" r:id="rId93"/>
    <sheet name="0094" sheetId="106" r:id="rId94"/>
    <sheet name="0095" sheetId="107" r:id="rId95"/>
    <sheet name="0096" sheetId="110" r:id="rId96"/>
    <sheet name="0097" sheetId="111" r:id="rId97"/>
    <sheet name="0098" sheetId="112" r:id="rId98"/>
    <sheet name="0099" sheetId="113" r:id="rId99"/>
    <sheet name="0100" sheetId="114" r:id="rId100"/>
    <sheet name="0101" sheetId="115" r:id="rId101"/>
    <sheet name="00102" sheetId="116" r:id="rId102"/>
    <sheet name="0103" sheetId="117" r:id="rId103"/>
    <sheet name="104" sheetId="118" r:id="rId104"/>
    <sheet name="105" sheetId="119" r:id="rId105"/>
    <sheet name="106" sheetId="120" r:id="rId106"/>
    <sheet name="107" sheetId="123" r:id="rId107"/>
    <sheet name="108" sheetId="124" r:id="rId108"/>
    <sheet name="109" sheetId="125" r:id="rId109"/>
    <sheet name="110" sheetId="126" r:id="rId110"/>
    <sheet name="111" sheetId="127" r:id="rId111"/>
    <sheet name="112" sheetId="128" r:id="rId112"/>
    <sheet name="114" sheetId="130" r:id="rId113"/>
    <sheet name="115" sheetId="131" r:id="rId114"/>
    <sheet name="117" sheetId="133" r:id="rId115"/>
    <sheet name="118" sheetId="134" r:id="rId116"/>
    <sheet name="119" sheetId="135" r:id="rId117"/>
    <sheet name="120" sheetId="136" r:id="rId118"/>
    <sheet name="121" sheetId="137" r:id="rId119"/>
    <sheet name="122" sheetId="138" r:id="rId120"/>
    <sheet name="123" sheetId="139" r:id="rId121"/>
    <sheet name="124" sheetId="140" r:id="rId122"/>
    <sheet name="125" sheetId="141" r:id="rId123"/>
    <sheet name="126" sheetId="142" r:id="rId124"/>
    <sheet name="127" sheetId="143" r:id="rId125"/>
    <sheet name="128" sheetId="144" r:id="rId126"/>
    <sheet name="129" sheetId="132" r:id="rId127"/>
    <sheet name="130" sheetId="145" r:id="rId128"/>
    <sheet name="131" sheetId="146" r:id="rId129"/>
    <sheet name="132" sheetId="147" r:id="rId130"/>
    <sheet name="133" sheetId="148" r:id="rId131"/>
    <sheet name="134" sheetId="149" r:id="rId132"/>
    <sheet name="135" sheetId="150" r:id="rId133"/>
    <sheet name="136" sheetId="151" r:id="rId134"/>
    <sheet name="137" sheetId="152" r:id="rId135"/>
    <sheet name="138" sheetId="153" r:id="rId136"/>
    <sheet name="139" sheetId="154" r:id="rId137"/>
    <sheet name="140" sheetId="155" r:id="rId138"/>
    <sheet name="141" sheetId="156" r:id="rId139"/>
    <sheet name="142" sheetId="157" r:id="rId140"/>
    <sheet name="143" sheetId="158" r:id="rId141"/>
    <sheet name="144" sheetId="159" r:id="rId142"/>
    <sheet name="145" sheetId="160" r:id="rId143"/>
    <sheet name="146" sheetId="161" r:id="rId144"/>
    <sheet name="147" sheetId="162" r:id="rId145"/>
    <sheet name="148" sheetId="163" r:id="rId146"/>
    <sheet name="149" sheetId="165" r:id="rId147"/>
    <sheet name="Sheet1" sheetId="164" r:id="rId148"/>
    <sheet name="150" sheetId="129" r:id="rId149"/>
    <sheet name="151" sheetId="166" r:id="rId150"/>
    <sheet name="152" sheetId="167" r:id="rId151"/>
    <sheet name="153" sheetId="168" r:id="rId152"/>
    <sheet name="154" sheetId="169" r:id="rId153"/>
    <sheet name="155" sheetId="170" r:id="rId154"/>
    <sheet name="156" sheetId="171" r:id="rId155"/>
    <sheet name="157" sheetId="172" r:id="rId156"/>
    <sheet name="158" sheetId="173" r:id="rId157"/>
    <sheet name="159" sheetId="174" r:id="rId158"/>
    <sheet name="161" sheetId="176" r:id="rId159"/>
    <sheet name="160" sheetId="175" r:id="rId160"/>
    <sheet name="162" sheetId="177" r:id="rId161"/>
    <sheet name="163" sheetId="178" r:id="rId162"/>
    <sheet name="164" sheetId="179" r:id="rId163"/>
    <sheet name="166" sheetId="181" r:id="rId164"/>
    <sheet name="165" sheetId="180" r:id="rId165"/>
    <sheet name="167" sheetId="182" r:id="rId166"/>
    <sheet name="168" sheetId="183" r:id="rId167"/>
    <sheet name="169" sheetId="184" r:id="rId168"/>
    <sheet name="170" sheetId="185" r:id="rId169"/>
    <sheet name="171" sheetId="186" r:id="rId170"/>
    <sheet name="172" sheetId="187" r:id="rId171"/>
    <sheet name="173" sheetId="189" r:id="rId172"/>
    <sheet name="174" sheetId="192" r:id="rId173"/>
    <sheet name="." sheetId="191" r:id="rId174"/>
    <sheet name="175" sheetId="193" r:id="rId175"/>
    <sheet name="176" sheetId="188" r:id="rId176"/>
    <sheet name="177" sheetId="194" r:id="rId177"/>
    <sheet name="178" sheetId="195" r:id="rId178"/>
    <sheet name="179" sheetId="196" r:id="rId179"/>
    <sheet name="180 laptop" sheetId="197" r:id="rId180"/>
    <sheet name="181" sheetId="198" r:id="rId181"/>
    <sheet name="182" sheetId="199" r:id="rId182"/>
    <sheet name="183" sheetId="200" r:id="rId183"/>
    <sheet name="185" sheetId="201" r:id="rId184"/>
    <sheet name="186" sheetId="202" r:id="rId185"/>
    <sheet name="187" sheetId="203" r:id="rId186"/>
    <sheet name="188" sheetId="204" r:id="rId187"/>
    <sheet name="189" sheetId="205" r:id="rId188"/>
    <sheet name="190" sheetId="206" r:id="rId189"/>
    <sheet name="191" sheetId="207" r:id="rId190"/>
    <sheet name="192" sheetId="208" r:id="rId191"/>
    <sheet name="193" sheetId="209" r:id="rId192"/>
    <sheet name="194" sheetId="210" r:id="rId193"/>
    <sheet name="195" sheetId="212" r:id="rId194"/>
    <sheet name="196" sheetId="213" r:id="rId195"/>
    <sheet name="197" sheetId="214" r:id="rId196"/>
    <sheet name="198" sheetId="215" r:id="rId197"/>
    <sheet name="199" sheetId="216" r:id="rId198"/>
    <sheet name="201" sheetId="219" r:id="rId199"/>
    <sheet name="202" sheetId="220" r:id="rId200"/>
    <sheet name="203" sheetId="221" r:id="rId201"/>
    <sheet name="204" sheetId="222" r:id="rId202"/>
    <sheet name="205" sheetId="223" r:id="rId203"/>
    <sheet name="206" sheetId="224" r:id="rId204"/>
    <sheet name="207" sheetId="225" r:id="rId205"/>
    <sheet name="208 PH BELUM ADA" sheetId="226" r:id="rId206"/>
    <sheet name="209" sheetId="227" r:id="rId207"/>
    <sheet name="210" sheetId="228" r:id="rId208"/>
    <sheet name="211" sheetId="229" r:id="rId209"/>
    <sheet name="212" sheetId="230" r:id="rId210"/>
    <sheet name="213" sheetId="231" r:id="rId211"/>
    <sheet name="214" sheetId="232" r:id="rId212"/>
    <sheet name="215" sheetId="233" r:id="rId213"/>
    <sheet name="216" sheetId="234" r:id="rId214"/>
    <sheet name="217" sheetId="235" r:id="rId215"/>
    <sheet name="218" sheetId="236" r:id="rId216"/>
    <sheet name="219" sheetId="237" r:id="rId217"/>
    <sheet name="220" sheetId="238" r:id="rId218"/>
    <sheet name="221" sheetId="239" r:id="rId219"/>
    <sheet name="222" sheetId="240" r:id="rId220"/>
    <sheet name="223" sheetId="241" r:id="rId221"/>
    <sheet name="224" sheetId="242" r:id="rId222"/>
    <sheet name="225" sheetId="243" r:id="rId223"/>
    <sheet name="226" sheetId="244" r:id="rId224"/>
    <sheet name="227" sheetId="245" r:id="rId225"/>
    <sheet name="228" sheetId="246" r:id="rId226"/>
    <sheet name="229" sheetId="248" r:id="rId227"/>
    <sheet name="230" sheetId="247" r:id="rId228"/>
    <sheet name="230 (2)" sheetId="249" r:id="rId229"/>
    <sheet name="231" sheetId="250" r:id="rId230"/>
    <sheet name="232" sheetId="251" r:id="rId231"/>
    <sheet name="233" sheetId="252" r:id="rId232"/>
    <sheet name="234" sheetId="253" r:id="rId233"/>
    <sheet name="235" sheetId="254" r:id="rId234"/>
    <sheet name="236" sheetId="255" r:id="rId235"/>
    <sheet name="237" sheetId="256" r:id="rId236"/>
    <sheet name="238" sheetId="257" r:id="rId237"/>
    <sheet name="239" sheetId="258" r:id="rId238"/>
  </sheets>
  <definedNames>
    <definedName name="_xlnm.Print_Area" localSheetId="173">'.'!$A$1:$J$54</definedName>
    <definedName name="_xlnm.Print_Area" localSheetId="0">'001'!$A$1:$L$63</definedName>
    <definedName name="_xlnm.Print_Area" localSheetId="9">'0010'!$A$1:$L$60</definedName>
    <definedName name="_xlnm.Print_Area" localSheetId="101">'00102'!$A$1:$L$54</definedName>
    <definedName name="_xlnm.Print_Area" localSheetId="10">'0011'!$A$1:$L$61</definedName>
    <definedName name="_xlnm.Print_Area" localSheetId="11">'0012'!$A$1:$L$63</definedName>
    <definedName name="_xlnm.Print_Area" localSheetId="12">'0013'!$A$1:$L$57</definedName>
    <definedName name="_xlnm.Print_Area" localSheetId="13">'0014'!$A$1:$L$51</definedName>
    <definedName name="_xlnm.Print_Area" localSheetId="14">'0015'!$A$1:$L$61</definedName>
    <definedName name="_xlnm.Print_Area" localSheetId="15">'0016'!$A$1:$L$59</definedName>
    <definedName name="_xlnm.Print_Area" localSheetId="16">'0017'!$A$1:$L$61</definedName>
    <definedName name="_xlnm.Print_Area" localSheetId="17">'0018'!$A$1:$L$61</definedName>
    <definedName name="_xlnm.Print_Area" localSheetId="18">'0019'!$A$1:$L$61</definedName>
    <definedName name="_xlnm.Print_Area" localSheetId="1">'002'!$A$1:$L$60</definedName>
    <definedName name="_xlnm.Print_Area" localSheetId="19">'0020'!$A$1:$L$50</definedName>
    <definedName name="_xlnm.Print_Area" localSheetId="20">'0021'!$A$1:$L$61</definedName>
    <definedName name="_xlnm.Print_Area" localSheetId="21">'0022'!$A$1:$L$61</definedName>
    <definedName name="_xlnm.Print_Area" localSheetId="22">'0023'!$A$1:$L$52</definedName>
    <definedName name="_xlnm.Print_Area" localSheetId="23">'0024 SJ-hold bcc'!$A$1:$L$62</definedName>
    <definedName name="_xlnm.Print_Area" localSheetId="25">'0026'!$A$1:$L$54</definedName>
    <definedName name="_xlnm.Print_Area" localSheetId="26">'0027'!$A$1:$L$62</definedName>
    <definedName name="_xlnm.Print_Area" localSheetId="27">'0028'!$A$1:$L$62</definedName>
    <definedName name="_xlnm.Print_Area" localSheetId="28">'0029'!$A$1:$L$63</definedName>
    <definedName name="_xlnm.Print_Area" localSheetId="2">'003'!$A$1:$L$68</definedName>
    <definedName name="_xlnm.Print_Area" localSheetId="29">'0030'!$A$1:$L$60</definedName>
    <definedName name="_xlnm.Print_Area" localSheetId="30">'0031'!$A$1:$L$60</definedName>
    <definedName name="_xlnm.Print_Area" localSheetId="31">'0032'!$A$1:$L$58</definedName>
    <definedName name="_xlnm.Print_Area" localSheetId="32">'0033'!$A$1:$L$68</definedName>
    <definedName name="_xlnm.Print_Area" localSheetId="33">'0034'!$A$1:$L$59</definedName>
    <definedName name="_xlnm.Print_Area" localSheetId="34">'0035'!$A$1:$L$61</definedName>
    <definedName name="_xlnm.Print_Area" localSheetId="35">'0036'!$A$1:$L$60</definedName>
    <definedName name="_xlnm.Print_Area" localSheetId="36">'0037'!$A$1:$L$64</definedName>
    <definedName name="_xlnm.Print_Area" localSheetId="37">'0038'!$A$1:$L$61</definedName>
    <definedName name="_xlnm.Print_Area" localSheetId="38">'0039'!$A$1:$L$62</definedName>
    <definedName name="_xlnm.Print_Area" localSheetId="3">'004'!$A$1:$L$62</definedName>
    <definedName name="_xlnm.Print_Area" localSheetId="39">'0040'!$A$1:$L$60</definedName>
    <definedName name="_xlnm.Print_Area" localSheetId="40">'0041'!$A$1:$L$60</definedName>
    <definedName name="_xlnm.Print_Area" localSheetId="41">'0042'!$A$1:$L$58</definedName>
    <definedName name="_xlnm.Print_Area" localSheetId="42">'0043'!$A$1:$L$60</definedName>
    <definedName name="_xlnm.Print_Area" localSheetId="43">'0044'!$A$1:$L$60</definedName>
    <definedName name="_xlnm.Print_Area" localSheetId="45">'0046'!$A$1:$L$59</definedName>
    <definedName name="_xlnm.Print_Area" localSheetId="46">'0047'!$A$1:$L$58</definedName>
    <definedName name="_xlnm.Print_Area" localSheetId="47">'0048'!$A$1:$L$59</definedName>
    <definedName name="_xlnm.Print_Area" localSheetId="48">'0049'!$A$1:$L$60</definedName>
    <definedName name="_xlnm.Print_Area" localSheetId="4">'005'!$A$1:$L$61</definedName>
    <definedName name="_xlnm.Print_Area" localSheetId="49">'0050'!$A$1:$L$59</definedName>
    <definedName name="_xlnm.Print_Area" localSheetId="50">'0051'!$A$1:$L$59</definedName>
    <definedName name="_xlnm.Print_Area" localSheetId="51">'0052'!$A$1:$L$54</definedName>
    <definedName name="_xlnm.Print_Area" localSheetId="52">'0053'!$A$1:$L$58</definedName>
    <definedName name="_xlnm.Print_Area" localSheetId="53">'0054'!$A$1:$L$57</definedName>
    <definedName name="_xlnm.Print_Area" localSheetId="54">'0055'!$A$1:$L$58</definedName>
    <definedName name="_xlnm.Print_Area" localSheetId="55">'0056'!$A$1:$L$62</definedName>
    <definedName name="_xlnm.Print_Area" localSheetId="56">'0057'!$A$1:$L$62</definedName>
    <definedName name="_xlnm.Print_Area" localSheetId="57">'0058'!$A$1:$L$52</definedName>
    <definedName name="_xlnm.Print_Area" localSheetId="58">'0059'!$A$1:$L$60</definedName>
    <definedName name="_xlnm.Print_Area" localSheetId="5">'006'!$A$1:$L$62</definedName>
    <definedName name="_xlnm.Print_Area" localSheetId="59">'0060'!$A$1:$L$60</definedName>
    <definedName name="_xlnm.Print_Area" localSheetId="60">'0061'!$A$1:$L$62</definedName>
    <definedName name="_xlnm.Print_Area" localSheetId="61">'0062'!$A$1:$L$58</definedName>
    <definedName name="_xlnm.Print_Area" localSheetId="62">'0063'!$A$1:$L$59</definedName>
    <definedName name="_xlnm.Print_Area" localSheetId="63">'0064'!$A$1:$L$59</definedName>
    <definedName name="_xlnm.Print_Area" localSheetId="64">'0065'!$A$1:$L$59</definedName>
    <definedName name="_xlnm.Print_Area" localSheetId="65">'0066'!$A$1:$L$61</definedName>
    <definedName name="_xlnm.Print_Area" localSheetId="66">'0067'!$A$1:$L$61</definedName>
    <definedName name="_xlnm.Print_Area" localSheetId="67">'0068'!$A$1:$L$58</definedName>
    <definedName name="_xlnm.Print_Area" localSheetId="68">'0069'!$A$1:$L$61</definedName>
    <definedName name="_xlnm.Print_Area" localSheetId="6">'007'!$A$1:$L$62</definedName>
    <definedName name="_xlnm.Print_Area" localSheetId="69">'0070'!$A$1:$L$62</definedName>
    <definedName name="_xlnm.Print_Area" localSheetId="70">'0071'!$A$1:$L$61</definedName>
    <definedName name="_xlnm.Print_Area" localSheetId="71">'0072'!$A$1:$L$68</definedName>
    <definedName name="_xlnm.Print_Area" localSheetId="72">'0073'!$A$1:$L$68</definedName>
    <definedName name="_xlnm.Print_Area" localSheetId="73">'0074'!$A$1:$L$64</definedName>
    <definedName name="_xlnm.Print_Area" localSheetId="74">'0075'!$A$1:$L$60</definedName>
    <definedName name="_xlnm.Print_Area" localSheetId="75">'0076'!$A$1:$L$59</definedName>
    <definedName name="_xlnm.Print_Area" localSheetId="76">'0077'!$A$1:$L$61</definedName>
    <definedName name="_xlnm.Print_Area" localSheetId="77">'0078'!$A$1:$L$57</definedName>
    <definedName name="_xlnm.Print_Area" localSheetId="78">'0079'!$A$1:$L$64</definedName>
    <definedName name="_xlnm.Print_Area" localSheetId="7">'008'!$A$1:$L$62</definedName>
    <definedName name="_xlnm.Print_Area" localSheetId="79">'0080'!$A$1:$L$61</definedName>
    <definedName name="_xlnm.Print_Area" localSheetId="80">'0081'!$A$1:$L$57</definedName>
    <definedName name="_xlnm.Print_Area" localSheetId="81">'0082'!$A$1:$L$55</definedName>
    <definedName name="_xlnm.Print_Area" localSheetId="82">'0083'!$A$1:$L$56</definedName>
    <definedName name="_xlnm.Print_Area" localSheetId="83">'0084'!$A$1:$L$56</definedName>
    <definedName name="_xlnm.Print_Area" localSheetId="84">'0085'!$A$1:$L$57</definedName>
    <definedName name="_xlnm.Print_Area" localSheetId="85">'0086'!$A$1:$L$59</definedName>
    <definedName name="_xlnm.Print_Area" localSheetId="86">'0087'!$A$1:$L$59</definedName>
    <definedName name="_xlnm.Print_Area" localSheetId="87">'0088'!$A$1:$L$57</definedName>
    <definedName name="_xlnm.Print_Area" localSheetId="88">'0089'!$A$1:$L$60</definedName>
    <definedName name="_xlnm.Print_Area" localSheetId="8">'009'!$A$1:$L$62</definedName>
    <definedName name="_xlnm.Print_Area" localSheetId="89">'0090'!$A$1:$L$61</definedName>
    <definedName name="_xlnm.Print_Area" localSheetId="90">'0091'!$A$1:$L$57</definedName>
    <definedName name="_xlnm.Print_Area" localSheetId="91">'0092'!$A$1:$L$57</definedName>
    <definedName name="_xlnm.Print_Area" localSheetId="93">'0094'!$A$1:$L$57</definedName>
    <definedName name="_xlnm.Print_Area" localSheetId="94">'0095'!$A$1:$L$61</definedName>
    <definedName name="_xlnm.Print_Area" localSheetId="95">'0096'!$A$1:$L$56</definedName>
    <definedName name="_xlnm.Print_Area" localSheetId="96">'0097'!$A$1:$L$57</definedName>
    <definedName name="_xlnm.Print_Area" localSheetId="97">'0098'!$A$1:$L$63</definedName>
    <definedName name="_xlnm.Print_Area" localSheetId="98">'0099'!$A$1:$L$60</definedName>
    <definedName name="_xlnm.Print_Area" localSheetId="99">'0100'!$A$1:$L$46</definedName>
    <definedName name="_xlnm.Print_Area" localSheetId="100">'0101'!$A$1:$L$58</definedName>
    <definedName name="_xlnm.Print_Area" localSheetId="102">'0103'!$A$1:$L$62</definedName>
    <definedName name="_xlnm.Print_Area" localSheetId="24">'025 atms -hold bcc'!$A$1:$L$54</definedName>
    <definedName name="_xlnm.Print_Area" localSheetId="103">'104'!$A$1:$L$57</definedName>
    <definedName name="_xlnm.Print_Area" localSheetId="104">'105'!$A$1:$L$53</definedName>
    <definedName name="_xlnm.Print_Area" localSheetId="105">'106'!$A$1:$L$57</definedName>
    <definedName name="_xlnm.Print_Area" localSheetId="106">'107'!$A$1:$L$57</definedName>
    <definedName name="_xlnm.Print_Area" localSheetId="107">'108'!$A$1:$L$55</definedName>
    <definedName name="_xlnm.Print_Area" localSheetId="108">'109'!$A$1:$L$55</definedName>
    <definedName name="_xlnm.Print_Area" localSheetId="109">'110'!$A$1:$L$57</definedName>
    <definedName name="_xlnm.Print_Area" localSheetId="110">'111'!$A$1:$L$60</definedName>
    <definedName name="_xlnm.Print_Area" localSheetId="111">'112'!$A$1:$L$55</definedName>
    <definedName name="_xlnm.Print_Area" localSheetId="112">'114'!$A$1:$L$51</definedName>
    <definedName name="_xlnm.Print_Area" localSheetId="113">'115'!$A$1:$L$53</definedName>
    <definedName name="_xlnm.Print_Area" localSheetId="114">'117'!$A$1:$L$63</definedName>
    <definedName name="_xlnm.Print_Area" localSheetId="115">'118'!$A$1:$L$53</definedName>
    <definedName name="_xlnm.Print_Area" localSheetId="116">'119'!$A$1:$L$56</definedName>
    <definedName name="_xlnm.Print_Area" localSheetId="117">'120'!$A$1:$L$60</definedName>
    <definedName name="_xlnm.Print_Area" localSheetId="118">'121'!$A$1:$L$60</definedName>
    <definedName name="_xlnm.Print_Area" localSheetId="119">'122'!$A$1:$L$54</definedName>
    <definedName name="_xlnm.Print_Area" localSheetId="120">'123'!$A$1:$L$51</definedName>
    <definedName name="_xlnm.Print_Area" localSheetId="121">'124'!$A$1:$L$50</definedName>
    <definedName name="_xlnm.Print_Area" localSheetId="122">'125'!$A$1:$L$50</definedName>
    <definedName name="_xlnm.Print_Area" localSheetId="123">'126'!$A$1:$L$51</definedName>
    <definedName name="_xlnm.Print_Area" localSheetId="124">'127'!$A$1:$L$59</definedName>
    <definedName name="_xlnm.Print_Area" localSheetId="125">'128'!$A$1:$L$56</definedName>
    <definedName name="_xlnm.Print_Area" localSheetId="126">'129'!$A$1:$L$58</definedName>
    <definedName name="_xlnm.Print_Area" localSheetId="127">'130'!$A$1:$L$53</definedName>
    <definedName name="_xlnm.Print_Area" localSheetId="128">'131'!$A$1:$L$57</definedName>
    <definedName name="_xlnm.Print_Area" localSheetId="129">'132'!$A$1:$L$53</definedName>
    <definedName name="_xlnm.Print_Area" localSheetId="130">'133'!$A$1:$L$52</definedName>
    <definedName name="_xlnm.Print_Area" localSheetId="131">'134'!$A$1:$L$57</definedName>
    <definedName name="_xlnm.Print_Area" localSheetId="132">'135'!$A$1:$L$63</definedName>
    <definedName name="_xlnm.Print_Area" localSheetId="133">'136'!$A$1:$L$63</definedName>
    <definedName name="_xlnm.Print_Area" localSheetId="134">'137'!$A$1:$L$57</definedName>
    <definedName name="_xlnm.Print_Area" localSheetId="135">'138'!$A$1:$L$57</definedName>
    <definedName name="_xlnm.Print_Area" localSheetId="136">'139'!$A$1:$L$58</definedName>
    <definedName name="_xlnm.Print_Area" localSheetId="137">'140'!$A$1:$L$63</definedName>
    <definedName name="_xlnm.Print_Area" localSheetId="138">'141'!$A$1:$L$57</definedName>
    <definedName name="_xlnm.Print_Area" localSheetId="139">'142'!$A$1:$L$55</definedName>
    <definedName name="_xlnm.Print_Area" localSheetId="140">'143'!$A$1:$L$49</definedName>
    <definedName name="_xlnm.Print_Area" localSheetId="141">'144'!$A$1:$L$57</definedName>
    <definedName name="_xlnm.Print_Area" localSheetId="142">'145'!$A$1:$L$49</definedName>
    <definedName name="_xlnm.Print_Area" localSheetId="143">'146'!$A$1:$L$60</definedName>
    <definedName name="_xlnm.Print_Area" localSheetId="144">'147'!$A$1:$L$57</definedName>
    <definedName name="_xlnm.Print_Area" localSheetId="145">'148'!$A$1:$L$57</definedName>
    <definedName name="_xlnm.Print_Area" localSheetId="146">'149'!$A$1:$L$50</definedName>
    <definedName name="_xlnm.Print_Area" localSheetId="148">'150'!$A$1:$L$51</definedName>
    <definedName name="_xlnm.Print_Area" localSheetId="149">'151'!$A$1:$L$55</definedName>
    <definedName name="_xlnm.Print_Area" localSheetId="150">'152'!$A$1:$L$53</definedName>
    <definedName name="_xlnm.Print_Area" localSheetId="151">'153'!$A$1:$L$49</definedName>
    <definedName name="_xlnm.Print_Area" localSheetId="152">'154'!$A$1:$L$52</definedName>
    <definedName name="_xlnm.Print_Area" localSheetId="153">'155'!$A$1:$L$49</definedName>
    <definedName name="_xlnm.Print_Area" localSheetId="154">'156'!$A$1:$L$62</definedName>
    <definedName name="_xlnm.Print_Area" localSheetId="155">'157'!$A$1:$L$58</definedName>
    <definedName name="_xlnm.Print_Area" localSheetId="156">'158'!$A$1:$L$60</definedName>
    <definedName name="_xlnm.Print_Area" localSheetId="157">'159'!$A$1:$L$55</definedName>
    <definedName name="_xlnm.Print_Area" localSheetId="159">'160'!$A$1:$L$62</definedName>
    <definedName name="_xlnm.Print_Area" localSheetId="158">'161'!$A$1:$L$62</definedName>
    <definedName name="_xlnm.Print_Area" localSheetId="160">'162'!$A$1:$L$61</definedName>
    <definedName name="_xlnm.Print_Area" localSheetId="161">'163'!$A$1:$L$65</definedName>
    <definedName name="_xlnm.Print_Area" localSheetId="162">'164'!$A$1:$L$55</definedName>
    <definedName name="_xlnm.Print_Area" localSheetId="164">'165'!$A$1:$L$62</definedName>
    <definedName name="_xlnm.Print_Area" localSheetId="163">'166'!$A$1:$L$61</definedName>
    <definedName name="_xlnm.Print_Area" localSheetId="165">'167'!$A$1:$L$56</definedName>
    <definedName name="_xlnm.Print_Area" localSheetId="166">'168'!$A$1:$L$56</definedName>
    <definedName name="_xlnm.Print_Area" localSheetId="167">'169'!$A$1:$L$65</definedName>
    <definedName name="_xlnm.Print_Area" localSheetId="168">'170'!$A$1:$L$61</definedName>
    <definedName name="_xlnm.Print_Area" localSheetId="169">'171'!$A$1:$L$61</definedName>
    <definedName name="_xlnm.Print_Area" localSheetId="170">'172'!$A$1:$L$64</definedName>
    <definedName name="_xlnm.Print_Area" localSheetId="171">'173'!$A$1:$L$56</definedName>
    <definedName name="_xlnm.Print_Area" localSheetId="172">'174'!$A$1:$L$51</definedName>
    <definedName name="_xlnm.Print_Area" localSheetId="174">'175'!$A$1:$L$53</definedName>
    <definedName name="_xlnm.Print_Area" localSheetId="175">'176'!$A$1:$L$55</definedName>
    <definedName name="_xlnm.Print_Area" localSheetId="176">'177'!$A$1:$L$59</definedName>
    <definedName name="_xlnm.Print_Area" localSheetId="177">'178'!$A$1:$L$65</definedName>
    <definedName name="_xlnm.Print_Area" localSheetId="178">'179'!$A$1:$L$61</definedName>
    <definedName name="_xlnm.Print_Area" localSheetId="179">'180 laptop'!$A$1:$L$58</definedName>
    <definedName name="_xlnm.Print_Area" localSheetId="180">'181'!$A$1:$L$63</definedName>
    <definedName name="_xlnm.Print_Area" localSheetId="181">'182'!$A$1:$L$51</definedName>
    <definedName name="_xlnm.Print_Area" localSheetId="182">'183'!$A$1:$L$50</definedName>
    <definedName name="_xlnm.Print_Area" localSheetId="183">'185'!$A$1:$L$50</definedName>
    <definedName name="_xlnm.Print_Area" localSheetId="184">'186'!$A$1:$L$65</definedName>
    <definedName name="_xlnm.Print_Area" localSheetId="185">'187'!$A$1:$L$55</definedName>
    <definedName name="_xlnm.Print_Area" localSheetId="186">'188'!$A$1:$L$59</definedName>
    <definedName name="_xlnm.Print_Area" localSheetId="187">'189'!$A$1:$L$64</definedName>
    <definedName name="_xlnm.Print_Area" localSheetId="188">'190'!$A$1:$L$55</definedName>
    <definedName name="_xlnm.Print_Area" localSheetId="189">'191'!$A$1:$L$59</definedName>
    <definedName name="_xlnm.Print_Area" localSheetId="190">'192'!$A$1:$L$59</definedName>
    <definedName name="_xlnm.Print_Area" localSheetId="191">'193'!$A$1:$L$60</definedName>
    <definedName name="_xlnm.Print_Area" localSheetId="192">'194'!$A$1:$L$54</definedName>
    <definedName name="_xlnm.Print_Area" localSheetId="193">'195'!$A$1:$L$59</definedName>
    <definedName name="_xlnm.Print_Area" localSheetId="194">'196'!$A$1:$L$54</definedName>
    <definedName name="_xlnm.Print_Area" localSheetId="195">'197'!$A$1:$L$54</definedName>
    <definedName name="_xlnm.Print_Area" localSheetId="196">'198'!$A$1:$L$54</definedName>
    <definedName name="_xlnm.Print_Area" localSheetId="197">'199'!$A$1:$L$60</definedName>
    <definedName name="_xlnm.Print_Area" localSheetId="198">'201'!$A$1:$L$61</definedName>
    <definedName name="_xlnm.Print_Area" localSheetId="199">'202'!$A$1:$L$61</definedName>
    <definedName name="_xlnm.Print_Area" localSheetId="200">'203'!$A$1:$L$60</definedName>
    <definedName name="_xlnm.Print_Area" localSheetId="201">'204'!$A$1:$L$60</definedName>
    <definedName name="_xlnm.Print_Area" localSheetId="202">'205'!$A$1:$L$63</definedName>
    <definedName name="_xlnm.Print_Area" localSheetId="203">'206'!$A$1:$L$61</definedName>
    <definedName name="_xlnm.Print_Area" localSheetId="204">'207'!$A$1:$L$61</definedName>
    <definedName name="_xlnm.Print_Area" localSheetId="205">'208 PH BELUM ADA'!$A$1:$L$60</definedName>
    <definedName name="_xlnm.Print_Area" localSheetId="206">'209'!$A$1:$L$92</definedName>
    <definedName name="_xlnm.Print_Area" localSheetId="207">'210'!$A$1:$L$51</definedName>
    <definedName name="_xlnm.Print_Area" localSheetId="208">'211'!$A$1:$L$61</definedName>
    <definedName name="_xlnm.Print_Area" localSheetId="209">'212'!$A$1:$L$60</definedName>
    <definedName name="_xlnm.Print_Area" localSheetId="210">'213'!$A$1:$L$61</definedName>
    <definedName name="_xlnm.Print_Area" localSheetId="211">'214'!$A$1:$L$59</definedName>
    <definedName name="_xlnm.Print_Area" localSheetId="212">'215'!$A$1:$L$60</definedName>
    <definedName name="_xlnm.Print_Area" localSheetId="213">'216'!$A$1:$L$60</definedName>
    <definedName name="_xlnm.Print_Area" localSheetId="214">'217'!$A$1:$L$61</definedName>
    <definedName name="_xlnm.Print_Area" localSheetId="215">'218'!$A$1:$L$58</definedName>
    <definedName name="_xlnm.Print_Area" localSheetId="216">'219'!$A$1:$L$61</definedName>
    <definedName name="_xlnm.Print_Area" localSheetId="217">'220'!$A$1:$L$51</definedName>
    <definedName name="_xlnm.Print_Area" localSheetId="218">'221'!$A$1:$L$54</definedName>
    <definedName name="_xlnm.Print_Area" localSheetId="219">'222'!$A$1:$L$54</definedName>
    <definedName name="_xlnm.Print_Area" localSheetId="220">'223'!$A$1:$L$50</definedName>
    <definedName name="_xlnm.Print_Area" localSheetId="221">'224'!$A$1:$L$51</definedName>
    <definedName name="_xlnm.Print_Area" localSheetId="222">'225'!$A$1:$L$58</definedName>
    <definedName name="_xlnm.Print_Area" localSheetId="223">'226'!$A$1:$L$56</definedName>
    <definedName name="_xlnm.Print_Area" localSheetId="224">'227'!$A$1:$L$54</definedName>
    <definedName name="_xlnm.Print_Area" localSheetId="225">'228'!$A$1:$L$54</definedName>
    <definedName name="_xlnm.Print_Area" localSheetId="226">'229'!$A$1:$L$51</definedName>
    <definedName name="_xlnm.Print_Area" localSheetId="227">'230'!$A$1:$L$54</definedName>
    <definedName name="_xlnm.Print_Area" localSheetId="228">'230 (2)'!$A$1:$L$53</definedName>
    <definedName name="_xlnm.Print_Area" localSheetId="229">'231'!$A$1:$L$57</definedName>
    <definedName name="_xlnm.Print_Area" localSheetId="230">'232'!$A$1:$L$53</definedName>
    <definedName name="_xlnm.Print_Area" localSheetId="231">'233'!$A$1:$L$54</definedName>
    <definedName name="_xlnm.Print_Area" localSheetId="232">'234'!$A$1:$L$58</definedName>
    <definedName name="_xlnm.Print_Area" localSheetId="233">'235'!$A$1:$L$55</definedName>
    <definedName name="_xlnm.Print_Area" localSheetId="234">'236'!$A$1:$L$54</definedName>
    <definedName name="_xlnm.Print_Area" localSheetId="235">'237'!$A$1:$L$51</definedName>
    <definedName name="_xlnm.Print_Area" localSheetId="236">'238'!$A$1:$L$54</definedName>
    <definedName name="_xlnm.Print_Area" localSheetId="237">'239'!$A$1:$L$53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3" i="258" l="1"/>
  <c r="L24" i="258"/>
  <c r="L25" i="258"/>
  <c r="L26" i="258"/>
  <c r="L27" i="258"/>
  <c r="L28" i="258"/>
  <c r="L32" i="258"/>
  <c r="L22" i="258"/>
  <c r="L23" i="257"/>
  <c r="L24" i="257"/>
  <c r="L22" i="257"/>
  <c r="L21" i="257"/>
  <c r="L22" i="256"/>
  <c r="L21" i="256"/>
  <c r="L21" i="255"/>
  <c r="L30" i="255" s="1"/>
  <c r="L22" i="254"/>
  <c r="L30" i="257" l="1"/>
  <c r="L33" i="256"/>
  <c r="L21" i="254"/>
  <c r="L33" i="254" s="1"/>
  <c r="L25" i="253"/>
  <c r="L24" i="253"/>
  <c r="L23" i="253"/>
  <c r="L22" i="253"/>
  <c r="L21" i="253"/>
  <c r="L28" i="252"/>
  <c r="L27" i="252"/>
  <c r="L26" i="252"/>
  <c r="L25" i="252"/>
  <c r="L24" i="252"/>
  <c r="L23" i="252"/>
  <c r="L22" i="252"/>
  <c r="L34" i="252" l="1"/>
  <c r="L34" i="253"/>
  <c r="L22" i="251"/>
  <c r="L32" i="251" s="1"/>
  <c r="L21" i="250"/>
  <c r="L33" i="250" s="1"/>
  <c r="L29" i="247" l="1"/>
  <c r="L28" i="247"/>
  <c r="L27" i="247"/>
  <c r="L26" i="247"/>
  <c r="L25" i="247"/>
  <c r="L24" i="247" l="1"/>
  <c r="L22" i="249"/>
  <c r="L33" i="249" s="1"/>
  <c r="L21" i="248" l="1"/>
  <c r="L33" i="248" s="1"/>
  <c r="L23" i="247" l="1"/>
  <c r="L22" i="247"/>
  <c r="L22" i="246"/>
  <c r="L23" i="246"/>
  <c r="L33" i="246" l="1"/>
  <c r="L34" i="247"/>
  <c r="L26" i="151"/>
  <c r="L22" i="245" l="1"/>
  <c r="L33" i="245" s="1"/>
  <c r="L22" i="244" l="1"/>
  <c r="L30" i="244"/>
  <c r="L29" i="244"/>
  <c r="L28" i="244"/>
  <c r="L27" i="244"/>
  <c r="L26" i="244"/>
  <c r="L25" i="244"/>
  <c r="L24" i="244"/>
  <c r="L23" i="244"/>
  <c r="L25" i="243"/>
  <c r="L23" i="243"/>
  <c r="L24" i="243"/>
  <c r="L22" i="243"/>
  <c r="L21" i="243"/>
  <c r="L22" i="242"/>
  <c r="L21" i="242"/>
  <c r="L34" i="243" l="1"/>
  <c r="L36" i="244"/>
  <c r="L33" i="242"/>
  <c r="L21" i="241"/>
  <c r="L28" i="241" s="1"/>
  <c r="L22" i="240"/>
  <c r="L21" i="240"/>
  <c r="L23" i="239"/>
  <c r="L24" i="239"/>
  <c r="L25" i="239"/>
  <c r="L22" i="239"/>
  <c r="L22" i="238"/>
  <c r="L21" i="238"/>
  <c r="L34" i="238" l="1"/>
  <c r="L33" i="239"/>
  <c r="L30" i="240"/>
  <c r="L22" i="237"/>
  <c r="L33" i="237" s="1"/>
  <c r="L22" i="236" l="1"/>
  <c r="L21" i="236"/>
  <c r="L34" i="236" l="1"/>
  <c r="L22" i="235"/>
  <c r="L33" i="235" s="1"/>
  <c r="L23" i="234"/>
  <c r="L24" i="234"/>
  <c r="L25" i="234"/>
  <c r="L26" i="234"/>
  <c r="L27" i="234"/>
  <c r="L22" i="234"/>
  <c r="L23" i="233"/>
  <c r="L22" i="233"/>
  <c r="L36" i="234" l="1"/>
  <c r="L32" i="233"/>
  <c r="L22" i="232"/>
  <c r="L35" i="232" l="1"/>
  <c r="L23" i="213" l="1"/>
  <c r="L27" i="231" l="1"/>
  <c r="L26" i="231"/>
  <c r="L25" i="231"/>
  <c r="L24" i="231"/>
  <c r="L23" i="231"/>
  <c r="L22" i="231"/>
  <c r="L22" i="230"/>
  <c r="L32" i="230" s="1"/>
  <c r="L23" i="229"/>
  <c r="L24" i="229"/>
  <c r="L25" i="229"/>
  <c r="L26" i="229"/>
  <c r="L22" i="229"/>
  <c r="L21" i="228"/>
  <c r="L34" i="228" s="1"/>
  <c r="L37" i="231" l="1"/>
  <c r="L37" i="229"/>
  <c r="L27" i="227"/>
  <c r="L26" i="227"/>
  <c r="L25" i="227"/>
  <c r="L24" i="227"/>
  <c r="L23" i="227"/>
  <c r="L22" i="227"/>
  <c r="L21" i="227"/>
  <c r="L22" i="226"/>
  <c r="L32" i="226" s="1"/>
  <c r="L23" i="225"/>
  <c r="L22" i="225"/>
  <c r="L23" i="224"/>
  <c r="L24" i="224"/>
  <c r="L25" i="224"/>
  <c r="L26" i="224"/>
  <c r="L22" i="224"/>
  <c r="L22" i="223"/>
  <c r="L30" i="223" s="1"/>
  <c r="L68" i="227" l="1"/>
  <c r="L37" i="225"/>
  <c r="L37" i="224"/>
  <c r="L22" i="222" l="1"/>
  <c r="L32" i="222" s="1"/>
  <c r="L22" i="221" l="1"/>
  <c r="L32" i="221" s="1"/>
  <c r="L25" i="220"/>
  <c r="L24" i="220"/>
  <c r="L23" i="220"/>
  <c r="L22" i="220"/>
  <c r="L30" i="219"/>
  <c r="L29" i="219"/>
  <c r="L28" i="219"/>
  <c r="L27" i="219"/>
  <c r="L26" i="219"/>
  <c r="L25" i="219"/>
  <c r="L24" i="219"/>
  <c r="L23" i="219"/>
  <c r="L22" i="219"/>
  <c r="L37" i="220" l="1"/>
  <c r="L37" i="219"/>
  <c r="L22" i="216"/>
  <c r="L32" i="216" s="1"/>
  <c r="L22" i="215" l="1"/>
  <c r="L23" i="215"/>
  <c r="L24" i="215"/>
  <c r="L25" i="215"/>
  <c r="L26" i="215"/>
  <c r="L27" i="215"/>
  <c r="L21" i="215"/>
  <c r="L21" i="214"/>
  <c r="L30" i="214" s="1"/>
  <c r="L22" i="213"/>
  <c r="L21" i="213"/>
  <c r="L30" i="213" l="1"/>
  <c r="L30" i="215"/>
  <c r="L32" i="212"/>
  <c r="L31" i="212"/>
  <c r="L30" i="212"/>
  <c r="L29" i="212"/>
  <c r="L28" i="212"/>
  <c r="L27" i="212"/>
  <c r="L26" i="212"/>
  <c r="L25" i="212"/>
  <c r="L24" i="212"/>
  <c r="L23" i="212"/>
  <c r="L22" i="212"/>
  <c r="L22" i="210"/>
  <c r="L32" i="210" s="1"/>
  <c r="L34" i="210" s="1"/>
  <c r="L21" i="209"/>
  <c r="L39" i="209" s="1"/>
  <c r="L22" i="208"/>
  <c r="L35" i="208" s="1"/>
  <c r="L23" i="207"/>
  <c r="L24" i="207"/>
  <c r="L25" i="207"/>
  <c r="L26" i="207"/>
  <c r="L27" i="207"/>
  <c r="L22" i="207"/>
  <c r="L23" i="206"/>
  <c r="L24" i="206"/>
  <c r="L25" i="206"/>
  <c r="L26" i="206"/>
  <c r="L27" i="206"/>
  <c r="L22" i="206"/>
  <c r="L22" i="204"/>
  <c r="L23" i="205"/>
  <c r="L24" i="205"/>
  <c r="L30" i="206" l="1"/>
  <c r="L35" i="207"/>
  <c r="L35" i="212"/>
  <c r="L22" i="205"/>
  <c r="L32" i="205" s="1"/>
  <c r="L25" i="204"/>
  <c r="L24" i="204"/>
  <c r="L23" i="204"/>
  <c r="L23" i="203"/>
  <c r="L22" i="203"/>
  <c r="L21" i="203"/>
  <c r="L35" i="204" l="1"/>
  <c r="L31" i="203"/>
  <c r="L22" i="202"/>
  <c r="L32" i="202" s="1"/>
  <c r="L34" i="202" s="1"/>
  <c r="L22" i="201"/>
  <c r="L21" i="201"/>
  <c r="L22" i="200"/>
  <c r="L23" i="200"/>
  <c r="L24" i="200"/>
  <c r="B22" i="200"/>
  <c r="B23" i="200"/>
  <c r="B24" i="200"/>
  <c r="B21" i="200"/>
  <c r="L21" i="200"/>
  <c r="L28" i="201" l="1"/>
  <c r="L28" i="200"/>
  <c r="L21" i="199"/>
  <c r="L28" i="199" s="1"/>
  <c r="L22" i="198" l="1"/>
  <c r="L30" i="198" s="1"/>
  <c r="L23" i="197" l="1"/>
  <c r="L33" i="197" s="1"/>
  <c r="L23" i="196" l="1"/>
  <c r="L24" i="196"/>
  <c r="L22" i="196"/>
  <c r="L37" i="196" l="1"/>
  <c r="L22" i="195"/>
  <c r="L32" i="195" s="1"/>
  <c r="L22" i="187"/>
  <c r="L23" i="187"/>
  <c r="L24" i="187"/>
  <c r="L25" i="187"/>
  <c r="L26" i="187"/>
  <c r="L23" i="194"/>
  <c r="L24" i="194"/>
  <c r="L25" i="194"/>
  <c r="L26" i="194"/>
  <c r="L27" i="194"/>
  <c r="L28" i="194"/>
  <c r="L29" i="194"/>
  <c r="L30" i="194"/>
  <c r="L31" i="194"/>
  <c r="L32" i="194"/>
  <c r="L22" i="194"/>
  <c r="L35" i="194" l="1"/>
  <c r="L23" i="188"/>
  <c r="L21" i="193"/>
  <c r="L28" i="193" s="1"/>
  <c r="L21" i="192" l="1"/>
  <c r="L28" i="192" s="1"/>
  <c r="L23" i="189"/>
  <c r="L22" i="189"/>
  <c r="L21" i="189"/>
  <c r="L22" i="188"/>
  <c r="L21" i="188"/>
  <c r="L31" i="188" l="1"/>
  <c r="L39" i="189"/>
  <c r="L31" i="187" l="1"/>
  <c r="L22" i="186"/>
  <c r="L37" i="186" s="1"/>
  <c r="L24" i="185" l="1"/>
  <c r="L25" i="185"/>
  <c r="L26" i="185"/>
  <c r="L27" i="185"/>
  <c r="L28" i="185"/>
  <c r="L23" i="185"/>
  <c r="L22" i="185"/>
  <c r="L37" i="185" l="1"/>
  <c r="L23" i="184"/>
  <c r="L22" i="184"/>
  <c r="L22" i="183"/>
  <c r="L21" i="183"/>
  <c r="L21" i="182"/>
  <c r="L38" i="182" s="1"/>
  <c r="L24" i="181"/>
  <c r="L23" i="181"/>
  <c r="L22" i="181"/>
  <c r="L23" i="180"/>
  <c r="L22" i="180"/>
  <c r="L22" i="179"/>
  <c r="L21" i="179"/>
  <c r="L31" i="179" l="1"/>
  <c r="L37" i="180"/>
  <c r="L39" i="183"/>
  <c r="L32" i="184"/>
  <c r="L37" i="181"/>
  <c r="L22" i="178"/>
  <c r="L32" i="178" s="1"/>
  <c r="L27" i="177"/>
  <c r="L26" i="177"/>
  <c r="L25" i="177"/>
  <c r="L24" i="177"/>
  <c r="L23" i="177"/>
  <c r="L22" i="177"/>
  <c r="L37" i="177" l="1"/>
  <c r="L25" i="176"/>
  <c r="L24" i="176"/>
  <c r="L23" i="176"/>
  <c r="L22" i="176"/>
  <c r="L23" i="175"/>
  <c r="L22" i="175"/>
  <c r="L37" i="176" l="1"/>
  <c r="L37" i="175"/>
  <c r="L22" i="174"/>
  <c r="L30" i="174" s="1"/>
  <c r="L24" i="163"/>
  <c r="L22" i="163"/>
  <c r="L22" i="173"/>
  <c r="L32" i="173" s="1"/>
  <c r="L22" i="172" l="1"/>
  <c r="L33" i="172" s="1"/>
  <c r="K22" i="171" l="1"/>
  <c r="L23" i="171"/>
  <c r="L22" i="171"/>
  <c r="L37" i="171" l="1"/>
  <c r="L21" i="170"/>
  <c r="L27" i="170" s="1"/>
  <c r="L21" i="169" l="1"/>
  <c r="L31" i="169" s="1"/>
  <c r="L22" i="168"/>
  <c r="L21" i="168"/>
  <c r="L27" i="168" l="1"/>
  <c r="L21" i="167"/>
  <c r="L28" i="167" s="1"/>
  <c r="L22" i="166" l="1"/>
  <c r="L31" i="166" l="1"/>
  <c r="L33" i="166" s="1"/>
  <c r="L22" i="165"/>
  <c r="L21" i="165"/>
  <c r="L28" i="165" l="1"/>
  <c r="L23" i="163"/>
  <c r="L32" i="163" s="1"/>
  <c r="L23" i="162"/>
  <c r="L22" i="162"/>
  <c r="L32" i="162" l="1"/>
  <c r="L23" i="161"/>
  <c r="L24" i="161"/>
  <c r="L22" i="161"/>
  <c r="L21" i="161"/>
  <c r="L24" i="160"/>
  <c r="L23" i="160"/>
  <c r="L22" i="160"/>
  <c r="L21" i="160"/>
  <c r="L23" i="159"/>
  <c r="L24" i="159"/>
  <c r="L22" i="159"/>
  <c r="L21" i="158"/>
  <c r="L27" i="158" s="1"/>
  <c r="L28" i="160" l="1"/>
  <c r="L39" i="161"/>
  <c r="L32" i="159"/>
  <c r="L22" i="157"/>
  <c r="L31" i="157" s="1"/>
  <c r="L22" i="156" l="1"/>
  <c r="L32" i="156" s="1"/>
  <c r="L22" i="155" l="1"/>
  <c r="L33" i="155" s="1"/>
  <c r="L22" i="154" l="1"/>
  <c r="L21" i="154"/>
  <c r="V12" i="154"/>
  <c r="Y11" i="154"/>
  <c r="Y10" i="154"/>
  <c r="L37" i="154" l="1"/>
  <c r="L23" i="153"/>
  <c r="L22" i="153"/>
  <c r="L23" i="152"/>
  <c r="L22" i="152"/>
  <c r="L32" i="152" l="1"/>
  <c r="L32" i="153"/>
  <c r="L26" i="132"/>
  <c r="L25" i="151"/>
  <c r="L24" i="151"/>
  <c r="K23" i="151"/>
  <c r="L23" i="151" s="1"/>
  <c r="K22" i="151"/>
  <c r="L22" i="151" s="1"/>
  <c r="L22" i="150"/>
  <c r="L33" i="150" s="1"/>
  <c r="L23" i="149"/>
  <c r="L22" i="149"/>
  <c r="L32" i="149" l="1"/>
  <c r="L33" i="151"/>
  <c r="L23" i="148"/>
  <c r="L30" i="148" s="1"/>
  <c r="L23" i="147" l="1"/>
  <c r="L24" i="147"/>
  <c r="L22" i="147"/>
  <c r="L21" i="147"/>
  <c r="L35" i="147" l="1"/>
  <c r="L23" i="146"/>
  <c r="L22" i="146"/>
  <c r="K24" i="143"/>
  <c r="L24" i="143" s="1"/>
  <c r="L22" i="143"/>
  <c r="L23" i="143"/>
  <c r="L21" i="143"/>
  <c r="L22" i="145"/>
  <c r="L28" i="145" s="1"/>
  <c r="L38" i="143" l="1"/>
  <c r="L32" i="146"/>
  <c r="L22" i="144"/>
  <c r="L21" i="144"/>
  <c r="L39" i="144" l="1"/>
  <c r="L21" i="142"/>
  <c r="L28" i="142" s="1"/>
  <c r="L30" i="142" s="1"/>
  <c r="L21" i="141" l="1"/>
  <c r="L28" i="141" s="1"/>
  <c r="L21" i="140" l="1"/>
  <c r="L28" i="140" s="1"/>
  <c r="L21" i="139" l="1"/>
  <c r="L28" i="139" s="1"/>
  <c r="L22" i="138"/>
  <c r="L21" i="138"/>
  <c r="L22" i="136"/>
  <c r="L23" i="136"/>
  <c r="L24" i="136"/>
  <c r="L25" i="136"/>
  <c r="L26" i="136"/>
  <c r="L27" i="136"/>
  <c r="L28" i="136"/>
  <c r="L29" i="136"/>
  <c r="L30" i="136"/>
  <c r="L31" i="136"/>
  <c r="L32" i="136"/>
  <c r="L33" i="136"/>
  <c r="L34" i="136"/>
  <c r="L35" i="136"/>
  <c r="L36" i="136"/>
  <c r="L37" i="136"/>
  <c r="L38" i="136"/>
  <c r="L21" i="136"/>
  <c r="L43" i="136" l="1"/>
  <c r="L35" i="138"/>
  <c r="L22" i="137"/>
  <c r="L21" i="137"/>
  <c r="L39" i="137" l="1"/>
  <c r="L22" i="135"/>
  <c r="L21" i="135"/>
  <c r="L21" i="134"/>
  <c r="L28" i="134" s="1"/>
  <c r="L39" i="135" l="1"/>
  <c r="L25" i="133"/>
  <c r="L22" i="133" l="1"/>
  <c r="L24" i="133"/>
  <c r="L23" i="133"/>
  <c r="L25" i="132"/>
  <c r="L24" i="132"/>
  <c r="L23" i="132"/>
  <c r="L36" i="132" l="1"/>
  <c r="L33" i="133"/>
  <c r="K25" i="126"/>
  <c r="L21" i="131" l="1"/>
  <c r="L28" i="131" s="1"/>
  <c r="L26" i="130" l="1"/>
  <c r="L25" i="130"/>
  <c r="L24" i="130"/>
  <c r="L23" i="130"/>
  <c r="L22" i="128"/>
  <c r="L23" i="128"/>
  <c r="L24" i="128"/>
  <c r="L25" i="128"/>
  <c r="L26" i="128"/>
  <c r="L27" i="128"/>
  <c r="L28" i="128"/>
  <c r="L29" i="128"/>
  <c r="L21" i="128"/>
  <c r="L21" i="129"/>
  <c r="L28" i="129" s="1"/>
  <c r="L28" i="130" l="1"/>
  <c r="L38" i="128"/>
  <c r="L22" i="127"/>
  <c r="L21" i="127"/>
  <c r="L39" i="127" l="1"/>
  <c r="L25" i="126"/>
  <c r="L24" i="126"/>
  <c r="L23" i="126"/>
  <c r="L34" i="126" l="1"/>
  <c r="L22" i="125"/>
  <c r="L31" i="125" s="1"/>
  <c r="L22" i="124" l="1"/>
  <c r="L31" i="124" s="1"/>
  <c r="L21" i="123" l="1"/>
  <c r="L39" i="123" s="1"/>
  <c r="L28" i="120" l="1"/>
  <c r="L27" i="120"/>
  <c r="L26" i="120"/>
  <c r="L25" i="120"/>
  <c r="L24" i="120"/>
  <c r="L23" i="120"/>
  <c r="L22" i="120"/>
  <c r="L21" i="120"/>
  <c r="L39" i="120" l="1"/>
  <c r="I25" i="111"/>
  <c r="I29" i="112"/>
  <c r="I31" i="107"/>
  <c r="I38" i="105"/>
  <c r="L24" i="119" l="1"/>
  <c r="L25" i="119"/>
  <c r="L26" i="119"/>
  <c r="L27" i="119"/>
  <c r="L28" i="119"/>
  <c r="L23" i="119"/>
  <c r="L22" i="118"/>
  <c r="L21" i="118"/>
  <c r="L22" i="117"/>
  <c r="L21" i="117"/>
  <c r="L39" i="117" l="1"/>
  <c r="L39" i="118"/>
  <c r="L30" i="119"/>
  <c r="L28" i="116"/>
  <c r="L29" i="116"/>
  <c r="L30" i="116"/>
  <c r="L31" i="116"/>
  <c r="L32" i="116"/>
  <c r="L27" i="116" l="1"/>
  <c r="L26" i="116"/>
  <c r="L25" i="116"/>
  <c r="L24" i="116"/>
  <c r="L23" i="116"/>
  <c r="L22" i="116"/>
  <c r="L35" i="116" l="1"/>
  <c r="L23" i="115"/>
  <c r="L22" i="115"/>
  <c r="L24" i="114"/>
  <c r="L23" i="114"/>
  <c r="L22" i="114"/>
  <c r="L21" i="114"/>
  <c r="L22" i="113"/>
  <c r="L31" i="113" s="1"/>
  <c r="L25" i="112"/>
  <c r="L26" i="112"/>
  <c r="L27" i="112"/>
  <c r="L28" i="112"/>
  <c r="L24" i="112"/>
  <c r="L23" i="112"/>
  <c r="L22" i="112"/>
  <c r="L26" i="114" l="1"/>
  <c r="L33" i="115"/>
  <c r="L36" i="112"/>
  <c r="L24" i="111"/>
  <c r="L23" i="111"/>
  <c r="L22" i="111"/>
  <c r="L22" i="110"/>
  <c r="L23" i="110"/>
  <c r="L24" i="110"/>
  <c r="L21" i="110"/>
  <c r="L27" i="107"/>
  <c r="L23" i="107"/>
  <c r="L24" i="107"/>
  <c r="L25" i="107"/>
  <c r="L26" i="107"/>
  <c r="L28" i="107"/>
  <c r="L29" i="107"/>
  <c r="L22" i="107"/>
  <c r="L33" i="111" l="1"/>
  <c r="L36" i="110"/>
  <c r="L32" i="107"/>
  <c r="L37" i="105"/>
  <c r="L23" i="106"/>
  <c r="L22" i="106"/>
  <c r="L33" i="106" l="1"/>
  <c r="L34" i="105"/>
  <c r="L26" i="105"/>
  <c r="L23" i="105"/>
  <c r="L24" i="105"/>
  <c r="L25" i="105"/>
  <c r="L27" i="105"/>
  <c r="L28" i="105"/>
  <c r="L29" i="105"/>
  <c r="L30" i="105"/>
  <c r="L31" i="105"/>
  <c r="L32" i="105"/>
  <c r="L33" i="105"/>
  <c r="L35" i="105"/>
  <c r="L36" i="105"/>
  <c r="L22" i="105"/>
  <c r="L39" i="105" l="1"/>
  <c r="L22" i="104"/>
  <c r="L31" i="104" s="1"/>
  <c r="L33" i="104" s="1"/>
  <c r="L22" i="103" l="1"/>
  <c r="L31" i="103" s="1"/>
  <c r="L33" i="103" s="1"/>
  <c r="L23" i="101" l="1"/>
  <c r="L22" i="101"/>
  <c r="L24" i="100"/>
  <c r="L23" i="100"/>
  <c r="L22" i="100"/>
  <c r="L30" i="101" l="1"/>
  <c r="L45" i="100"/>
  <c r="L23" i="99"/>
  <c r="L22" i="99"/>
  <c r="L33" i="99" l="1"/>
  <c r="L24" i="98"/>
  <c r="L23" i="98"/>
  <c r="L22" i="98"/>
  <c r="L28" i="97"/>
  <c r="L27" i="97"/>
  <c r="L26" i="97"/>
  <c r="L25" i="97"/>
  <c r="L24" i="97"/>
  <c r="L23" i="97"/>
  <c r="L22" i="97"/>
  <c r="L23" i="96"/>
  <c r="L24" i="96"/>
  <c r="L22" i="96"/>
  <c r="L21" i="95"/>
  <c r="L36" i="95" s="1"/>
  <c r="L21" i="94"/>
  <c r="L36" i="94" s="1"/>
  <c r="L22" i="93"/>
  <c r="L41" i="93" s="1"/>
  <c r="L21" i="92"/>
  <c r="L38" i="92" s="1"/>
  <c r="L30" i="98" l="1"/>
  <c r="L45" i="97"/>
  <c r="L33" i="96"/>
  <c r="L23" i="91"/>
  <c r="L22" i="91"/>
  <c r="L22" i="90"/>
  <c r="L44" i="90" s="1"/>
  <c r="L32" i="89"/>
  <c r="L30" i="91" l="1"/>
  <c r="L22" i="89"/>
  <c r="L31" i="89" s="1"/>
  <c r="L33" i="89" s="1"/>
  <c r="L22" i="88" l="1"/>
  <c r="L30" i="88" s="1"/>
  <c r="L23" i="84"/>
  <c r="L25" i="87"/>
  <c r="L28" i="87"/>
  <c r="L22" i="87"/>
  <c r="L22" i="86"/>
  <c r="L30" i="86" s="1"/>
  <c r="L24" i="65"/>
  <c r="L25" i="65"/>
  <c r="L26" i="65"/>
  <c r="L27" i="65"/>
  <c r="L28" i="65"/>
  <c r="L22" i="65"/>
  <c r="L32" i="85"/>
  <c r="L33" i="85"/>
  <c r="L34" i="85"/>
  <c r="L37" i="85"/>
  <c r="L38" i="85"/>
  <c r="L39" i="85"/>
  <c r="L40" i="85"/>
  <c r="L29" i="85"/>
  <c r="L27" i="85"/>
  <c r="L28" i="85"/>
  <c r="L26" i="85"/>
  <c r="L25" i="85"/>
  <c r="L24" i="85"/>
  <c r="L23" i="85"/>
  <c r="L22" i="84"/>
  <c r="L23" i="83"/>
  <c r="L22" i="83"/>
  <c r="L22" i="82"/>
  <c r="L30" i="82" s="1"/>
  <c r="L22" i="81"/>
  <c r="L30" i="81" s="1"/>
  <c r="L36" i="84" l="1"/>
  <c r="L36" i="83"/>
  <c r="L33" i="87"/>
  <c r="L44" i="85"/>
  <c r="L22" i="80"/>
  <c r="L29" i="80" s="1"/>
  <c r="L22" i="58"/>
  <c r="L23" i="58"/>
  <c r="L24" i="58"/>
  <c r="L25" i="58"/>
  <c r="L21" i="79" l="1"/>
  <c r="L37" i="79" s="1"/>
  <c r="L39" i="62"/>
  <c r="L22" i="78" l="1"/>
  <c r="L30" i="78" s="1"/>
  <c r="L22" i="76" l="1"/>
  <c r="L30" i="76" s="1"/>
  <c r="L23" i="74" l="1"/>
  <c r="L24" i="74"/>
  <c r="L23" i="71"/>
  <c r="L24" i="71"/>
  <c r="L25" i="71"/>
  <c r="L26" i="71"/>
  <c r="L27" i="71"/>
  <c r="L23" i="75"/>
  <c r="L24" i="75"/>
  <c r="I41" i="55" l="1"/>
  <c r="I29" i="65"/>
  <c r="L22" i="75"/>
  <c r="L31" i="75" s="1"/>
  <c r="L22" i="74" l="1"/>
  <c r="L31" i="74" s="1"/>
  <c r="L22" i="71"/>
  <c r="L30" i="71" s="1"/>
  <c r="I26" i="47"/>
  <c r="L22" i="70"/>
  <c r="L31" i="70" s="1"/>
  <c r="I28" i="42"/>
  <c r="I30" i="69"/>
  <c r="L29" i="69"/>
  <c r="L28" i="69"/>
  <c r="L27" i="69"/>
  <c r="L26" i="69"/>
  <c r="L25" i="69"/>
  <c r="L24" i="69"/>
  <c r="L23" i="69"/>
  <c r="L22" i="69"/>
  <c r="V12" i="62"/>
  <c r="I34" i="53"/>
  <c r="I29" i="58"/>
  <c r="L36" i="69" l="1"/>
  <c r="L22" i="66"/>
  <c r="L30" i="66" s="1"/>
  <c r="L23" i="65" l="1"/>
  <c r="Y11" i="62"/>
  <c r="L21" i="64"/>
  <c r="L28" i="64" s="1"/>
  <c r="L22" i="63"/>
  <c r="L30" i="63" s="1"/>
  <c r="Y10" i="62"/>
  <c r="L24" i="61"/>
  <c r="L23" i="61"/>
  <c r="L22" i="61"/>
  <c r="L21" i="61"/>
  <c r="L23" i="59"/>
  <c r="L22" i="59"/>
  <c r="L21" i="59"/>
  <c r="L26" i="58"/>
  <c r="L24" i="55"/>
  <c r="L25" i="55"/>
  <c r="L40" i="55"/>
  <c r="L39" i="55"/>
  <c r="L38" i="55"/>
  <c r="L37" i="55"/>
  <c r="L36" i="55"/>
  <c r="L35" i="55"/>
  <c r="L34" i="55"/>
  <c r="L33" i="55"/>
  <c r="L32" i="55"/>
  <c r="L33" i="61" l="1"/>
  <c r="L39" i="59"/>
  <c r="L30" i="58"/>
  <c r="L31" i="65"/>
  <c r="L21" i="57"/>
  <c r="L28" i="57" s="1"/>
  <c r="L22" i="56"/>
  <c r="L31" i="56" s="1"/>
  <c r="L26" i="34"/>
  <c r="L31" i="55" l="1"/>
  <c r="L30" i="55"/>
  <c r="L29" i="55"/>
  <c r="L28" i="55"/>
  <c r="L27" i="55"/>
  <c r="L26" i="55"/>
  <c r="L23" i="55"/>
  <c r="L22" i="55"/>
  <c r="L23" i="54"/>
  <c r="L22" i="54"/>
  <c r="L31" i="53"/>
  <c r="L30" i="53"/>
  <c r="L29" i="53"/>
  <c r="L28" i="53"/>
  <c r="L27" i="53"/>
  <c r="L26" i="53"/>
  <c r="L25" i="53"/>
  <c r="L24" i="53"/>
  <c r="L23" i="53"/>
  <c r="L22" i="53"/>
  <c r="L35" i="53" l="1"/>
  <c r="L31" i="54"/>
  <c r="L45" i="55"/>
  <c r="L22" i="52"/>
  <c r="L30" i="52" s="1"/>
  <c r="L22" i="51"/>
  <c r="L31" i="51" s="1"/>
  <c r="L21" i="50" l="1"/>
  <c r="L28" i="50" s="1"/>
  <c r="L24" i="49"/>
  <c r="L23" i="49"/>
  <c r="L22" i="49"/>
  <c r="L22" i="48"/>
  <c r="L21" i="48"/>
  <c r="L38" i="48" l="1"/>
  <c r="L31" i="49"/>
  <c r="L25" i="47"/>
  <c r="L24" i="47"/>
  <c r="L23" i="47"/>
  <c r="L22" i="47"/>
  <c r="L24" i="45"/>
  <c r="L23" i="45"/>
  <c r="L22" i="45"/>
  <c r="L31" i="45" l="1"/>
  <c r="L30" i="47"/>
  <c r="L38" i="46"/>
  <c r="L22" i="44"/>
  <c r="L30" i="44" s="1"/>
  <c r="L27" i="42" l="1"/>
  <c r="L26" i="42"/>
  <c r="L25" i="42"/>
  <c r="L24" i="42"/>
  <c r="L23" i="42"/>
  <c r="L22" i="42"/>
  <c r="L36" i="42" l="1"/>
  <c r="L25" i="41"/>
  <c r="L24" i="41"/>
  <c r="L23" i="41"/>
  <c r="L22" i="41"/>
  <c r="L36" i="41" l="1"/>
  <c r="L23" i="40"/>
  <c r="L22" i="40"/>
  <c r="L23" i="39"/>
  <c r="L31" i="40" l="1"/>
  <c r="L22" i="39"/>
  <c r="L21" i="39"/>
  <c r="L31" i="38"/>
  <c r="L30" i="38"/>
  <c r="L29" i="38"/>
  <c r="L28" i="38"/>
  <c r="L27" i="38"/>
  <c r="L26" i="38"/>
  <c r="L25" i="38"/>
  <c r="L24" i="38"/>
  <c r="L23" i="38"/>
  <c r="L22" i="38"/>
  <c r="L24" i="37"/>
  <c r="L23" i="37"/>
  <c r="L22" i="37"/>
  <c r="L21" i="37"/>
  <c r="L21" i="35"/>
  <c r="L38" i="35" s="1"/>
  <c r="L25" i="34"/>
  <c r="L24" i="34"/>
  <c r="L23" i="34"/>
  <c r="L22" i="34"/>
  <c r="L33" i="37" l="1"/>
  <c r="L36" i="38"/>
  <c r="L39" i="39"/>
  <c r="L31" i="34"/>
  <c r="L22" i="33"/>
  <c r="L23" i="33"/>
  <c r="L21" i="33"/>
  <c r="L24" i="33"/>
  <c r="L23" i="32"/>
  <c r="L22" i="32"/>
  <c r="L36" i="32" l="1"/>
  <c r="L39" i="33"/>
  <c r="L29" i="31"/>
  <c r="L23" i="31"/>
  <c r="L24" i="31"/>
  <c r="L25" i="31"/>
  <c r="L26" i="31"/>
  <c r="L27" i="31"/>
  <c r="L28" i="31"/>
  <c r="L22" i="31" l="1"/>
  <c r="L36" i="31" s="1"/>
  <c r="L22" i="30"/>
  <c r="L36" i="30" s="1"/>
  <c r="L22" i="29" l="1"/>
  <c r="L27" i="29" s="1"/>
  <c r="L23" i="28" l="1"/>
  <c r="L24" i="28"/>
  <c r="L22" i="28"/>
  <c r="L26" i="27"/>
  <c r="L25" i="27"/>
  <c r="L24" i="27"/>
  <c r="L23" i="27"/>
  <c r="L22" i="27"/>
  <c r="L27" i="28" l="1"/>
  <c r="L33" i="27"/>
  <c r="L21" i="26" l="1"/>
  <c r="L28" i="26" s="1"/>
  <c r="L22" i="25" l="1"/>
  <c r="L21" i="25"/>
  <c r="L23" i="24"/>
  <c r="L24" i="24"/>
  <c r="L25" i="24"/>
  <c r="L26" i="24"/>
  <c r="L27" i="24"/>
  <c r="L28" i="24"/>
  <c r="L29" i="24"/>
  <c r="L22" i="24"/>
  <c r="L21" i="24"/>
  <c r="L23" i="22"/>
  <c r="L24" i="22"/>
  <c r="L22" i="22"/>
  <c r="L21" i="22"/>
  <c r="L22" i="21"/>
  <c r="L21" i="21"/>
  <c r="L21" i="20"/>
  <c r="L39" i="20" s="1"/>
  <c r="L27" i="19"/>
  <c r="L26" i="19"/>
  <c r="L25" i="19"/>
  <c r="L24" i="19"/>
  <c r="L23" i="19"/>
  <c r="L22" i="19"/>
  <c r="L21" i="19"/>
  <c r="L27" i="17"/>
  <c r="L28" i="17"/>
  <c r="L29" i="17"/>
  <c r="L30" i="17"/>
  <c r="L31" i="17"/>
  <c r="L32" i="17"/>
  <c r="L26" i="17"/>
  <c r="L25" i="17"/>
  <c r="L24" i="18"/>
  <c r="L23" i="18"/>
  <c r="L22" i="18"/>
  <c r="L21" i="18"/>
  <c r="L39" i="19" l="1"/>
  <c r="L28" i="22"/>
  <c r="L39" i="21"/>
  <c r="L39" i="25"/>
  <c r="L39" i="24"/>
  <c r="L39" i="18"/>
  <c r="L24" i="17"/>
  <c r="L23" i="17"/>
  <c r="L22" i="17"/>
  <c r="L21" i="17"/>
  <c r="L39" i="17" l="1"/>
  <c r="L23" i="16"/>
  <c r="L24" i="16"/>
  <c r="L22" i="16"/>
  <c r="L21" i="16"/>
  <c r="L29" i="16" l="1"/>
  <c r="L32" i="14"/>
  <c r="L22" i="14"/>
  <c r="L31" i="14" s="1"/>
  <c r="L33" i="14" l="1"/>
  <c r="L40" i="13"/>
  <c r="L37" i="13"/>
  <c r="L36" i="13"/>
  <c r="L33" i="13"/>
  <c r="L32" i="13"/>
  <c r="L24" i="13"/>
  <c r="L25" i="13"/>
  <c r="L26" i="13"/>
  <c r="L23" i="13"/>
  <c r="L44" i="13" l="1"/>
  <c r="L25" i="12"/>
  <c r="L23" i="12" l="1"/>
  <c r="L24" i="12"/>
  <c r="L26" i="12"/>
  <c r="L27" i="12"/>
  <c r="L28" i="12"/>
  <c r="L22" i="12"/>
  <c r="L32" i="12" l="1"/>
  <c r="L22" i="11"/>
  <c r="L31" i="11" s="1"/>
  <c r="L23" i="10" l="1"/>
  <c r="L22" i="10"/>
  <c r="L23" i="9"/>
  <c r="L22" i="9"/>
  <c r="L23" i="8"/>
  <c r="L22" i="8"/>
  <c r="L23" i="7"/>
  <c r="L22" i="7"/>
  <c r="L30" i="9" l="1"/>
  <c r="L30" i="7"/>
  <c r="L30" i="8"/>
  <c r="L30" i="10"/>
  <c r="L23" i="5"/>
  <c r="L22" i="5"/>
  <c r="L36" i="5" l="1"/>
  <c r="L23" i="3"/>
  <c r="L24" i="3"/>
  <c r="L25" i="3"/>
  <c r="L26" i="3"/>
  <c r="L27" i="3"/>
  <c r="L28" i="3"/>
  <c r="L29" i="3"/>
  <c r="L30" i="3"/>
  <c r="L31" i="3"/>
  <c r="L22" i="3"/>
  <c r="L36" i="3" l="1"/>
  <c r="L22" i="4"/>
  <c r="L30" i="4" s="1"/>
  <c r="L23" i="2" l="1"/>
  <c r="L22" i="2"/>
  <c r="L31" i="2" l="1"/>
  <c r="L24" i="1"/>
  <c r="L23" i="1"/>
  <c r="L22" i="1"/>
  <c r="L31" i="1" l="1"/>
</calcChain>
</file>

<file path=xl/sharedStrings.xml><?xml version="1.0" encoding="utf-8"?>
<sst xmlns="http://schemas.openxmlformats.org/spreadsheetml/2006/main" count="12406" uniqueCount="1236">
  <si>
    <t>Purchase Order</t>
  </si>
  <si>
    <t>Vendor</t>
  </si>
  <si>
    <t>Place Of Delivery</t>
  </si>
  <si>
    <t>Date</t>
  </si>
  <si>
    <t>PR No.</t>
  </si>
  <si>
    <t>Delivery Date</t>
  </si>
  <si>
    <t xml:space="preserve">Phone </t>
  </si>
  <si>
    <t>:</t>
  </si>
  <si>
    <t>Attn</t>
  </si>
  <si>
    <t>Page</t>
  </si>
  <si>
    <t>1 OF 1</t>
  </si>
  <si>
    <t>Email</t>
  </si>
  <si>
    <t>Please supply the following items :</t>
  </si>
  <si>
    <t>No.</t>
  </si>
  <si>
    <t>Description</t>
  </si>
  <si>
    <t>Kode</t>
  </si>
  <si>
    <t>Unit</t>
  </si>
  <si>
    <t xml:space="preserve">Unit Price </t>
  </si>
  <si>
    <t xml:space="preserve">Amount </t>
  </si>
  <si>
    <t>1</t>
  </si>
  <si>
    <t>Total</t>
  </si>
  <si>
    <t>Note</t>
  </si>
  <si>
    <t>a.</t>
  </si>
  <si>
    <t xml:space="preserve">Barang ready </t>
  </si>
  <si>
    <t>b.</t>
  </si>
  <si>
    <t xml:space="preserve">Cash Payment </t>
  </si>
  <si>
    <t>Admin Purchasing</t>
  </si>
  <si>
    <t>Head Purchasing</t>
  </si>
  <si>
    <t>Finance Manager</t>
  </si>
  <si>
    <t>General Manager</t>
  </si>
  <si>
    <t>Directur</t>
  </si>
  <si>
    <t>PO No. : 001/PO/DIN-PROJ/I/2022</t>
  </si>
  <si>
    <t xml:space="preserve">Jln Mertasari No. 68 F </t>
  </si>
  <si>
    <t xml:space="preserve">Suwung Batan Kendal </t>
  </si>
  <si>
    <t xml:space="preserve">Denpasar Selatan </t>
  </si>
  <si>
    <t>80224</t>
  </si>
  <si>
    <t>Tlp &amp; Fax : 0361 - 710948</t>
  </si>
  <si>
    <t xml:space="preserve">RESTO SENTOSA </t>
  </si>
  <si>
    <t xml:space="preserve">Flexible Gas 1/2 50 cm </t>
  </si>
  <si>
    <t xml:space="preserve">Flexible Air 1/2 </t>
  </si>
  <si>
    <t>Sealtape onda</t>
  </si>
  <si>
    <t>pcs</t>
  </si>
  <si>
    <t xml:space="preserve">ATMSS </t>
  </si>
  <si>
    <t>Jalan Gurita 1 No 16 A Denpasar</t>
  </si>
  <si>
    <t>: '0361 4483642</t>
  </si>
  <si>
    <t xml:space="preserve">Ibu Melly </t>
  </si>
  <si>
    <t>PO No. : 002/PO/DIN-PROJ/I/2022</t>
  </si>
  <si>
    <t>Toko Baut Dan Alat Teknik "TARAS"</t>
  </si>
  <si>
    <t xml:space="preserve">Jl. Raya Sesetan No.214, Sesetan, Denpasar Selatan, Kota Denpasar, Bali 80223
</t>
  </si>
  <si>
    <t>: +62 819-3301-2133</t>
  </si>
  <si>
    <t>Ibu Yunita</t>
  </si>
  <si>
    <t>Dinabolt 10x65</t>
  </si>
  <si>
    <t xml:space="preserve">Silicon Clear </t>
  </si>
  <si>
    <t>Dus</t>
  </si>
  <si>
    <t>1 Dus isi 150 pcs</t>
  </si>
  <si>
    <t>Norton</t>
  </si>
  <si>
    <t>Pcs</t>
  </si>
  <si>
    <t>Jl. Ry Sesetan, Pedungan, Denpasar Selatan, Kota Denpasar, Bali 80223</t>
  </si>
  <si>
    <t xml:space="preserve">Toko Surya Jaya </t>
  </si>
  <si>
    <t>: '(0361) 721830</t>
  </si>
  <si>
    <t>Ko Apin</t>
  </si>
  <si>
    <t>Pipa Pvc 11/2</t>
  </si>
  <si>
    <t>Elbow Pvc 11/2</t>
  </si>
  <si>
    <t>Sock Drat Dalam Pvc 11/2</t>
  </si>
  <si>
    <t xml:space="preserve">Lem Pipa </t>
  </si>
  <si>
    <t xml:space="preserve">Rue Glue </t>
  </si>
  <si>
    <t>Colokan Combi</t>
  </si>
  <si>
    <t xml:space="preserve">Loyal </t>
  </si>
  <si>
    <t>Tee Pvc 11 /2</t>
  </si>
  <si>
    <t>Doubel Nepple Galvanis 1/2</t>
  </si>
  <si>
    <t>Sock Drat Dalam Galvanis 1/2</t>
  </si>
  <si>
    <t>Elbow Galvanis 1/2</t>
  </si>
  <si>
    <t>Isolasi Kertas</t>
  </si>
  <si>
    <t xml:space="preserve">kaleng </t>
  </si>
  <si>
    <t xml:space="preserve">batang </t>
  </si>
  <si>
    <t>PO No. : 003/PO/DIN-PROJ/I/2022</t>
  </si>
  <si>
    <t>Toko Global Mart</t>
  </si>
  <si>
    <t>Blok 09, Jl. Gurita I No.38, Sesetan, Kec. Denpasar Sel., Kota Denpasar, Bali 80223, Indonesia</t>
  </si>
  <si>
    <t xml:space="preserve">Isi Cutter Besar Joyko </t>
  </si>
  <si>
    <t>Pack</t>
  </si>
  <si>
    <t>PO No. : 004/PO/DIN-PROJ/I/2022</t>
  </si>
  <si>
    <t xml:space="preserve">PAKU RIVET </t>
  </si>
  <si>
    <t>BKS</t>
  </si>
  <si>
    <t>PCS</t>
  </si>
  <si>
    <t>DINABOLT 10X65</t>
  </si>
  <si>
    <t>PROJECT SUKA</t>
  </si>
  <si>
    <t>PO No. : 006/PO/DIN-PROJ/I/2022</t>
  </si>
  <si>
    <t xml:space="preserve">BEBEK BENGIL NUSA DUA / STOCK </t>
  </si>
  <si>
    <t>PO No. : 007/PO/DIN-PROJ/I/2022</t>
  </si>
  <si>
    <t xml:space="preserve">BEBEK BENGIL UBUD / STOCK </t>
  </si>
  <si>
    <t>PO No. : 008/PO/DIN-PROJ/I/2022</t>
  </si>
  <si>
    <t>V-ring 3/4 ke 1/2</t>
  </si>
  <si>
    <t>PO No. : 009/PO/DIN-PROJ/I/2022</t>
  </si>
  <si>
    <t xml:space="preserve">PROYEK TURIYA </t>
  </si>
  <si>
    <t>PO No. : 0010/PO/DIN-PROJ/I/2022</t>
  </si>
  <si>
    <t xml:space="preserve">Toko Bangunan Maju Makmur </t>
  </si>
  <si>
    <t>: +62 819-9905-6566</t>
  </si>
  <si>
    <t xml:space="preserve">Gypsum </t>
  </si>
  <si>
    <t xml:space="preserve">Scrup gypsum </t>
  </si>
  <si>
    <t>Kapi Plastik</t>
  </si>
  <si>
    <t>Kuas Roll 1"</t>
  </si>
  <si>
    <t xml:space="preserve">Water Proffing </t>
  </si>
  <si>
    <t xml:space="preserve">Serabut </t>
  </si>
  <si>
    <t xml:space="preserve">lembar </t>
  </si>
  <si>
    <t xml:space="preserve">dus </t>
  </si>
  <si>
    <t xml:space="preserve">lebar </t>
  </si>
  <si>
    <t xml:space="preserve">No Drop </t>
  </si>
  <si>
    <t xml:space="preserve">Browcola / pengerjaan plafon </t>
  </si>
  <si>
    <t xml:space="preserve">Kompon / Kornis </t>
  </si>
  <si>
    <t>pack</t>
  </si>
  <si>
    <t>A Plus</t>
  </si>
  <si>
    <t>Mur Topi Dinabolt 10x65</t>
  </si>
  <si>
    <t xml:space="preserve">Stenlist </t>
  </si>
  <si>
    <t xml:space="preserve">Andika Teknik, Pertashop, Grand Indonesia </t>
  </si>
  <si>
    <t xml:space="preserve"> Jl. Damai Raya No.20, RT.5/RW.1, Cipete Utara, Kec. Kby. Baru, Kota Jakarta Selatan, Daerah Khusus Ibukota Jakarta 12150</t>
  </si>
  <si>
    <t>: 0812-8115-041</t>
  </si>
  <si>
    <t>PO No. : 0012/PO/DIN-PROJ/I/2022</t>
  </si>
  <si>
    <t xml:space="preserve">Selang Gas </t>
  </si>
  <si>
    <t xml:space="preserve">Sealtape </t>
  </si>
  <si>
    <t xml:space="preserve">Krem Gas </t>
  </si>
  <si>
    <t xml:space="preserve">Lem Korea </t>
  </si>
  <si>
    <t xml:space="preserve">Meter </t>
  </si>
  <si>
    <t>MATERIAL BANTU</t>
  </si>
  <si>
    <t xml:space="preserve">Pertalite </t>
  </si>
  <si>
    <t xml:space="preserve">Liter </t>
  </si>
  <si>
    <t xml:space="preserve">BIAYA BENSIN </t>
  </si>
  <si>
    <t>BIAYA PARKIR</t>
  </si>
  <si>
    <t>Tanggal Parkir 5-1-22</t>
  </si>
  <si>
    <t>Tanggal Parkir 7-1-22</t>
  </si>
  <si>
    <t xml:space="preserve">BIAYA KIRIM VIA GO BOX </t>
  </si>
  <si>
    <t xml:space="preserve">Biaya Pengiriman Engel Box </t>
  </si>
  <si>
    <t xml:space="preserve">2 Pengangkut Tambahan </t>
  </si>
  <si>
    <t xml:space="preserve">BIAYA TEKNISI FRELANCE </t>
  </si>
  <si>
    <t>Lot</t>
  </si>
  <si>
    <t xml:space="preserve">Pemasangan Final Connection  Stove 2 Burner </t>
  </si>
  <si>
    <t xml:space="preserve">Pengerjaan sudah dilakukan </t>
  </si>
  <si>
    <t>Reimburse Proyek Shigeru - Grand Indonesia</t>
  </si>
  <si>
    <t>TOKOPEDIA - PUTRA 13</t>
  </si>
  <si>
    <t xml:space="preserve">Jakarta Pusat 
</t>
  </si>
  <si>
    <t xml:space="preserve">: </t>
  </si>
  <si>
    <t xml:space="preserve">Karet Mounting AC 50mm x20mm </t>
  </si>
  <si>
    <t>1 set isi 4</t>
  </si>
  <si>
    <t xml:space="preserve">Grand Total </t>
  </si>
  <si>
    <t xml:space="preserve">Total </t>
  </si>
  <si>
    <t xml:space="preserve">Untuk Sample terlebih dahulu </t>
  </si>
  <si>
    <t xml:space="preserve">PROYEK PULLMAN </t>
  </si>
  <si>
    <t xml:space="preserve">*KARET DUDUKAN KOMPRESSOR PENDINGIN </t>
  </si>
  <si>
    <t>PO No. : 0013/PO/DIN-PROJ/I/2022</t>
  </si>
  <si>
    <t>Ongkir + Asuransi</t>
  </si>
  <si>
    <t>Ball Valve Onda 1 1/4</t>
  </si>
  <si>
    <t>Ready Denpasar</t>
  </si>
  <si>
    <t>Cash Payment</t>
  </si>
  <si>
    <t>PO No. : 0014/PO/DIN-PROJ/I/2022</t>
  </si>
  <si>
    <t xml:space="preserve">Pigtail Gas </t>
  </si>
  <si>
    <t xml:space="preserve">Flexible Gas </t>
  </si>
  <si>
    <t xml:space="preserve">PROYEK RESTO SENTOSA TUBAN </t>
  </si>
  <si>
    <t>Ball Valve Onda 3/4</t>
  </si>
  <si>
    <t>PO No. : 0015/PO/DIN-PROJ/I/2022</t>
  </si>
  <si>
    <t xml:space="preserve">Pagi bu </t>
  </si>
  <si>
    <t xml:space="preserve">Mau tanya harga </t>
  </si>
  <si>
    <t>- Kawat las rb 26-155.000/1pak</t>
  </si>
  <si>
    <t>- mata gerinda potong merk bws -55.000/1pak</t>
  </si>
  <si>
    <t>- wa 60-17.500/pc</t>
  </si>
  <si>
    <t>- dinabolt ukuran 10x16-ga ada panjang 16,adanya 5cm 6,5cm 8cm 10cm</t>
  </si>
  <si>
    <t>- klem pipa 2"x 1/4-2.500/pc</t>
  </si>
  <si>
    <t>- klem pipa 1 1/4x 1/4-2.000/pc</t>
  </si>
  <si>
    <t>- klem pipa 3/4x1/4-1.600/pc</t>
  </si>
  <si>
    <t>- mata bor besi 14 mm -315.00 nachi</t>
  </si>
  <si>
    <t>- mata bor besi 12 mm-150.000 nachi</t>
  </si>
  <si>
    <t>- mata bor besi  10 mm-105.000 nachi</t>
  </si>
  <si>
    <t>- kaos tangan las -65</t>
  </si>
  <si>
    <t>- resibon -14/pc</t>
  </si>
  <si>
    <t xml:space="preserve">Kaos Tangan Las </t>
  </si>
  <si>
    <t xml:space="preserve">Mata Gerinda Merk BWS </t>
  </si>
  <si>
    <t>Wa 60</t>
  </si>
  <si>
    <t xml:space="preserve">Resibon </t>
  </si>
  <si>
    <t xml:space="preserve">Dinabolt </t>
  </si>
  <si>
    <t>PO No. : 0016/PO/DIN-PROJ/I/2022</t>
  </si>
  <si>
    <t xml:space="preserve">TARAS &amp; SINAR MULIA </t>
  </si>
  <si>
    <t>Jl. Raya Sesetan No.214, Sesetan, Denpasar Selatan, Kota Denpasar, Bali 80223</t>
  </si>
  <si>
    <t>+62 819-3301-2133</t>
  </si>
  <si>
    <t xml:space="preserve">Scotch brite </t>
  </si>
  <si>
    <t xml:space="preserve">Majun Warna </t>
  </si>
  <si>
    <t xml:space="preserve">Thiner Alta </t>
  </si>
  <si>
    <t>Thiner Alfaglos</t>
  </si>
  <si>
    <t>Kg</t>
  </si>
  <si>
    <t xml:space="preserve">PROYEK PULLMAN - CLEANING UNIT </t>
  </si>
  <si>
    <t>Lembar</t>
  </si>
  <si>
    <t xml:space="preserve">1 Pack </t>
  </si>
  <si>
    <t>Klem Pipa 2</t>
  </si>
  <si>
    <t>Klem Pipa 11/4</t>
  </si>
  <si>
    <t>Klem Pipa 3/4</t>
  </si>
  <si>
    <t xml:space="preserve">Mata Bor Besi  14 mm </t>
  </si>
  <si>
    <t>Mata Bor Besi 12 mm</t>
  </si>
  <si>
    <t>Mata Bor Besi 10mm</t>
  </si>
  <si>
    <t>Kawat Las RB 26</t>
  </si>
  <si>
    <t>Set</t>
  </si>
  <si>
    <t>PO No. : 0017/PO/DIN-PROJ/I/2022</t>
  </si>
  <si>
    <t>klo smls sch 40 bukan gas lagi pipa sch 40 smls gtu ajh harganya 525.000</t>
  </si>
  <si>
    <t>lbow las sch 40 15.000</t>
  </si>
  <si>
    <t>tee las sgp 11/4" 59.000 1 ukuran ajh disini klo 11/4" yaa 11/4" ajh</t>
  </si>
  <si>
    <t>pipa sch 40 smls 3/4" 295.000</t>
  </si>
  <si>
    <t>tee las sgp 2" 86.000</t>
  </si>
  <si>
    <t>unp 50 15kg 239.000</t>
  </si>
  <si>
    <t xml:space="preserve">unp 50 KS 17kg 270.000 </t>
  </si>
  <si>
    <t>unp 50 jga 1 ukuran ajh klo 5x5 pipa kotak disini bukan unp</t>
  </si>
  <si>
    <t xml:space="preserve">Sinar Logam </t>
  </si>
  <si>
    <t xml:space="preserve"> Jl. Raya Sesetan No.134 B, Sesetan, Denpasar Selatan, Kota Denpasar, Bali 80223
</t>
  </si>
  <si>
    <t xml:space="preserve">Denpasar </t>
  </si>
  <si>
    <t xml:space="preserve"> (0361) 221341</t>
  </si>
  <si>
    <t>Pipa Gas Simles Sch 40 1 1/4</t>
  </si>
  <si>
    <t>Elbow Las Sch 1 1/4</t>
  </si>
  <si>
    <t xml:space="preserve">Canal Unp 5x5 15 Kg </t>
  </si>
  <si>
    <t>Pipa Gas Simles Sch 40 3/4</t>
  </si>
  <si>
    <t>Elbow Gas 3/4</t>
  </si>
  <si>
    <t>Batang</t>
  </si>
  <si>
    <t>yg sgp?</t>
  </si>
  <si>
    <t>Dirgantara Electronic</t>
  </si>
  <si>
    <t>+62 821-4519-5502</t>
  </si>
  <si>
    <t>Regulator Rego Besar</t>
  </si>
  <si>
    <t xml:space="preserve">Set </t>
  </si>
  <si>
    <t>PO No. : 0018/PO/DIN-PROJ/I/2022</t>
  </si>
  <si>
    <t>PO No. : 0019/PO/DIN-PROJ/I/2022</t>
  </si>
  <si>
    <t xml:space="preserve">Bina Karya Mandiri </t>
  </si>
  <si>
    <t xml:space="preserve">Jl. Gurita I No.16B, Pedungan, Denpasar Selatan, Kota Denpasar, Bali 80223
</t>
  </si>
  <si>
    <t>0361 4483642</t>
  </si>
  <si>
    <t>Inchian 3/4</t>
  </si>
  <si>
    <t>Inchian 1/4</t>
  </si>
  <si>
    <t xml:space="preserve">Toko Sinar Mulia </t>
  </si>
  <si>
    <t>Jl. Raya Sesetan, Pedungan, Denpasar Selatan, Kota Denpasar, Bali 80223</t>
  </si>
  <si>
    <t>: '(0361) 724305</t>
  </si>
  <si>
    <t xml:space="preserve">Cat Kuning </t>
  </si>
  <si>
    <t xml:space="preserve">Nippon </t>
  </si>
  <si>
    <t xml:space="preserve">Cat Zingkromate </t>
  </si>
  <si>
    <t xml:space="preserve">Propan </t>
  </si>
  <si>
    <t>Kuas 1"</t>
  </si>
  <si>
    <t xml:space="preserve">Kupu-Kupu </t>
  </si>
  <si>
    <t xml:space="preserve">Thiner </t>
  </si>
  <si>
    <t xml:space="preserve">Alfaglos </t>
  </si>
  <si>
    <t xml:space="preserve">Kaleng </t>
  </si>
  <si>
    <t>PO No. : 0020/PO/DIN-PROJ/I/2022</t>
  </si>
  <si>
    <t xml:space="preserve">Toko Surya Jaya  </t>
  </si>
  <si>
    <t xml:space="preserve"> Jl. Ry Sesetan, Pedungan, Denpasar Selatan, Kota Denpasar, Bali 80223
</t>
  </si>
  <si>
    <t>(0361) 721830</t>
  </si>
  <si>
    <t>Reduser Galvanis 1 1/4-3/4</t>
  </si>
  <si>
    <t>Pressure Gauge 10 kg</t>
  </si>
  <si>
    <t>V-ring Galvanis  1/2 -1/4</t>
  </si>
  <si>
    <t>Seal Tape Onda</t>
  </si>
  <si>
    <t>Ball Valve Onda 1/2</t>
  </si>
  <si>
    <t>Double Nepple Galvanis 1/2</t>
  </si>
  <si>
    <t xml:space="preserve">Over Steker Broco </t>
  </si>
  <si>
    <t>Pressure Gauge 2.5 kg</t>
  </si>
  <si>
    <t>PO No. : 0021/PO/DIN-PROJ/I/2022</t>
  </si>
  <si>
    <t>PO No. : 0022/PO/DIN-PROJ/I/2022</t>
  </si>
  <si>
    <t xml:space="preserve">Toko Jasa Karya </t>
  </si>
  <si>
    <t xml:space="preserve">Cokroaminoto St No.49, Pemecutan Kaja, North Denpasar, Denpasar City, Bali 80111
</t>
  </si>
  <si>
    <t>(0361) 420242</t>
  </si>
  <si>
    <t>Plendis 1 1/4 mur baut lengkap</t>
  </si>
  <si>
    <t>Plendis 3/4 mur baut lengkap</t>
  </si>
  <si>
    <t>Elpiji System Enginering</t>
  </si>
  <si>
    <t xml:space="preserve">Jln Gurita 1 No. 16 </t>
  </si>
  <si>
    <t>Jl. Grawisa 4 Blok B1 No.B1/1A-1B</t>
  </si>
  <si>
    <t xml:space="preserve">Jakarta Barat </t>
  </si>
  <si>
    <t xml:space="preserve">Pedungan - Denpasar Selatan </t>
  </si>
  <si>
    <t>Phone</t>
  </si>
  <si>
    <t>(021) 56963617</t>
  </si>
  <si>
    <t>80223</t>
  </si>
  <si>
    <t xml:space="preserve"> </t>
  </si>
  <si>
    <t>Tlp : 0361 - 4483642</t>
  </si>
  <si>
    <t>Ready Jakarta</t>
  </si>
  <si>
    <t>PO No. : 0023/PO/DIN-PROJ/I/2022</t>
  </si>
  <si>
    <t xml:space="preserve">Regulator R622 Rego Besar </t>
  </si>
  <si>
    <t>c.</t>
  </si>
  <si>
    <t xml:space="preserve">Harga belum termasuk ongkos kirim </t>
  </si>
  <si>
    <t xml:space="preserve">Ibu Fero </t>
  </si>
  <si>
    <t>CONNECTING KWALIRANGE SDI SUNSET ROAD -DEMO BCC</t>
  </si>
  <si>
    <t>Neple Selang 1/2"</t>
  </si>
  <si>
    <t>Klem Selang 3/4"</t>
  </si>
  <si>
    <t>Selang Gas</t>
  </si>
  <si>
    <t>Pipa PV 1 1/2"</t>
  </si>
  <si>
    <t>Elbow PVC 1 1/2"</t>
  </si>
  <si>
    <t>Lem Pipa</t>
  </si>
  <si>
    <t>Flexible Air</t>
  </si>
  <si>
    <t>Sealtipe Onda</t>
  </si>
  <si>
    <t>PO No. : 0024/PO/DIN-PROJ/I/2022</t>
  </si>
  <si>
    <t>2</t>
  </si>
  <si>
    <t>3</t>
  </si>
  <si>
    <t>4</t>
  </si>
  <si>
    <t>5</t>
  </si>
  <si>
    <t>PO No. : 0025/PO/DIN-PROJ/I/2022</t>
  </si>
  <si>
    <t xml:space="preserve"> '0361 4483642</t>
  </si>
  <si>
    <t>mtr</t>
  </si>
  <si>
    <t>PO No. : 0026/PO/DIN-PROJ/I/2022</t>
  </si>
  <si>
    <t xml:space="preserve">Karet Mounting Rubber untuk pangkuan kompressor </t>
  </si>
  <si>
    <t xml:space="preserve">Ready Mataram </t>
  </si>
  <si>
    <t>PAK AMAR (TEKNISI FREELANCE)</t>
  </si>
  <si>
    <t>Jl. Kuta Pariwisata Lot H-4 Kuta Pujud Lombok Tengah</t>
  </si>
  <si>
    <t xml:space="preserve"> '+62 812-2354-5581</t>
  </si>
  <si>
    <t xml:space="preserve">PAK AMAR </t>
  </si>
  <si>
    <t xml:space="preserve">KARET MOUNTING UNTUK PANGKUAN KOMPRESSOR </t>
  </si>
  <si>
    <t xml:space="preserve">c. </t>
  </si>
  <si>
    <t xml:space="preserve"> Barang sudah diambil dan dipasang diproyek pullman konfirmasi oleh pak yoan by wa</t>
  </si>
  <si>
    <t>Tee Las 1 1/4</t>
  </si>
  <si>
    <t>Tee Las 2</t>
  </si>
  <si>
    <t>PO No. : 0027/PO/DIN-PROJ/II/2022</t>
  </si>
  <si>
    <t>COLOKAN KAKI 3-2</t>
  </si>
  <si>
    <t>LOYAL</t>
  </si>
  <si>
    <t xml:space="preserve">PROYEK MELASTI </t>
  </si>
  <si>
    <t>Jl. Kuta Lombok, Kuta, Pujut, Kabupaten Lombok Tengah, Nusa Tenggara Bar. 83573</t>
  </si>
  <si>
    <t xml:space="preserve">KABEL DAG </t>
  </si>
  <si>
    <t xml:space="preserve">METER </t>
  </si>
  <si>
    <t>TALI NILON 7 MM</t>
  </si>
  <si>
    <t xml:space="preserve">SILICONE </t>
  </si>
  <si>
    <t xml:space="preserve">LOMBOK INDAH SENTOSA , JAYA KURNIA </t>
  </si>
  <si>
    <t xml:space="preserve">THINER GLOSS </t>
  </si>
  <si>
    <t xml:space="preserve">GALON </t>
  </si>
  <si>
    <t xml:space="preserve">PIPA AW ABU </t>
  </si>
  <si>
    <t xml:space="preserve">BATANG </t>
  </si>
  <si>
    <t xml:space="preserve">ELBOW 1 1/2 </t>
  </si>
  <si>
    <t>PVC</t>
  </si>
  <si>
    <t>PROYEK PULLMAN</t>
  </si>
  <si>
    <t>PO No. : 0028/PO/DIN-PROJ/II/2022</t>
  </si>
  <si>
    <t>PO No. : 0029/PO/DIN-PROJ/II/2022</t>
  </si>
  <si>
    <t>DOUBLE NEPPLE GALVANIS 1/2</t>
  </si>
  <si>
    <t xml:space="preserve">V RING 1/2 -3/4 GALVANIS </t>
  </si>
  <si>
    <t>- UNTUK CONNECT TRIPPLE SINK DI AREA EAST WING DAN WEST WING</t>
  </si>
  <si>
    <t xml:space="preserve">SINAR MULIA </t>
  </si>
  <si>
    <t xml:space="preserve">Cat anti karat warna hitam dof </t>
  </si>
  <si>
    <t xml:space="preserve">Polibest </t>
  </si>
  <si>
    <t>Kuas 2"</t>
  </si>
  <si>
    <t>Kupu-Kupu</t>
  </si>
  <si>
    <t xml:space="preserve">Cat Zink Cromate </t>
  </si>
  <si>
    <t>PO No. : 0030/PO/DIN-PROJ/II/2022</t>
  </si>
  <si>
    <t>- UNTUK PENGECATTAN PANGKUAN KOMPRESSOR DI AREA EAST WING DAN WEST WING LANTAI 2.3.4</t>
  </si>
  <si>
    <t xml:space="preserve">- CLEANING UNIT CUSTOM DI PULLMAN </t>
  </si>
  <si>
    <t>PROYEK MAMAS LEGIAN</t>
  </si>
  <si>
    <t>Ball Valve 1"</t>
  </si>
  <si>
    <t>Ball Valve 1/2</t>
  </si>
  <si>
    <t>Regulator PTZ</t>
  </si>
  <si>
    <t xml:space="preserve">Sealtape Onda </t>
  </si>
  <si>
    <t>PO No. : 0031/PO/DIN-PROJ/II/2022</t>
  </si>
  <si>
    <t>Inchian 1/2</t>
  </si>
  <si>
    <t>PO No. : 0032/PO/DIN-PROJ/II/2022</t>
  </si>
  <si>
    <t>Kuas 1/2"</t>
  </si>
  <si>
    <t>PO No. : 0033/PO/DIN-PROJ/II/2022</t>
  </si>
  <si>
    <t>PO No. : 0035/PO/DIN-PROJ/II/2022</t>
  </si>
  <si>
    <t>Pipa Gas SCH 40 1"</t>
  </si>
  <si>
    <t>Elbow Gas SCH 40 1"</t>
  </si>
  <si>
    <t>Canal UNP 50 15 Kg</t>
  </si>
  <si>
    <t>Kawat Las Rb 26</t>
  </si>
  <si>
    <t xml:space="preserve">Pack </t>
  </si>
  <si>
    <t>PO No. : 0036/PO/DIN-PROJ/II/2022</t>
  </si>
  <si>
    <t>PO No. : 0037/PO/DIN-PROJ/II/2022</t>
  </si>
  <si>
    <t>Water Mur Galvanis 1"</t>
  </si>
  <si>
    <t>Double Nepple 1"</t>
  </si>
  <si>
    <t xml:space="preserve">Pressure Gauge 2.5 Kg </t>
  </si>
  <si>
    <t>V- ring 1/4 - 1/2</t>
  </si>
  <si>
    <t xml:space="preserve">PROYEK MAMAS LEGIAN / DAS BISTRO </t>
  </si>
  <si>
    <t xml:space="preserve">Double Nepple Kuningan </t>
  </si>
  <si>
    <t>V-ring 3/4 -1/2</t>
  </si>
  <si>
    <t xml:space="preserve">PROYEK LATIF LIVING </t>
  </si>
  <si>
    <t>PO No. : 0038/PO/DIN-PROJ/II/2022</t>
  </si>
  <si>
    <t>Fisher 8 mm</t>
  </si>
  <si>
    <t>Sealtape Onda</t>
  </si>
  <si>
    <t>Scrup 8mm</t>
  </si>
  <si>
    <t>PO No. : 0039/PO/DIN-PROJ/II/2022</t>
  </si>
  <si>
    <t>Dopp 1/2</t>
  </si>
  <si>
    <t xml:space="preserve">Toko Surya Jaya dan Muria </t>
  </si>
  <si>
    <t>Dinabolt 12x7.5</t>
  </si>
  <si>
    <t>Mata bor Nachi 6mm</t>
  </si>
  <si>
    <t>Paku Rivet 6mm</t>
  </si>
  <si>
    <t>Bungkus</t>
  </si>
  <si>
    <t xml:space="preserve">SANUR BALI SEGARA VILLAGE </t>
  </si>
  <si>
    <t xml:space="preserve">PROYEK BLUE LIGHT LOMBOK </t>
  </si>
  <si>
    <t>PO No. : 0042/PO/DIN-PROJ/II/2022</t>
  </si>
  <si>
    <t>Ball Valve Onda 1"</t>
  </si>
  <si>
    <t>Pigtail Gas 1/2</t>
  </si>
  <si>
    <t>Material No 1.2 harga sudah termasuk diskon 30%</t>
  </si>
  <si>
    <t>PO No. : 0043/PO/DIN-PROJ/II/2022</t>
  </si>
  <si>
    <t>Inchian 1</t>
  </si>
  <si>
    <t xml:space="preserve">Klem 1" / U bolt </t>
  </si>
  <si>
    <t xml:space="preserve">Klem 1 1/1" / U Bolt </t>
  </si>
  <si>
    <t xml:space="preserve">Pak </t>
  </si>
  <si>
    <t xml:space="preserve">1 Pack isi 5 Kg </t>
  </si>
  <si>
    <t>TOKO DIRGANTARA ELECTRIC</t>
  </si>
  <si>
    <t>JL. Mohammad Husni Thamrin No.14-16, Padangsambian, Kec. Denpasar Bar., Kota Denpasar, Bali 80118</t>
  </si>
  <si>
    <t>Boleh bu,</t>
  </si>
  <si>
    <t>+62821-4519-5502</t>
  </si>
  <si>
    <t>Jakarta Utara - Indonesia</t>
  </si>
  <si>
    <t>REGULATOR HIGH REGO</t>
  </si>
  <si>
    <t xml:space="preserve">UNIT </t>
  </si>
  <si>
    <t>PO No. : 0044/PO/DIN-PROJ/II/2022</t>
  </si>
  <si>
    <t>PO No. : 0045/PO/DIN-PROJ/II/2022</t>
  </si>
  <si>
    <t>U Bolt 1"</t>
  </si>
  <si>
    <t>PO No. : 0047/PO/DIN-PROJ/II/2022</t>
  </si>
  <si>
    <t xml:space="preserve">ELBOW 3/4 GALVANIS </t>
  </si>
  <si>
    <t xml:space="preserve">ELBOW 1/2 GALVANIS </t>
  </si>
  <si>
    <t xml:space="preserve">V-RING 3/4 -1/2 GALVANIS </t>
  </si>
  <si>
    <t xml:space="preserve">DOUBLE NEPPLE 1/2 GALVANIS </t>
  </si>
  <si>
    <t xml:space="preserve">PIPA PVC 1 1/2 </t>
  </si>
  <si>
    <t xml:space="preserve">LEM PVC </t>
  </si>
  <si>
    <t xml:space="preserve">SEALTAPE ONDA </t>
  </si>
  <si>
    <t>dus</t>
  </si>
  <si>
    <t>SOCK DD PVC 1 1/2</t>
  </si>
  <si>
    <t>ELBOW PVC 1/2</t>
  </si>
  <si>
    <t>kaleng</t>
  </si>
  <si>
    <t>COLOKAN BROCO</t>
  </si>
  <si>
    <t>batang</t>
  </si>
  <si>
    <t>RUE GLUE</t>
  </si>
  <si>
    <t>PO No. : 0048/PO/DIN-PROJ/II/2022</t>
  </si>
  <si>
    <t xml:space="preserve">PROYEK BLUE LIGHT LOMBOK - UNTUK PENGERJAAN PLUMBING </t>
  </si>
  <si>
    <t>1 bungkus isi 20-25</t>
  </si>
  <si>
    <t xml:space="preserve">Paku Rivet </t>
  </si>
  <si>
    <t>Dinabolt ukuran 10x50</t>
  </si>
  <si>
    <t>PO No. : 0049/PO/DIN-PROJ/II/2022</t>
  </si>
  <si>
    <t>PO No. : 0050/PO/DIN-PROJ/II/2022</t>
  </si>
  <si>
    <t>PIPA PVC 1 1/2</t>
  </si>
  <si>
    <t>ELBOW PVC 1 1/2</t>
  </si>
  <si>
    <t xml:space="preserve">ISOLASI KERTAS </t>
  </si>
  <si>
    <t>TEE PVC 1 1/2</t>
  </si>
  <si>
    <t>COLOKAN COMBI</t>
  </si>
  <si>
    <t xml:space="preserve">ISOLASI LISTRIK </t>
  </si>
  <si>
    <t>WATER MUR 1 GALVANIS</t>
  </si>
  <si>
    <t xml:space="preserve">DOUBLE NEPPLE 1 GALVANIS </t>
  </si>
  <si>
    <t>ELBOW GALVANIS 1/2</t>
  </si>
  <si>
    <t>ELBOW GALVANIS 3/4</t>
  </si>
  <si>
    <t>V - RING 3/4 -1/2</t>
  </si>
  <si>
    <t xml:space="preserve">PRESSURE GAUGE 10 KG </t>
  </si>
  <si>
    <t xml:space="preserve">PRESSURE GAUGE 2.5 KG </t>
  </si>
  <si>
    <t>V - RING 1/4 -1/2</t>
  </si>
  <si>
    <t xml:space="preserve">SEAL TAPE ONDA </t>
  </si>
  <si>
    <t xml:space="preserve">WATER MUR 1/2 GALVANIS </t>
  </si>
  <si>
    <t xml:space="preserve">DUS </t>
  </si>
  <si>
    <t xml:space="preserve">PROYEK MAMAS LEGIAN /DAS BISTRO </t>
  </si>
  <si>
    <t>PO No. : 0046/PO/DIN-PROJ/II/2022 REV</t>
  </si>
  <si>
    <t>PO No. : 0034/PO/DIN-PROJ/II/2022-REV</t>
  </si>
  <si>
    <t>FLEXIBLE AIR UK 50</t>
  </si>
  <si>
    <t>PO No. : 0052/PO/DIN-PROJ/II/2022</t>
  </si>
  <si>
    <t>SOCK DRAT DALAM PVC 1 1/2</t>
  </si>
  <si>
    <t xml:space="preserve">LEM PIPA </t>
  </si>
  <si>
    <t>KLG</t>
  </si>
  <si>
    <t>BTG</t>
  </si>
  <si>
    <t xml:space="preserve">PROYEK SOME WHERE LOMBOK - UNTUK PENGERJAAN PLUMBING DAN GAS </t>
  </si>
  <si>
    <t xml:space="preserve">isi 72 pcs </t>
  </si>
  <si>
    <t>PO No. : 0051/PO/DIN-PROJ/II/2022 REV</t>
  </si>
  <si>
    <t xml:space="preserve">FLEXIBLE GAS 1/2 50 CM </t>
  </si>
  <si>
    <t xml:space="preserve">PIGTAIL GAS </t>
  </si>
  <si>
    <t>BALL VALVE 1''</t>
  </si>
  <si>
    <t>BALL VALVE 1/2''</t>
  </si>
  <si>
    <t xml:space="preserve">PROYEK SOME WHERE LOMBOK - PENGERJAAN GAS DAN PLUMBING </t>
  </si>
  <si>
    <t>PO No. : 0053/PO/DIN-PROJ/II/2022</t>
  </si>
  <si>
    <t>PO No. : 0054/PO/DIN-PROJ/II/2022</t>
  </si>
  <si>
    <t>PROYEK SOME WHERE LOMBOK - PENGERJAAN GAS</t>
  </si>
  <si>
    <t>PO No. : 0055/PO/DIN-PROJ/II/2022</t>
  </si>
  <si>
    <t>Tee Las Sch 401"</t>
  </si>
  <si>
    <t xml:space="preserve">UNTUK CANAL UNTUK PROYEK BLUE LIGHT LOMBOK PENGERJAAN GAS </t>
  </si>
  <si>
    <t>PO No. : 0057/PO/DIN-PROJ/I/2022</t>
  </si>
  <si>
    <t xml:space="preserve">PROYEK SOME WHERE LOMBOK - PENGERJAAN PLUMBING </t>
  </si>
  <si>
    <t xml:space="preserve">Regulator Low R622 Rego Besar </t>
  </si>
  <si>
    <t>PO No. : 0058/PO/DIN-PROJ/II/2022</t>
  </si>
  <si>
    <t>PO No. : 0056/PO/DIN-PROJ/II/2022</t>
  </si>
  <si>
    <t>PO No. : 0059/PO/DIN-PROJ/II/2022</t>
  </si>
  <si>
    <t>[3:52 PM, 2/16/2022] Vendor Toko Taras Denpasar Bu Yunita: Silikon norton 37.500</t>
  </si>
  <si>
    <t>Dextone 45.000</t>
  </si>
  <si>
    <t>Bws 1kotak 55.000</t>
  </si>
  <si>
    <t>Wa60-17.500/pc</t>
  </si>
  <si>
    <t>Resibon tebal-14.000</t>
  </si>
  <si>
    <t>[3:52 PM, 2/16/2022] Vendor Toko Taras Denpasar Bu Yunita: 1” -1.800</t>
  </si>
  <si>
    <t>11/4”-2.000</t>
  </si>
  <si>
    <t xml:space="preserve">Silicone Clear </t>
  </si>
  <si>
    <t xml:space="preserve">Mata Gerinda Potong </t>
  </si>
  <si>
    <t xml:space="preserve">BWS </t>
  </si>
  <si>
    <t>WA 60</t>
  </si>
  <si>
    <t>Klem / U bolt 1 1/4</t>
  </si>
  <si>
    <t xml:space="preserve">Klem / U bolt 1 </t>
  </si>
  <si>
    <t>PO No. : 0060/PO/DIN-PROJ/II/2022</t>
  </si>
  <si>
    <t>NOTE: UNTUK SILICON ANTAR UNIT DAN EQUIPMENT UNTUK AREA</t>
  </si>
  <si>
    <t>- SPECIALY RESTO</t>
  </si>
  <si>
    <t xml:space="preserve">- POOL BAR </t>
  </si>
  <si>
    <t xml:space="preserve">- INDONESIAN </t>
  </si>
  <si>
    <t xml:space="preserve">SILENT CLEAR </t>
  </si>
  <si>
    <t>LAMPU PHILIPS</t>
  </si>
  <si>
    <t xml:space="preserve">FITING LAMPU DINDING </t>
  </si>
  <si>
    <t xml:space="preserve">LAMPU SOROT </t>
  </si>
  <si>
    <t xml:space="preserve">THINER GERY </t>
  </si>
  <si>
    <t xml:space="preserve">OVER STEKER </t>
  </si>
  <si>
    <t>STEKER T</t>
  </si>
  <si>
    <t>ISI CUTTER</t>
  </si>
  <si>
    <t>PAXK</t>
  </si>
  <si>
    <t>PACK</t>
  </si>
  <si>
    <t>PO No. : 0061/PO/DIN-PROJ/II/2022</t>
  </si>
  <si>
    <t>PO No. : 0040/PO/DIN-PROJ/II/2022</t>
  </si>
  <si>
    <t>PO No. : 0041/PO/DIN-PROJ/II/2022</t>
  </si>
  <si>
    <t>PO No. : 0062/PO/DIN-PROJ/II/2022</t>
  </si>
  <si>
    <t>PO No. : 0064/PO/DIN-PROJ/II/2022</t>
  </si>
  <si>
    <t>PO No. : 0065/PO/DIN-PROJ/II/2022</t>
  </si>
  <si>
    <t>PO No. : 0063/PO/DIN-PROJ/II/2022</t>
  </si>
  <si>
    <t xml:space="preserve">TOKO INTI MURNI </t>
  </si>
  <si>
    <t xml:space="preserve">Jalan Makaampo , Sawang Bendar, Tahuna </t>
  </si>
  <si>
    <t>+0812145195502</t>
  </si>
  <si>
    <t xml:space="preserve">Selang 5/8 </t>
  </si>
  <si>
    <t>Stek 1"</t>
  </si>
  <si>
    <t xml:space="preserve">Mata Potong Besi </t>
  </si>
  <si>
    <t xml:space="preserve">PROYEK TAHUNA </t>
  </si>
  <si>
    <t>Water mur Galvanis 1"</t>
  </si>
  <si>
    <t>V-ring Galvanis 1/4 -1/2</t>
  </si>
  <si>
    <t>Elbow Galvanis 1/2 (DD)</t>
  </si>
  <si>
    <t xml:space="preserve">Pressure Gauge 10 kg </t>
  </si>
  <si>
    <t>Pressure Gauge 2.5 Kg a</t>
  </si>
  <si>
    <t>Propan</t>
  </si>
  <si>
    <t>Alfagloss</t>
  </si>
  <si>
    <t>Kaleng</t>
  </si>
  <si>
    <t xml:space="preserve">Sealant Clear / Silicon Clear </t>
  </si>
  <si>
    <t xml:space="preserve">UNTUK SILIKON ANTAR UNIT DAN EQUPMENT </t>
  </si>
  <si>
    <t xml:space="preserve">AREA: </t>
  </si>
  <si>
    <t xml:space="preserve"> SPECIALY RESTO </t>
  </si>
  <si>
    <t>PO No. : 0066/PO/DIN-PROJ/II/2022</t>
  </si>
  <si>
    <t>PO No. : 0067/PO/DIN-PROJ/II/2022</t>
  </si>
  <si>
    <t xml:space="preserve">Sealant Putih / Silicon Putih </t>
  </si>
  <si>
    <t xml:space="preserve">UNTUK SILIKON ALL COLD ROOM UNTUK ANTAR SAMBUNGAN </t>
  </si>
  <si>
    <t xml:space="preserve">Jl. Arjuna No.28, Dauh Puri Kaja, Kec. Denpasar Utara, Kota Denpasar, Bali 80232
</t>
  </si>
  <si>
    <t xml:space="preserve">UD Naga Sakti </t>
  </si>
  <si>
    <t>+62 819-9960-1888</t>
  </si>
  <si>
    <t xml:space="preserve">Pcs </t>
  </si>
  <si>
    <t>Harga Sudah Termasuk Diskon 5% dan 10%</t>
  </si>
  <si>
    <t>PO No. : 0068/PO/DIN-PROJ/II/2022</t>
  </si>
  <si>
    <t>PO No. : 0069/PO/DIN-PROJ/II/2022</t>
  </si>
  <si>
    <t xml:space="preserve">PROYEK BLUE LIGHT LOMBOK - UNTUK PERNGERJAAN PLUMBING </t>
  </si>
  <si>
    <t>PO No. : 0070/PO/DIN-PROJ/II/2022</t>
  </si>
  <si>
    <t>PO No. : 0071/PO/DIN-PROJ/II/2022</t>
  </si>
  <si>
    <t xml:space="preserve">KABEL TIES TOT 2.5 x 100mm </t>
  </si>
  <si>
    <t xml:space="preserve">Putih </t>
  </si>
  <si>
    <t xml:space="preserve">PROYEK SOMEWHERE LOMBOK - UNTUK TARIKAN COLDROOM </t>
  </si>
  <si>
    <t>Kabel 4x4 Serabut NYYHY</t>
  </si>
  <si>
    <t>Kabek 3x1 Serabut NYYHY</t>
  </si>
  <si>
    <t>PO No. : 0072/PO/DIN-PROJ/II/2022</t>
  </si>
  <si>
    <t xml:space="preserve">Toko Sumber Mandiri </t>
  </si>
  <si>
    <t>Jl. Raya Sesetan No.213C, Sesetan, Denpasar Selatan, Kota Denpasar, Bali 80223</t>
  </si>
  <si>
    <t>+62 813-5345-9925</t>
  </si>
  <si>
    <t>LEM / ISOLASI ARMAFLEX</t>
  </si>
  <si>
    <t>PO No. : 0073/PO/DIN-PROJ/II/2022</t>
  </si>
  <si>
    <t xml:space="preserve">Pipa PVC 1 1/2 </t>
  </si>
  <si>
    <t>Pipa PVC 1</t>
  </si>
  <si>
    <t xml:space="preserve">Elbow PVC 1 1/2 </t>
  </si>
  <si>
    <t>Elbow PVC 1</t>
  </si>
  <si>
    <t>Sock Drat Dalam PVC 1 1/2</t>
  </si>
  <si>
    <t>Tee Pvc 1 1 /2 -1</t>
  </si>
  <si>
    <t xml:space="preserve">AREA ROCK BAR </t>
  </si>
  <si>
    <t xml:space="preserve">AREA STORAGE </t>
  </si>
  <si>
    <t xml:space="preserve">AREA POOL BAR </t>
  </si>
  <si>
    <t xml:space="preserve">PROYEK MELASTI RESTO </t>
  </si>
  <si>
    <t xml:space="preserve">- UNTUK LEM DI GUNAKAN SEMUA AREAL </t>
  </si>
  <si>
    <t>PO No. : 0074/PO/DIN-PROJ/II/2022</t>
  </si>
  <si>
    <t>Dinabolt 12x75mm</t>
  </si>
  <si>
    <t>PO No. : 0075/PO/DIN-PROJ/II/2022</t>
  </si>
  <si>
    <t>PROYEK MELASTI RESTO -  STORAGE AREA ( PENGMASANGAN WALL SHELF)</t>
  </si>
  <si>
    <t>AREA POOL BAR</t>
  </si>
  <si>
    <t>Flexible Air 1/2</t>
  </si>
  <si>
    <t xml:space="preserve">PROYEK MELASTI RESTO -  AREA ROCK BAR, AREA STORAGE , AREA POOL BAR </t>
  </si>
  <si>
    <t>PO No. : 0079/PO/DIN-PROJ/II/2022</t>
  </si>
  <si>
    <t>PIPA TEMBAGA 3/8</t>
  </si>
  <si>
    <t>ROLL</t>
  </si>
  <si>
    <t>1 ROLL = 15 METER</t>
  </si>
  <si>
    <t xml:space="preserve">1 batang = 4 meter </t>
  </si>
  <si>
    <t xml:space="preserve">TokoLivana Refrigeration </t>
  </si>
  <si>
    <t>Jl. Teuku Umar Barat, Pemecutan Klod, Kec. Denpasar Bar., Kota Denpasar, Bali 80119</t>
  </si>
  <si>
    <t>: '(0361) 480223</t>
  </si>
  <si>
    <t>PIPA TEMBAGA 5/8</t>
  </si>
  <si>
    <t xml:space="preserve">1 ROLL = 15 METER </t>
  </si>
  <si>
    <t>Roll</t>
  </si>
  <si>
    <t>PO No. : 0077/PO/DIN-PROJ/II/2022</t>
  </si>
  <si>
    <t xml:space="preserve">- UNTUK PIPA PVC GUNAKAN SEMUA AREAL </t>
  </si>
  <si>
    <t xml:space="preserve">BG Mundur 2 Minggu </t>
  </si>
  <si>
    <t xml:space="preserve">Proseal Flexible </t>
  </si>
  <si>
    <t xml:space="preserve">*UNTUK SEALANT EQUIPMENT </t>
  </si>
  <si>
    <t xml:space="preserve">TOKOPEDIA - PUTRA IDAMAN JAKARTA </t>
  </si>
  <si>
    <t xml:space="preserve">PROPAN </t>
  </si>
  <si>
    <t>ABU-ABU</t>
  </si>
  <si>
    <t>PO No. : 0078/PO/DIN-PROJ/III/2022</t>
  </si>
  <si>
    <t xml:space="preserve">KABEL DACK UKURAN 7.5 CM X 7.5 CM </t>
  </si>
  <si>
    <t xml:space="preserve">*UNTUK BUNGKUS KABEL </t>
  </si>
  <si>
    <t>PO No. : 0079/PO/DIN-PROJ/III/2022</t>
  </si>
  <si>
    <t xml:space="preserve">Silicon / Sealant Anti Panas </t>
  </si>
  <si>
    <t>PO No. : 0080/PO/DIN-PROJ/III/2022</t>
  </si>
  <si>
    <t>*UNTUK SEALANT HOT PLATE KARENA ADA PERUBAHAN MEJA</t>
  </si>
  <si>
    <t xml:space="preserve">* UNTU K PEMASANGAN WALF SHELF KARENA ADA PERUABAHAN </t>
  </si>
  <si>
    <t xml:space="preserve">TOKO RAJAWALI JAYA TEKNIK </t>
  </si>
  <si>
    <t xml:space="preserve">Jl. Raya Sesetan 187 Denpasar 
</t>
  </si>
  <si>
    <t>+62 811-3804-045</t>
  </si>
  <si>
    <t>Regulator Rego 597</t>
  </si>
  <si>
    <t xml:space="preserve">Unit </t>
  </si>
  <si>
    <t xml:space="preserve">PROYEK TRIBAL - UNTUK SERVICE PEMASANGAN GAS </t>
  </si>
  <si>
    <t>PO No. : 0081/PO/DIN-PROJ/III/2022</t>
  </si>
  <si>
    <t xml:space="preserve">ISOLASI KERTAS KECIL </t>
  </si>
  <si>
    <t xml:space="preserve">PROYEK PULLMAN LOMBOK </t>
  </si>
  <si>
    <t>PO No. : 0082/PO/DIN-PROJ/III/2022</t>
  </si>
  <si>
    <t xml:space="preserve">TARAS </t>
  </si>
  <si>
    <t>PO No. : 0083/PO/DIN-PROJ/III/2022</t>
  </si>
  <si>
    <t xml:space="preserve">1 Kaleng isi 4 Liter </t>
  </si>
  <si>
    <t>PO No. : 0084/PO/DIN-PROJ/III/2022</t>
  </si>
  <si>
    <t>PO No. : 0085/PO/DIN-PROJ/III/2022</t>
  </si>
  <si>
    <t>Selang gas</t>
  </si>
  <si>
    <t>Flexible air 1 1/2"</t>
  </si>
  <si>
    <t>PROYEK PT LANGGENG DUNIA SELARAS</t>
  </si>
  <si>
    <t xml:space="preserve">V-ring 3/4-1/2 Galvanis </t>
  </si>
  <si>
    <t xml:space="preserve">Elbow 3/4 Galvanis </t>
  </si>
  <si>
    <t xml:space="preserve">Elbow 1/2 Galvanis </t>
  </si>
  <si>
    <t xml:space="preserve">Double Nepple 1/2 Galvanis </t>
  </si>
  <si>
    <t xml:space="preserve">Colokan Combinasi </t>
  </si>
  <si>
    <t>Colokan Kaki 2</t>
  </si>
  <si>
    <t>PO No. : 0086/PO/DIN-PROJ/III/2022</t>
  </si>
  <si>
    <t>Regulator Low Pressure (Doubel Pengaman)</t>
  </si>
  <si>
    <t>Superlux</t>
  </si>
  <si>
    <t>klem selang / u bolt ukuran 3/4</t>
  </si>
  <si>
    <t>fiser S10</t>
  </si>
  <si>
    <t>skrup S10</t>
  </si>
  <si>
    <t>Klem Selang / U Bolt Ukuran 3/4</t>
  </si>
  <si>
    <t>Fiser S10</t>
  </si>
  <si>
    <t>Skrup S10</t>
  </si>
  <si>
    <t>PO No. : 0087/PO/DIN-PROJ/III/2022</t>
  </si>
  <si>
    <t>PO No. : 0088/PO/DIN-PROJ/III/2022</t>
  </si>
  <si>
    <t>Drat kiri + bubutan</t>
  </si>
  <si>
    <t>Pipa PVC 1 1/2</t>
  </si>
  <si>
    <t>Elbow PVC 1 1/2</t>
  </si>
  <si>
    <t>Sock Sambung PVC / SDD 1 1/2</t>
  </si>
  <si>
    <t>PO No. : 0089/PO/DIN-PROJ/III/2022</t>
  </si>
  <si>
    <t xml:space="preserve">*UNTUK AREA SI </t>
  </si>
  <si>
    <t>Dinabol M10 P 7cm</t>
  </si>
  <si>
    <t>PO No. : 0090/PO/DIN-PROJ/III/2022</t>
  </si>
  <si>
    <t>TOKOPEDIA - Sukses Meubel</t>
  </si>
  <si>
    <t xml:space="preserve">Jakarta 
</t>
  </si>
  <si>
    <t>SK 16 SS DOP SCREW HUBEN SKRUP KACA TUTUP SEKRUP STAINLESS 16 MM SS</t>
  </si>
  <si>
    <t xml:space="preserve">1 set isi (dop + ring kuningan + skrup panjang 2cm </t>
  </si>
  <si>
    <t>Ongkir</t>
  </si>
  <si>
    <t>PO No. : 0091/PO/DIN-PROJ/III/2022</t>
  </si>
  <si>
    <t>Untuk Sampel</t>
  </si>
  <si>
    <t xml:space="preserve">Fiser S8 </t>
  </si>
  <si>
    <t>PO No. : 0092/PO/DIN-PROJ/III/2022</t>
  </si>
  <si>
    <t>Proseal/Sealant</t>
  </si>
  <si>
    <t>Elbow Galvanis 3/4</t>
  </si>
  <si>
    <t>V-ring Galvanis 3/4- 1/2</t>
  </si>
  <si>
    <t>Double Nepple Galvanis 1/1</t>
  </si>
  <si>
    <t xml:space="preserve">Isolasi Kertas </t>
  </si>
  <si>
    <t>Elbow PVC 1 1/2 .</t>
  </si>
  <si>
    <t>Tee PVC 1 1/2</t>
  </si>
  <si>
    <t>Tee PVC 1 1/2-3/4</t>
  </si>
  <si>
    <t>Water mur 1 1/2</t>
  </si>
  <si>
    <t>Sock Drat Dalam PVC 11/2</t>
  </si>
  <si>
    <t>Btg</t>
  </si>
  <si>
    <t>Klg</t>
  </si>
  <si>
    <t xml:space="preserve">PROYEK BEBEK TIMBUNGAN SARINAH JAKARTA </t>
  </si>
  <si>
    <t>PO No. : 0093/PO/DIN-PROJ/III/2022</t>
  </si>
  <si>
    <t xml:space="preserve">Isolasi Listrik </t>
  </si>
  <si>
    <t>Pipa PVC 3/4</t>
  </si>
  <si>
    <t xml:space="preserve">Flexible Gas 1/2 </t>
  </si>
  <si>
    <t>Harga Sudah Termasuk Diskon 30%</t>
  </si>
  <si>
    <t>PROYEK BEBEK TIMBUNGAN SARINAH JAKARTA</t>
  </si>
  <si>
    <t>1 dus isi 72 pcs</t>
  </si>
  <si>
    <t>PO No. : 0095/PO/DIN-PROJ/III/2022</t>
  </si>
  <si>
    <t>dinablolt ukuran 7cm x12mm-4500/pc</t>
  </si>
  <si>
    <t>paku rivet S8 apa ini?😂rivet adnya 3.5mm/4mm/5mm</t>
  </si>
  <si>
    <t>fiser S7—-adanya s6 n s8</t>
  </si>
  <si>
    <t>skrup S8 (skrup topi)-skrup kaca?panjang?</t>
  </si>
  <si>
    <t>longdrat m10 -17.000/btg</t>
  </si>
  <si>
    <t>baut long drat m10 —mur kali maksudnya ya?600/pc</t>
  </si>
  <si>
    <t>-----------------------</t>
  </si>
  <si>
    <t>Dinablolt Ukuran 7cm x12mm</t>
  </si>
  <si>
    <t xml:space="preserve">Skrup S8 / Skrup  Topi </t>
  </si>
  <si>
    <t>Longdrat M10</t>
  </si>
  <si>
    <t>Baut long drat m10</t>
  </si>
  <si>
    <t xml:space="preserve">Dus </t>
  </si>
  <si>
    <t xml:space="preserve">Sealant Cleat/ Silicon Clear </t>
  </si>
  <si>
    <t xml:space="preserve">Norton </t>
  </si>
  <si>
    <t>Paku Rivet S8 Ukuran 5mm</t>
  </si>
  <si>
    <t>BWS</t>
  </si>
  <si>
    <t>Fiser S8</t>
  </si>
  <si>
    <t>(0361) 724305</t>
  </si>
  <si>
    <t xml:space="preserve">Cat Dulux Catilax Warna Ungu </t>
  </si>
  <si>
    <t xml:space="preserve">Cat Dulux Catilax Warna Putih </t>
  </si>
  <si>
    <t>Cat Dulux Catilax Warna Hijau Tua</t>
  </si>
  <si>
    <t xml:space="preserve">Kuas Roll </t>
  </si>
  <si>
    <t>Catilax</t>
  </si>
  <si>
    <t>PO No. : 0096/PO/DIN-PROJ/III/2022</t>
  </si>
  <si>
    <t xml:space="preserve">CAT RUANGAN PROJECT </t>
  </si>
  <si>
    <t>PO No. : 0097/PO/DIN-PROJ/III/2022</t>
  </si>
  <si>
    <t>PROYEK GRAND MIRAGE / SAMA BE</t>
  </si>
  <si>
    <t>Klem Selang 3/4</t>
  </si>
  <si>
    <t>PO No. : 0098/PO/DIN-PROJ/III/2022</t>
  </si>
  <si>
    <t>V-ring Galvanis 3/4-1/2</t>
  </si>
  <si>
    <t>Nepple Selang Galvanis 1/2</t>
  </si>
  <si>
    <t>Colokan kaki 2</t>
  </si>
  <si>
    <t>Isolasi Listrik</t>
  </si>
  <si>
    <t xml:space="preserve">Colokan Kombinasi </t>
  </si>
  <si>
    <t>Kabel 2x2.5 m</t>
  </si>
  <si>
    <t>Jembo</t>
  </si>
  <si>
    <t>PO No. : 0099/PO/DIN-PROJ/III/2022</t>
  </si>
  <si>
    <t>PO No. : 0100/PO/DIN-PROJ/III/2022</t>
  </si>
  <si>
    <t xml:space="preserve">Cat Dulux </t>
  </si>
  <si>
    <t xml:space="preserve">Cat Zink Cromate Polibest </t>
  </si>
  <si>
    <t>Tiner Alfaglos</t>
  </si>
  <si>
    <t xml:space="preserve">PROYEK WEIKU STAR EAST </t>
  </si>
  <si>
    <t>PO No. : 00101/PO/DIN-PROJ/III/2022</t>
  </si>
  <si>
    <t>Ball Valve Sun East 1/2</t>
  </si>
  <si>
    <t xml:space="preserve">Flexible Gas 1/2 (Ready 2) </t>
  </si>
  <si>
    <t>d.</t>
  </si>
  <si>
    <t xml:space="preserve">Untuk kurangan Flexible gas akan diifokan kembali untuk pengadaan oleh team Atms </t>
  </si>
  <si>
    <t>1 dus isi 100</t>
  </si>
  <si>
    <t>PO No. : 0102/PO/DIN-PROJ/III/2022</t>
  </si>
  <si>
    <t>water mur galvais  ukuran 3/4 @30k</t>
  </si>
  <si>
    <t>elbow galvanis ukuran 1/2 @8k</t>
  </si>
  <si>
    <t>double nepple galvanis ukuran 1/2@7k</t>
  </si>
  <si>
    <t>sock drat dalam galvanis ukuran 1/2 =sok biasa@6.500</t>
  </si>
  <si>
    <t>pipa pvc aw ukuran 1 1/2 maspion @35.500</t>
  </si>
  <si>
    <t>Pipa aw 1/2 rucika@28k</t>
  </si>
  <si>
    <t>lem pipa rue glue 1 kaleng @60k</t>
  </si>
  <si>
    <t>elbow pcv ukuran 1 1/2@4k</t>
  </si>
  <si>
    <t>sock drat dalam pvc ukuran 1 1/2@11k</t>
  </si>
  <si>
    <t>pipa pvc aw ukuran 3/4 maspion @43.500</t>
  </si>
  <si>
    <t xml:space="preserve">Watermur Galvais  Ukuran 3/4 </t>
  </si>
  <si>
    <t>Elbow Galvanis Ukuran 1/2</t>
  </si>
  <si>
    <t>Double Nepple Galvanis Ukuran 1/2</t>
  </si>
  <si>
    <t xml:space="preserve">Sock Drat Dalam Galvanis Ukuran 1/2 </t>
  </si>
  <si>
    <t xml:space="preserve">Pipa PVC Aw Ukuran 1 1/2 Maspion </t>
  </si>
  <si>
    <t xml:space="preserve">Lem Pipa Rue Glue 1 Kaleng </t>
  </si>
  <si>
    <t>Elbow Pcv Ukuran 1 1/2</t>
  </si>
  <si>
    <t>Sock Drat Dalam Pvc Ukuran 1 1/2</t>
  </si>
  <si>
    <t xml:space="preserve">Pipa Pvc Aw Ukuran 3/4 Maspion </t>
  </si>
  <si>
    <t>Tee Pvc Ukuran 3/4-1 1/2</t>
  </si>
  <si>
    <t xml:space="preserve">Sealtape onda </t>
  </si>
  <si>
    <t xml:space="preserve">PROYEK PROYEK WEIKU STAR EAST </t>
  </si>
  <si>
    <t>PO No. : 00103/PO/DIN-PROJ/III/2022</t>
  </si>
  <si>
    <t>Pipa Seamles SCH 40 3/4</t>
  </si>
  <si>
    <t>Elbow Seamles Sch 40 3/4</t>
  </si>
  <si>
    <t>PO No. : 0104/PO/DIN-PROJ/III/2022</t>
  </si>
  <si>
    <t>U bolt</t>
  </si>
  <si>
    <t>Dinabolt 7 cm x12 m</t>
  </si>
  <si>
    <t xml:space="preserve">Mata Gerinda </t>
  </si>
  <si>
    <t xml:space="preserve">Wa 60 </t>
  </si>
  <si>
    <t>1 Pack</t>
  </si>
  <si>
    <t>1  Pack isi 5 Kg</t>
  </si>
  <si>
    <t>PO No. : 0105PO/DIN-PROJ/III/2022</t>
  </si>
  <si>
    <t>PO No. : 0094/PO/DIN-PROJ/III/2022</t>
  </si>
  <si>
    <t xml:space="preserve">SURYA JAYA </t>
  </si>
  <si>
    <t>TARAS</t>
  </si>
  <si>
    <t>PO No. : 0106/PO/DIN-PROJ/III/2022</t>
  </si>
  <si>
    <t>Sock Sambung PVC 1 1/2</t>
  </si>
  <si>
    <t>Elbow Drat PVC 1 1/2</t>
  </si>
  <si>
    <t>Tee Galvanis 1/2</t>
  </si>
  <si>
    <t>V-ring 1/2-3/4</t>
  </si>
  <si>
    <t xml:space="preserve">PROYEK  PT LANGGENG DUNIA SELARAS - ADDITIONAL </t>
  </si>
  <si>
    <t xml:space="preserve">MCB 20 Ampere </t>
  </si>
  <si>
    <t xml:space="preserve">Schneider </t>
  </si>
  <si>
    <t xml:space="preserve">PROYEK PULLMAN - COLDROOM </t>
  </si>
  <si>
    <t>PO No. : 0107/PO/DIN-PROJ/III/2022</t>
  </si>
  <si>
    <t>PO No. : 0108/PO/DIN-PROJ/III/2022</t>
  </si>
  <si>
    <t xml:space="preserve">Note Dari Project : </t>
  </si>
  <si>
    <t xml:space="preserve">- Pipa 3/4 untuk high presure dimsum bolier </t>
  </si>
  <si>
    <t>- Sesuai dengan denah yang di berikan oleh team project</t>
  </si>
  <si>
    <t>PO No. : 0109/PO/DIN-PROJ/III/2022</t>
  </si>
  <si>
    <t>PO No. : 0110/PO/DIN-PROJ/III/2022</t>
  </si>
  <si>
    <t>Flexible Gas 1/2</t>
  </si>
  <si>
    <t xml:space="preserve">PROYEK THE RETREAT </t>
  </si>
  <si>
    <t>PO No. : 0111/PO/DIN-PROJ/III/2022</t>
  </si>
  <si>
    <t>Regulator Low R622</t>
  </si>
  <si>
    <t>Nepple Selang 1/2</t>
  </si>
  <si>
    <t>Pressure Gauge 10Kg</t>
  </si>
  <si>
    <t>V-ring 1/2 - 1/4 Galvanis</t>
  </si>
  <si>
    <t>V-ring 3/4 - 1/2 Galvanis</t>
  </si>
  <si>
    <t>Over Steker 2-3</t>
  </si>
  <si>
    <t>Royal</t>
  </si>
  <si>
    <t>Rue Glue</t>
  </si>
  <si>
    <t>Elbow Pvc 1 1/2</t>
  </si>
  <si>
    <t>Aw</t>
  </si>
  <si>
    <t>Pipa Pvc 1 1/2</t>
  </si>
  <si>
    <t>PO No. : 0112/PO/DIN-PROJ/III/2022</t>
  </si>
  <si>
    <t>U bolt / Klem Selang 1/2</t>
  </si>
  <si>
    <t>Klem Pipa 1"</t>
  </si>
  <si>
    <t xml:space="preserve">PROYEK THE RE TREAT </t>
  </si>
  <si>
    <t>PO No. : 0114/PO/DIN-PROJ/III/2022</t>
  </si>
  <si>
    <t xml:space="preserve">Harga sudah termasuk diskon 5% dan 10% </t>
  </si>
  <si>
    <t>PO No. : 0115/PO/DIN-PROJ/III/2022</t>
  </si>
  <si>
    <t>Regulator High Tabung 12 Kg</t>
  </si>
  <si>
    <t>Wingas</t>
  </si>
  <si>
    <t xml:space="preserve">KABEL HEATER </t>
  </si>
  <si>
    <t>HD</t>
  </si>
  <si>
    <t xml:space="preserve">Toko Aneka Guna </t>
  </si>
  <si>
    <t xml:space="preserve">Fuse 6 Ampere </t>
  </si>
  <si>
    <t xml:space="preserve">Fort </t>
  </si>
  <si>
    <t>Toko Sumber Mandiri Soputan</t>
  </si>
  <si>
    <t>Jl. Gn. Soputan No.36, Pemecutan Klod, Kec. Denpasar Bar., Kota Denpasar, Bali 80119</t>
  </si>
  <si>
    <t>: 0851-0309-1129</t>
  </si>
  <si>
    <t xml:space="preserve">Jalan Waturenggong, Panjer, Denpasar Selatan, Dauh Puri Klod, Kec. Denpasar Bar., Kota Denpasar, Bali 80225
</t>
  </si>
  <si>
    <t>: 0361223497</t>
  </si>
  <si>
    <t xml:space="preserve">Ball Valve Suneast 1/2 (Kuningan) </t>
  </si>
  <si>
    <t xml:space="preserve">Flexible Air  1/2 50 cm </t>
  </si>
  <si>
    <t>Klem Pipa / U Bolt 1"</t>
  </si>
  <si>
    <t>Ball Valve Sun East 1" (Kuningan)</t>
  </si>
  <si>
    <t xml:space="preserve">PROYEK RESTO JIMBARAN GAS </t>
  </si>
  <si>
    <t>PO No. : 0117/PO/DIN-PROJ/III/2022</t>
  </si>
  <si>
    <t>PO No. : 0118/PO/DIN-PROJ/III/2022</t>
  </si>
  <si>
    <t>PO No. : 0119/PO/DIN-PROJ/III/2022</t>
  </si>
  <si>
    <t>Pipa Seamles SCH 40 1'</t>
  </si>
  <si>
    <t>Elbow Seamles Sch 40 1'</t>
  </si>
  <si>
    <t>PO No. : 0121/PO/DIN-PROJ/III/2022</t>
  </si>
  <si>
    <t>Pressure Gauge 10 Kg</t>
  </si>
  <si>
    <t xml:space="preserve">Pressure Gauge 2.5 kg </t>
  </si>
  <si>
    <t>V-ring 1/2 -1/2</t>
  </si>
  <si>
    <t xml:space="preserve">Double Nepple 1/2 </t>
  </si>
  <si>
    <t>Water murr Galvanis 1'</t>
  </si>
  <si>
    <t>Water murr Galvanis 3/4</t>
  </si>
  <si>
    <t>Pipa PVC 11/2</t>
  </si>
  <si>
    <t>Tee PVC 11/2-1'</t>
  </si>
  <si>
    <t xml:space="preserve">Over Steker </t>
  </si>
  <si>
    <t>Double Nepple 1</t>
  </si>
  <si>
    <t>Elbow Pvc 1</t>
  </si>
  <si>
    <t>PO No. : 0120/PO/DIN-PROJ/III/2022</t>
  </si>
  <si>
    <t>PO No. : 0122/PO/DIN-PROJ/III/2022</t>
  </si>
  <si>
    <t>PO No. : 0123/PO/DIN-PROJ/III/2022</t>
  </si>
  <si>
    <t xml:space="preserve">REJEKI PRATAMA </t>
  </si>
  <si>
    <t>Flexible Gas Stenlist 50 cm 1/2</t>
  </si>
  <si>
    <t xml:space="preserve">Ready Jakarta </t>
  </si>
  <si>
    <t xml:space="preserve">C. </t>
  </si>
  <si>
    <t xml:space="preserve">Belum termasuk ongkos kirim </t>
  </si>
  <si>
    <t xml:space="preserve">Bapak Salman </t>
  </si>
  <si>
    <t>+62 878-9466-6488</t>
  </si>
  <si>
    <t>Pasar Hayam Wuruk Indah Lindeteves, Blok. D Lt. Dasar No. 104-107, Mangga, RT.1/RW.6, Besar, Kec. Taman Sari, Kota Jakarta Barat, Daerah Khusus Ibukota Jakarta 11180</t>
  </si>
  <si>
    <t>PO No. : 0125/PO/ATMS/III/2022</t>
  </si>
  <si>
    <t xml:space="preserve">LFK Kitchen </t>
  </si>
  <si>
    <t xml:space="preserve">Ready Denpasar </t>
  </si>
  <si>
    <t xml:space="preserve">Indent 4 harian </t>
  </si>
  <si>
    <t xml:space="preserve"> kompare harga pengambilan/pengiriman  red tablet  atms dari surabaya - denpasar </t>
  </si>
  <si>
    <t>ant cargo 2.197.500</t>
  </si>
  <si>
    <t>metranus cargo 950.000</t>
  </si>
  <si>
    <t>Jl. Mandalawangi No.22C, Pemecutan Klod, Kec. Denpasar Bar., Kota Denpasar, Bali 80112</t>
  </si>
  <si>
    <t>+62 813-3722-3579</t>
  </si>
  <si>
    <t xml:space="preserve">BapakMarsono </t>
  </si>
  <si>
    <t xml:space="preserve">Pigtail Gas 1/2 100cm </t>
  </si>
  <si>
    <t xml:space="preserve">Regulator 579FB Rego Merah </t>
  </si>
  <si>
    <t>PPN 10%</t>
  </si>
  <si>
    <t>Grand Total</t>
  </si>
  <si>
    <t>PO No. : 0126/PO/DIN-PROJ/III/2022</t>
  </si>
  <si>
    <t>052PH/ATMS/III</t>
  </si>
  <si>
    <t>PO No. : 0128/PO/DIN-PROJ/IV/2022</t>
  </si>
  <si>
    <t>PROYEK SMK SINGA MANDAWA</t>
  </si>
  <si>
    <t>Mata Gerinda Potong</t>
  </si>
  <si>
    <t>CV. Karya Pratama Perkasa</t>
  </si>
  <si>
    <t>Jalan Gurita 1</t>
  </si>
  <si>
    <t xml:space="preserve">Jl. Raya Sesetan No. 37 Denpasar </t>
  </si>
  <si>
    <t xml:space="preserve">Sesetan - Denpasar Selatan </t>
  </si>
  <si>
    <t>0361-8491210</t>
  </si>
  <si>
    <t>Tlp &amp; Fax : 0361 - 4718848</t>
  </si>
  <si>
    <t xml:space="preserve">                          </t>
  </si>
  <si>
    <t>Unit Price</t>
  </si>
  <si>
    <t>Amount</t>
  </si>
  <si>
    <t>Mata Gerinda Potong 4" x1/1.6" Iron Free</t>
  </si>
  <si>
    <t>box</t>
  </si>
  <si>
    <t>TOTAL</t>
  </si>
  <si>
    <t xml:space="preserve">Ready Bali </t>
  </si>
  <si>
    <t xml:space="preserve">     </t>
  </si>
  <si>
    <t>Adm Purchasing</t>
  </si>
  <si>
    <t>PO No. : 0129/PO/DIN-PROJ/IV/2022</t>
  </si>
  <si>
    <t>PO No. :  0130/PO/DIN-PROJ/IV/2022</t>
  </si>
  <si>
    <t>Pipa Gas SCH 40 1/2"</t>
  </si>
  <si>
    <t>Elbow Gas SCH 40 1/2"</t>
  </si>
  <si>
    <t>PO No. : 0127/PO/DIN-PROJ/IV/2022</t>
  </si>
  <si>
    <t>PO No. : 0131/PO/DIN-PROJ/IV/2022</t>
  </si>
  <si>
    <t>Kuas 1'</t>
  </si>
  <si>
    <t>Cat Kuning Polibest</t>
  </si>
  <si>
    <t>PO No. : 0132/PO/DIN-PROJ/III/2022</t>
  </si>
  <si>
    <t xml:space="preserve">Sealant Abu-abu / Silicon Abu-abu </t>
  </si>
  <si>
    <t>PO No. : 0133/PO/DIN-PROJ/IV/2022</t>
  </si>
  <si>
    <t>: '085935051000</t>
  </si>
  <si>
    <t xml:space="preserve">Pak Roy </t>
  </si>
  <si>
    <t>PT ATIKA MANDIRI</t>
  </si>
  <si>
    <t>Jl. Gatot Subroto Barat No.77, Tonja, Kec. Denpasar Utara, Kota Denpasar, Bali 80239</t>
  </si>
  <si>
    <t>Elbow PCV 1 1/2</t>
  </si>
  <si>
    <t>PO No. : 0134/PO/DIN-PROJ/IV/2022</t>
  </si>
  <si>
    <t>Water Flexible 1 1/2 50cm</t>
  </si>
  <si>
    <t>Ball Valve Sun East (Kuningan) 1/2"</t>
  </si>
  <si>
    <t>U Bolt 1'</t>
  </si>
  <si>
    <t>U Bolt 1 1/4'</t>
  </si>
  <si>
    <t>PO No. : 0135/PO/DIN-PROJ/IV/2022</t>
  </si>
  <si>
    <t>Klem Pipa 1/2 (U Bolt)</t>
  </si>
  <si>
    <t>Sock Galvanis 1/2</t>
  </si>
  <si>
    <t>PO No. : 0137/PO/DIN-PROJ/IV/2022</t>
  </si>
  <si>
    <t>PO No. : 0138/PO/DIN-PROJ/IV/2022</t>
  </si>
  <si>
    <t>Watermur Galvanis 1"</t>
  </si>
  <si>
    <t>1 Dus isi 72 Pcs</t>
  </si>
  <si>
    <t>Tee Las Sch 40 1-1/2"</t>
  </si>
  <si>
    <t>Tee Las Sch 40 1/2"</t>
  </si>
  <si>
    <t>PO No. : 0139/PO/DIN-PROJ/IV/2022</t>
  </si>
  <si>
    <t>Jl. Raya Sesetan No.134 B, Sesetan, Denpasar Selatan, Kota Denpasar, Bali 80223</t>
  </si>
  <si>
    <t>(0361) 221341</t>
  </si>
  <si>
    <t>PO No. : 0124/PO/PROJ-DIN/III/2022</t>
  </si>
  <si>
    <t xml:space="preserve">Regulator Fisher R222 BAF </t>
  </si>
  <si>
    <t>PO No. : 0140/PO/DIN-PROJ/IV/2022</t>
  </si>
  <si>
    <t>*BARANG SUDAH DIAMBIL OLEH TEAM PROJECT 05-4-22 DI ATMSS</t>
  </si>
  <si>
    <t>W181 M</t>
  </si>
  <si>
    <t>PO No. : 0141/PO/DIN-PROJ/IV/2022</t>
  </si>
  <si>
    <t>Regulator Merah Win Gas Tabung 12 Kg</t>
  </si>
  <si>
    <t xml:space="preserve">Pressure Gauge 10Kg </t>
  </si>
  <si>
    <t xml:space="preserve">Wipro </t>
  </si>
  <si>
    <t xml:space="preserve">Indent 1-2 harian </t>
  </si>
  <si>
    <t>PROYEK RESTO SENTOSA</t>
  </si>
  <si>
    <t>PO No. : 0144/PO/DIN-PROJ/IV/2022</t>
  </si>
  <si>
    <t>Watermur Galvanis 3/4</t>
  </si>
  <si>
    <t>Reduser Galvanis Darat Dalam 1-3/4</t>
  </si>
  <si>
    <t>PO No. : 0020/PO/DIN-PROJ/IV/2022-Rev</t>
  </si>
  <si>
    <t>PO No. : 0022/PO/DIN-PROJ/IV/2022-Rev</t>
  </si>
  <si>
    <t xml:space="preserve">Jl. Raya Sesetan No.134 B, Sesetan, Denpasar Selatan, Kota Denpasar, Bali 80223
</t>
  </si>
  <si>
    <t>Flange Las Lubang 10K 11/4</t>
  </si>
  <si>
    <t>Flange Las Lubang 10K 3/4</t>
  </si>
  <si>
    <t xml:space="preserve">CV Sinar Logam &amp; Taras </t>
  </si>
  <si>
    <t>Baut 14x40</t>
  </si>
  <si>
    <t>Baut 18x40</t>
  </si>
  <si>
    <t>PO No. : 0142/PO/DIN-PROJ/III/2022</t>
  </si>
  <si>
    <t>PO No. : 0143/PO/DIN-PROJ/III/2022</t>
  </si>
  <si>
    <t>Lem Besi</t>
  </si>
  <si>
    <t xml:space="preserve"> Dextone</t>
  </si>
  <si>
    <t>PO No. : 0147/PO/DIN-PROJ/IV/2022</t>
  </si>
  <si>
    <t xml:space="preserve">PROYEK NATUNA </t>
  </si>
  <si>
    <t>Sock Drat Dalam PVC 11 /2</t>
  </si>
  <si>
    <t xml:space="preserve">Batang </t>
  </si>
  <si>
    <t>Harga Sudah termasuk diskon 5%</t>
  </si>
  <si>
    <t>Flexible Gas Karet Hitam  50 cm 1/2</t>
  </si>
  <si>
    <t>Pigtail Gas Karet Hitam 100 cm 1/2</t>
  </si>
  <si>
    <t xml:space="preserve">PROYEK SMK SINGA MENDAWA </t>
  </si>
  <si>
    <t>PO No. : 0149/PO/PROJ-DIN/IV/2022</t>
  </si>
  <si>
    <t>PO No. : 0150/PO/DIN-PROJ/IV/2022</t>
  </si>
  <si>
    <t xml:space="preserve">Gas Flow Teknik </t>
  </si>
  <si>
    <t xml:space="preserve">Jalan Gunung Seraya II No 24 Denpasar </t>
  </si>
  <si>
    <t>085259079863</t>
  </si>
  <si>
    <t xml:space="preserve">Pak Rohman </t>
  </si>
  <si>
    <t>Flexible Hidrolik 50 cm  1/2</t>
  </si>
  <si>
    <t xml:space="preserve">Ongkos Kirim </t>
  </si>
  <si>
    <t>PO No. : 0151/PO/DIN-PROJ/IV/2022</t>
  </si>
  <si>
    <t>Regulator High Tabung 50 Kg</t>
  </si>
  <si>
    <t>PO No. : 0152/PO/DIN-PROJ/IV/2022</t>
  </si>
  <si>
    <t>PO No. : 0014/PO/DIN-PROJ/IV/2022- Rev</t>
  </si>
  <si>
    <t>PO No. : 0021/PO/DIN-PROJ/IV/2022-Rev</t>
  </si>
  <si>
    <t>*Material sudah diambil oleh project pasa 7-4-22</t>
  </si>
  <si>
    <t>Procurement</t>
  </si>
  <si>
    <t>PO No. : 0155/PO/DIN-PROJ/IV/2022</t>
  </si>
  <si>
    <t>V-ring Galvanis 3/4 -1 /2</t>
  </si>
  <si>
    <t xml:space="preserve">Double Nepple 1/2 -1/4 Kuningan </t>
  </si>
  <si>
    <t>PO No. : 0156/PO/DIN-PROJ/IV/2022</t>
  </si>
  <si>
    <t>UD SANTOSO</t>
  </si>
  <si>
    <t xml:space="preserve">Jl. Ry Kuta No 115 </t>
  </si>
  <si>
    <t>03615711137</t>
  </si>
  <si>
    <t xml:space="preserve">Kain Majun </t>
  </si>
  <si>
    <t>Thiner A</t>
  </si>
  <si>
    <t>KG</t>
  </si>
  <si>
    <t>PO No. : 0157/PO/DIN-PROJ/IV/2022</t>
  </si>
  <si>
    <t>PO No. : 0158/PO/DIN-PROJ/III/2022</t>
  </si>
  <si>
    <t>PO No. : 0159/PO/DIN-PROJ/IV/2022</t>
  </si>
  <si>
    <t>V-ring 1/2 - 1/4</t>
  </si>
  <si>
    <t xml:space="preserve">Pressure Gauge 10 Kg </t>
  </si>
  <si>
    <t>PO No. : 0160/PO/DIN-PROJ/IV/2022</t>
  </si>
  <si>
    <t>PO No. : 0161/PO/DIN-PROJ/IV/2022</t>
  </si>
  <si>
    <t>Box</t>
  </si>
  <si>
    <t>1 Box Isi 10 Pcs</t>
  </si>
  <si>
    <t>Mata Gerinda Potong BWS</t>
  </si>
  <si>
    <t xml:space="preserve">Cop Selang 1/2x3 8 Kgn Onda </t>
  </si>
  <si>
    <t xml:space="preserve">Klem Selang 3/4 Taiwan </t>
  </si>
  <si>
    <t>Knee DV 11/2 Rucika</t>
  </si>
  <si>
    <t xml:space="preserve">Pipa Aw 11/2 Maspion </t>
  </si>
  <si>
    <t xml:space="preserve">Tespen Tanggung 635 Masko </t>
  </si>
  <si>
    <t xml:space="preserve">Batu Botong Besi BWS </t>
  </si>
  <si>
    <t>PO No. : 0162/PO/DIN-PROJ/IV/2022</t>
  </si>
  <si>
    <t>PROYEK WAIFU</t>
  </si>
  <si>
    <t>PO No. : 0163/PO/DIN-PROJ/IV/2022</t>
  </si>
  <si>
    <t xml:space="preserve">PROYEK WAIFU </t>
  </si>
  <si>
    <t>Emco 119</t>
  </si>
  <si>
    <t>PO No. : 0164/PO/DIN-PROJ/IV/2022</t>
  </si>
  <si>
    <t>PROYEK RESTO SENTOSA TUBAN INSTALASI HEADER</t>
  </si>
  <si>
    <t>PO No. : 0165/PO/DIN-PROJ/IV/2022</t>
  </si>
  <si>
    <t>PO No. : 0166/PO/DIN-PROJ/IV/2022</t>
  </si>
  <si>
    <t>Sok Galvanis 1/2</t>
  </si>
  <si>
    <t>Manometer 2 1/2 2.5 Kg Wipro</t>
  </si>
  <si>
    <t>V-ring kn 1/2</t>
  </si>
  <si>
    <t xml:space="preserve">PROYEK RESTO SENTOSA HEADER </t>
  </si>
  <si>
    <t>PO No. : 0167/PO/DIN-PROJ/IV/2022</t>
  </si>
  <si>
    <t>Inchian 1 1/2</t>
  </si>
  <si>
    <t>PO No. : 0168/PO/DIN-PROJ/IV/2022</t>
  </si>
  <si>
    <t>PO No. : 0169/PO/DIN-PROJ/IV/2022</t>
  </si>
  <si>
    <t>Ball Valve Sun East 1 1/2</t>
  </si>
  <si>
    <t>U Bolt 1 1/2</t>
  </si>
  <si>
    <t>Mata Bor Besi Ukuran 5mm</t>
  </si>
  <si>
    <t>Mata Bor Besi Ukuran 6mm</t>
  </si>
  <si>
    <t>Mata Bor Besi Ukuran 8mm</t>
  </si>
  <si>
    <t>Mata Bor Besi Ukuran 10mm</t>
  </si>
  <si>
    <t>Mata Bor Besi Ukuran 12mm</t>
  </si>
  <si>
    <t>Mata Bor Beton Ukuran 6mm</t>
  </si>
  <si>
    <t xml:space="preserve">Tespen </t>
  </si>
  <si>
    <t>-mata bor besi ukuran 5mm-30.000</t>
  </si>
  <si>
    <t>-mata bor besi ukuran 6 mm -39.000</t>
  </si>
  <si>
    <t>-mata bor besi ukuran 8 mm-62.000</t>
  </si>
  <si>
    <t>-mata bor besi ukuran 10mm-105.000</t>
  </si>
  <si>
    <t xml:space="preserve">-mata bor besi ukuran 12mm-150.000 </t>
  </si>
  <si>
    <t>- tespen-22</t>
  </si>
  <si>
    <t>-mata bor beton ukuran - 15.000</t>
  </si>
  <si>
    <t>PO No. : 0170/PO/DIN-PROJ/IV/2022</t>
  </si>
  <si>
    <t xml:space="preserve">ALAT KERJA UNTUK PROYEK PULLMAN </t>
  </si>
  <si>
    <t>Baut Sola ukuran 8x2</t>
  </si>
  <si>
    <t xml:space="preserve">1 Box isi 50 pcs </t>
  </si>
  <si>
    <t xml:space="preserve">Klem Pipa / U bolt </t>
  </si>
  <si>
    <t xml:space="preserve">Ball Valve Sun East 1/2 Kuningan </t>
  </si>
  <si>
    <t xml:space="preserve">Ball Valve Sun East 1" Kuningan </t>
  </si>
  <si>
    <t xml:space="preserve">Flexible Air 1/2 50cm </t>
  </si>
  <si>
    <t>Pigtail Gas 1/2 Panjang 100Cm</t>
  </si>
  <si>
    <t xml:space="preserve">PROYEK MAPOGU RESTO </t>
  </si>
  <si>
    <t>PO No. : 0172/PO/DIN-PROJ/IV/2022</t>
  </si>
  <si>
    <t>Inchian 1"</t>
  </si>
  <si>
    <t>PO No. : 0173/PO/DIN-PROJ/IV/2022</t>
  </si>
  <si>
    <t>PO No. : 0174/PO/DIN-PROJ/IV/2022</t>
  </si>
  <si>
    <t>Sock drat dalam pvc 1 1/2</t>
  </si>
  <si>
    <t>Elbow PVC 11/2</t>
  </si>
  <si>
    <t>Elbow PVC 3/4</t>
  </si>
  <si>
    <t xml:space="preserve">Lem Pipa Rue glue </t>
  </si>
  <si>
    <t xml:space="preserve">Colokan Combi </t>
  </si>
  <si>
    <t xml:space="preserve">Silikon Clear </t>
  </si>
  <si>
    <t xml:space="preserve">Isolasi Listrik hitam </t>
  </si>
  <si>
    <t>Pressure Gauge 2.5 Kg</t>
  </si>
  <si>
    <t>Sock drat dalam galvanis 1/2</t>
  </si>
  <si>
    <t xml:space="preserve">Seal tape onda </t>
  </si>
  <si>
    <t>Water mur galvanis 1"</t>
  </si>
  <si>
    <t>Water mur galvanis 3/4</t>
  </si>
  <si>
    <t>Vring galvanis 3/4-1/2</t>
  </si>
  <si>
    <t>Double Nepple Galvanis 1"</t>
  </si>
  <si>
    <t>V-ring Galvanis 1/2-1/4</t>
  </si>
  <si>
    <t>PO No. : 0175/PO/DIN-PROJ/IV/2022</t>
  </si>
  <si>
    <t>PROYEK MAPOGU CAFE</t>
  </si>
  <si>
    <t>PROYEK MAPOGU CAFÉ</t>
  </si>
  <si>
    <t>Cat Zinkromate</t>
  </si>
  <si>
    <t>PO No. : 0176/PO/DIN-PROJ/IV/2022</t>
  </si>
  <si>
    <t>Colokan Combie</t>
  </si>
  <si>
    <t xml:space="preserve">Nittu </t>
  </si>
  <si>
    <t>PO No. : 0177/PO/DIN-PROJ/IV/2022</t>
  </si>
  <si>
    <t>PO No. : 0179/PO/DIN-PROJ/IV/2022</t>
  </si>
  <si>
    <t>Paku Rivet uk 4.8x16.0m</t>
  </si>
  <si>
    <t>1 dus isi 100 pcs</t>
  </si>
  <si>
    <t>Dinabolt M12 Panjang 70mm</t>
  </si>
  <si>
    <t xml:space="preserve">Jl. Raya Sesetan No.214, Sesetan
</t>
  </si>
  <si>
    <t>PO No. : 0180/PO/DIN-PROJ/V/2022</t>
  </si>
  <si>
    <t>LAPTOP PROJECT</t>
  </si>
  <si>
    <t>Blessing Komputer</t>
  </si>
  <si>
    <t>Jl. Pulau Kawe No.40e, Dauh Puri Klod</t>
  </si>
  <si>
    <t>Denpasar</t>
  </si>
  <si>
    <t>(0361) 251195</t>
  </si>
  <si>
    <t>M415DAO</t>
  </si>
  <si>
    <t xml:space="preserve">Asus M415DAO VIPS352 Ryzen 3 3250U 8GB 512GB </t>
  </si>
  <si>
    <t>PO No. : 0181/PO/DIN-PROJ/V/2022</t>
  </si>
  <si>
    <t>PO No. : 0182/PO/DIN-PROJ/V/2022</t>
  </si>
  <si>
    <t>PO No. : 0183/PO/PROJ-DIN/V/2022</t>
  </si>
  <si>
    <t>pipa gas simles ukuran 1 1/2 sch 40</t>
  </si>
  <si>
    <t>pipa gas simples ukuran 1" sch 40</t>
  </si>
  <si>
    <t>Pipa Gas Simles Ukuran 1 1/2 Sch 40</t>
  </si>
  <si>
    <t>Pipa Gas Simples Ukuran 1" Sch 40</t>
  </si>
  <si>
    <t>Pipa Gas Simles Ukuran 3/4 Sch 40</t>
  </si>
  <si>
    <t>Pipa Gas Simples Ukuran 1/2" Sch 40</t>
  </si>
  <si>
    <t xml:space="preserve">INCHIAN DAN HIDER </t>
  </si>
  <si>
    <t>Pipa Gas Simles 1" SCH 40</t>
  </si>
  <si>
    <t>Canal Unp 3x5 15 kg</t>
  </si>
  <si>
    <t>PO No. : 0185/PO/PROJ-DIN/V/2022</t>
  </si>
  <si>
    <t>PROYEK MAPOGU CAFEE</t>
  </si>
  <si>
    <t>REGULATOR FISHER R22</t>
  </si>
  <si>
    <t>DISKON 30%</t>
  </si>
  <si>
    <t xml:space="preserve">PROYEK RESTO JIMBARAN </t>
  </si>
  <si>
    <t xml:space="preserve">*BARANG SUDAH DI AMBIL TANGGAL 5-4-22 OLEH PROJECT </t>
  </si>
  <si>
    <t>PO No. : 0186/PO/DIN-PROJ/V/2022</t>
  </si>
  <si>
    <t>PO No. : 0187/PO/DIN-PROJ/V/2022</t>
  </si>
  <si>
    <t>PO No. : 0188/PO/DIN-PROJ/V/2022</t>
  </si>
  <si>
    <t>PO No. : 0189/PO/DIN-PROJ/V/2022</t>
  </si>
  <si>
    <t>Flexible Air 1/2 50cm</t>
  </si>
  <si>
    <t>Meter</t>
  </si>
  <si>
    <t xml:space="preserve">PROYEK PT SANIDATA </t>
  </si>
  <si>
    <t>Doubel Nepple Galvanis Uk 1/2</t>
  </si>
  <si>
    <t>Nepple Selang 1/2 Wipro</t>
  </si>
  <si>
    <t xml:space="preserve">Vring  uk 3/4-1/2 Galvanis </t>
  </si>
  <si>
    <t>Double Nepple Galvanis 1</t>
  </si>
  <si>
    <t>Watermur Galvanis 1</t>
  </si>
  <si>
    <t>PO No. : 0190/PO/DIN-PROJ/V/2022</t>
  </si>
  <si>
    <t>PROYEK MAPUGO CAFEE</t>
  </si>
  <si>
    <t>PO No. : 0191/PO/DIN-PROJ/V/2022</t>
  </si>
  <si>
    <t>Elbow Gavanis 1/2</t>
  </si>
  <si>
    <t>1 Dus isi 72</t>
  </si>
  <si>
    <t>PO No. : 0192/PO/DIN-PROJ/V/2022</t>
  </si>
  <si>
    <t>Elbow Simles 1" Sch 40</t>
  </si>
  <si>
    <t>PO No. : 0193/PO/DIN-PROJ/V/2022</t>
  </si>
  <si>
    <t>PO No. : 0194/PO/DIN-PROJ/V/2022</t>
  </si>
  <si>
    <t xml:space="preserve">PROYEK RESTO SENTOSA </t>
  </si>
  <si>
    <t>Diskon 30%</t>
  </si>
  <si>
    <t>*Barang sudah diambil project 14/4/22</t>
  </si>
  <si>
    <t>PO No. : 0195/PO/DIN-PROJ/V/2022</t>
  </si>
  <si>
    <t xml:space="preserve">Cat Abu-abu </t>
  </si>
  <si>
    <t xml:space="preserve">Tennoke Light Grey </t>
  </si>
  <si>
    <t>Kuas Kupu-kupu 3"</t>
  </si>
  <si>
    <t xml:space="preserve">PROYEK WAIFU PENGERJAAN PARKIRAN </t>
  </si>
  <si>
    <t>PO No. : 0196/PO/DIN-PROJ/V/2022</t>
  </si>
  <si>
    <t>PO No. : 0197/PO/DIN-PROJ/V/2022</t>
  </si>
  <si>
    <t xml:space="preserve">Toko Sinar Mulia , Surya Jaya </t>
  </si>
  <si>
    <t xml:space="preserve">Kabel Nyhy </t>
  </si>
  <si>
    <t>UD. DANDRI KUSUMA</t>
  </si>
  <si>
    <t>Jl. By Pass Tanah Lot, Beraban, Kec. Kediri, Kabupaten Tabanan, Bali 82121</t>
  </si>
  <si>
    <t>081337977840</t>
  </si>
  <si>
    <t>Pipa 1 1/2 PVC</t>
  </si>
  <si>
    <t>Elbow 1 1/2 PVC</t>
  </si>
  <si>
    <t xml:space="preserve">Flexible Air </t>
  </si>
  <si>
    <t>Nepple Gas  1/2</t>
  </si>
  <si>
    <t xml:space="preserve">Klem Selang </t>
  </si>
  <si>
    <t xml:space="preserve">PROYEK KURNIA VILLA </t>
  </si>
  <si>
    <t>PO No. : 0198/PO/DIN-PROJ/V/2022</t>
  </si>
  <si>
    <t>PO No. : 0199/PO/DIN-PROJ/V/2022</t>
  </si>
  <si>
    <t xml:space="preserve">Toko Surya Jaya, Taras, Sinar logam </t>
  </si>
  <si>
    <t>Baut 1/4x2</t>
  </si>
  <si>
    <t>Baut 1/4x1/4</t>
  </si>
  <si>
    <t xml:space="preserve">Dkn 1/2x1/4 5127 Wipro </t>
  </si>
  <si>
    <t xml:space="preserve">V-ring3/4 x 1/2 Galvanis </t>
  </si>
  <si>
    <t>Toyle Switch 2kaki on-of</t>
  </si>
  <si>
    <t xml:space="preserve">Pipa Sch 40 1 1/4 </t>
  </si>
  <si>
    <t>Elbow Las SCH 1 1/4</t>
  </si>
  <si>
    <t xml:space="preserve">PROYEK SENTOSA </t>
  </si>
  <si>
    <t>PO No. : 0201/PO/DIN-PROJ/V/2022</t>
  </si>
  <si>
    <t>PO No. : 0202/PO/DIN-PROJ/V/2022</t>
  </si>
  <si>
    <t xml:space="preserve">PROYEK UNAGI </t>
  </si>
  <si>
    <t xml:space="preserve">Selang gas </t>
  </si>
  <si>
    <t>PO No. : 0203/PO/DIN-PROJ/V/2022</t>
  </si>
  <si>
    <t>PO No. : 0204/PO/DIN-PROJ/V/2022</t>
  </si>
  <si>
    <t>PO No. : 0205/PO/DIN-PROJ/V/2022</t>
  </si>
  <si>
    <t xml:space="preserve">PROYEK ALAM SUTRA </t>
  </si>
  <si>
    <t>PO No. : 0206/PO/DIN-PROJ/V/2022</t>
  </si>
  <si>
    <t>PO No. : 0208/PO/DIN-PROJ/V/2022</t>
  </si>
  <si>
    <t>Regulator Low R22</t>
  </si>
  <si>
    <t xml:space="preserve">UD. DANDRI KUSUMA, TERANG JAYA, SINAR MULIA </t>
  </si>
  <si>
    <t xml:space="preserve">Kabel Nyhy / Nylon </t>
  </si>
  <si>
    <t>PO No. : 0209/PO/DIN-PROJ/V/2022</t>
  </si>
  <si>
    <t>Inchian 1/2"</t>
  </si>
  <si>
    <t>PO No. : 0210/PO/DIN-PROJ/V/2022</t>
  </si>
  <si>
    <t>PROYEK BNDCC - PEMASANGAN GRILL</t>
  </si>
  <si>
    <t>PO No. : 0211/PO/DIN-PROJ/V/2022</t>
  </si>
  <si>
    <t xml:space="preserve">Seal tape Onda </t>
  </si>
  <si>
    <t>Sock Draat Dalam Galvanis 1/2</t>
  </si>
  <si>
    <t xml:space="preserve">PROYEK BNDCC - PEMASANGAN GRILL </t>
  </si>
  <si>
    <t xml:space="preserve">PROYEK LUSA BY SUKA - PLUMBING </t>
  </si>
  <si>
    <t>PO No. : 0213/PO/DIN-PROJ/V/2022</t>
  </si>
  <si>
    <t>SDD PVC 1 1/2</t>
  </si>
  <si>
    <t xml:space="preserve">Maspion </t>
  </si>
  <si>
    <t>PO No. : 0214/PO/DIN-PROJ/V/2022</t>
  </si>
  <si>
    <t>PO No. : 0215/PO/DIN-PROJ/V/2022</t>
  </si>
  <si>
    <t xml:space="preserve">PROYEK LOCCA JIMBARAN </t>
  </si>
  <si>
    <t xml:space="preserve">Seal Tape Onda </t>
  </si>
  <si>
    <t>PO No. : 0216/PO/DIN-PROJ/V/2022</t>
  </si>
  <si>
    <t xml:space="preserve">PROYEK BNDCC -PEMASANGAN GRILL </t>
  </si>
  <si>
    <t>Mata Bor Besi 8 Mm</t>
  </si>
  <si>
    <t>Mata Bor Besi 10 MM</t>
  </si>
  <si>
    <t>Nachi</t>
  </si>
  <si>
    <t>PO No. : 0218/PO/DIN-PROJ/V/2022</t>
  </si>
  <si>
    <t xml:space="preserve">ALAT KERJA TEKNISI PAK TIAN </t>
  </si>
  <si>
    <t>PO No. : 0219/PO/DIN-PROJ/V/2022</t>
  </si>
  <si>
    <t xml:space="preserve">PROYEK LUSA BY SUKA PEMASANGAN GAS </t>
  </si>
  <si>
    <t>PO No. : 0220/PO/DIN-PROJ/V/2022</t>
  </si>
  <si>
    <t>Inchian 3/4"</t>
  </si>
  <si>
    <t>PO No. : 0221/PO/DIN-PROJ/V/2022</t>
  </si>
  <si>
    <t>Ball Valve Onda 3/4"</t>
  </si>
  <si>
    <t>Ball Valve Onda 1/2"</t>
  </si>
  <si>
    <t>Klem pipa/ U Bolt 3/4"</t>
  </si>
  <si>
    <t>Flexible gas</t>
  </si>
  <si>
    <t>PO No. : 0222/PO/DIN-PROJ/V/2022</t>
  </si>
  <si>
    <t>Thiner</t>
  </si>
  <si>
    <t>PO No. : 0223/PO/PROJ-DIN/V/2022</t>
  </si>
  <si>
    <t xml:space="preserve">CV Sinar Logam </t>
  </si>
  <si>
    <t>+62 877-5015-9537</t>
  </si>
  <si>
    <t>Elbow Las 3/4" Sch 40</t>
  </si>
  <si>
    <t xml:space="preserve">Canal 5x5 15 Kg </t>
  </si>
  <si>
    <t>PO No. : 0224/PO/DIN-PROJ/V/2022</t>
  </si>
  <si>
    <t>PO No. : 0225/PO/DIN-PROJ/V/2022</t>
  </si>
  <si>
    <t>Resibon</t>
  </si>
  <si>
    <t>Bws 1 Box isi 10 pcs</t>
  </si>
  <si>
    <t>1 Box Isi 5 Kg</t>
  </si>
  <si>
    <t>PO No. : 0226/PO/DIN-PROJ/V/2022</t>
  </si>
  <si>
    <t>Water Mur Galvanis uk 3/4</t>
  </si>
  <si>
    <t xml:space="preserve">Pressure Gauge 2.5 </t>
  </si>
  <si>
    <t>Tee Galvanis uk 1/2</t>
  </si>
  <si>
    <t>V-ring uk 1/2 -1/4</t>
  </si>
  <si>
    <t>Double Nepple Galvanis uk 3/4</t>
  </si>
  <si>
    <t>Double Nepple Galvanis uk 1/2</t>
  </si>
  <si>
    <t>Elbow Galvanis uk 1/2</t>
  </si>
  <si>
    <t>Sock Galvanis uk 1/2</t>
  </si>
  <si>
    <t xml:space="preserve">Regulatpr Rego 596 FB Merah </t>
  </si>
  <si>
    <t>PO No. : 0227/PO/DIN-PROJ/V/2022</t>
  </si>
  <si>
    <t>U Bolt 3/4"</t>
  </si>
  <si>
    <t xml:space="preserve">PO No. : 0136/PO/DIN-PROJ/IV/2022- Rev </t>
  </si>
  <si>
    <t>Ball valve 1/2</t>
  </si>
  <si>
    <t xml:space="preserve">PROYEK RESTO SENTOSA TAMBAHAN </t>
  </si>
  <si>
    <t>PO No. : 0228/PO/DIN-PROJ/V/2022</t>
  </si>
  <si>
    <t>Elbow Las 1 Sch 40</t>
  </si>
  <si>
    <t>PO No. : 0229/PO/DIN-PROJ/V/2022</t>
  </si>
  <si>
    <t>PO No. : 0230/PO/DIN-PROJ/V/2022</t>
  </si>
  <si>
    <t>Ball Valve Sun East (Kuningan) 3/4"</t>
  </si>
  <si>
    <t>: 081236781008</t>
  </si>
  <si>
    <t xml:space="preserve">Toko Prima Jaya </t>
  </si>
  <si>
    <t>Jl. Raya Sesetan No.233/343, Sesetan, Denpasar Selatan, Kota Denpasar, Bali 80224</t>
  </si>
  <si>
    <t>Reduser PVC Uk 1-1/4</t>
  </si>
  <si>
    <t>Reduser PVC 1 1/4-1 1/2</t>
  </si>
  <si>
    <t>Elbow Galvanis Uk 1"</t>
  </si>
  <si>
    <t>Tee PCV 1 1/4</t>
  </si>
  <si>
    <t>Lem pipa Kecil (isarplast)</t>
  </si>
  <si>
    <t>Elbow PVC  Uk 11/4"</t>
  </si>
  <si>
    <t>Elbow Galvanis Uk 1/4"</t>
  </si>
  <si>
    <t>PO No. : 0231/PO/DIN-PROJ/VI/2022</t>
  </si>
  <si>
    <t>PROYEK TRIBE</t>
  </si>
  <si>
    <t xml:space="preserve">PROYEK NM COFEE / CAFEE TAMBAHAN </t>
  </si>
  <si>
    <t>PO No. : 0232/PO/DIN-PROJ/VI/2022</t>
  </si>
  <si>
    <t>PO No. : 0233/PO/DIN-PROJ/VI/2022</t>
  </si>
  <si>
    <t>Water mur galvanis uk 1"</t>
  </si>
  <si>
    <t>Double Nepple galvanis uk 1"</t>
  </si>
  <si>
    <t>Pressure Gauge 10KG</t>
  </si>
  <si>
    <t>Pressure Gauge 2.5KG</t>
  </si>
  <si>
    <t xml:space="preserve">V-ring 1/4 - 1/2 galvanis </t>
  </si>
  <si>
    <t>Elbow galvanis uk 1/2</t>
  </si>
  <si>
    <t>PROYEK DAS BISTRO MAMAS</t>
  </si>
  <si>
    <t>PO No. : 0234/PO/DIN-PROJ/VI/2022</t>
  </si>
  <si>
    <t>Pipa Gas Seamles  1" SCH 40</t>
  </si>
  <si>
    <t>PO No. : 0235/PO/PROJ-DIN/VI/2022</t>
  </si>
  <si>
    <t xml:space="preserve">Canal uk 3x5 15 kg </t>
  </si>
  <si>
    <t xml:space="preserve">PROYEK MAPOGU </t>
  </si>
  <si>
    <t>PO No. : 0236/PO/DIN-PROJ/VI/2022</t>
  </si>
  <si>
    <t>Tee Las 1 Sch 40</t>
  </si>
  <si>
    <t>PO No. : 0237/PO/DIN-PROJ/VI/2022</t>
  </si>
  <si>
    <t>PO No. : 0238/PO/DIN-PROJ/VI/2022</t>
  </si>
  <si>
    <t>Regulator High Rego</t>
  </si>
  <si>
    <t>Regulator Low Pressure R622</t>
  </si>
  <si>
    <t>Ball Valve Sun East Uk 1"</t>
  </si>
  <si>
    <t>Ball Valve Sun East Uk 1/2"</t>
  </si>
  <si>
    <t>Klem Pipa Uk 1"</t>
  </si>
  <si>
    <t>PO No. : 0239/PO/DIN-PROJ/VI/2022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</si>
</sst>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&quot;Rp&quot;* #,##0_);_(&quot;Rp&quot;* \(#,##0\);_(&quot;Rp&quot;* &quot;-&quot;_);_(@_)"/>
    <numFmt numFmtId="165" formatCode="[$-409]dd\-mmm\-yy;@"/>
    <numFmt numFmtId="166" formatCode="_(* #,##0.000_);_(* \(#,##0.000\);_(* &quot;-&quot;??_);_(@_)"/>
    <numFmt numFmtId="167" formatCode="_(&quot;Rp&quot;* #,##0.000_);_(&quot;Rp&quot;* \(#,##0.000\);_(&quot;Rp&quot;* &quot;-&quot;_);_(@_)"/>
    <numFmt numFmtId="168" formatCode="_(* #,##0.0_);_(* \(#,##0.0\);_(* &quot;-&quot;??_);_(@_)"/>
  </numFmts>
  <fonts count="93" x14ac:knownFonts="1">
    <font>
      <sz val="11"/>
      <color theme="1"/>
      <name val="Calibri"/>
      <family val="2"/>
      <scheme val="minor"/>
    </font>
    <font>
      <b/>
      <u/>
      <sz val="12"/>
      <color rgb="FF000000"/>
      <name val="Trebuchet MS"/>
      <family val="2"/>
    </font>
    <font>
      <b/>
      <sz val="12"/>
      <color rgb="FF000000"/>
      <name val="Trebuchet MS"/>
      <family val="2"/>
    </font>
    <font>
      <sz val="12"/>
      <color rgb="FF000000"/>
      <name val="Trebuchet MS"/>
      <family val="2"/>
    </font>
    <font>
      <u/>
      <sz val="12"/>
      <color rgb="FF000000"/>
      <name val="Trebuchet MS"/>
      <family val="2"/>
    </font>
    <font>
      <sz val="11"/>
      <color rgb="FF000000"/>
      <name val="Trebuchet MS"/>
      <family val="2"/>
    </font>
    <font>
      <b/>
      <sz val="14"/>
      <color rgb="FF000000"/>
      <name val="Trebuchet MS"/>
      <family val="2"/>
    </font>
    <font>
      <sz val="14"/>
      <color rgb="FF000000"/>
      <name val="Trebuchet MS"/>
      <family val="2"/>
    </font>
    <font>
      <sz val="13"/>
      <color rgb="FF000000"/>
      <name val="Trebuchet MS"/>
      <family val="2"/>
    </font>
    <font>
      <sz val="11"/>
      <color theme="1"/>
      <name val="Calibri"/>
      <family val="2"/>
      <scheme val="minor"/>
    </font>
    <font>
      <sz val="12"/>
      <name val="Trebuchet MS"/>
      <family val="2"/>
    </font>
    <font>
      <sz val="11"/>
      <color theme="1"/>
      <name val="Trebuchet MS"/>
      <family val="2"/>
    </font>
    <font>
      <u/>
      <sz val="11"/>
      <color rgb="FF0066CC"/>
      <name val="Trebuchet MS"/>
      <family val="2"/>
    </font>
    <font>
      <b/>
      <u/>
      <sz val="13.5"/>
      <color rgb="FF000000"/>
      <name val="Trebuchet MS"/>
      <family val="2"/>
    </font>
    <font>
      <sz val="13.5"/>
      <color theme="1"/>
      <name val="Trebuchet MS"/>
      <family val="2"/>
    </font>
    <font>
      <b/>
      <sz val="13.5"/>
      <color rgb="FF000000"/>
      <name val="Trebuchet MS"/>
      <family val="2"/>
    </font>
    <font>
      <sz val="13.5"/>
      <color rgb="FF000000"/>
      <name val="Trebuchet MS"/>
      <family val="2"/>
    </font>
    <font>
      <u/>
      <sz val="13.5"/>
      <color rgb="FF000000"/>
      <name val="Trebuchet MS"/>
      <family val="2"/>
    </font>
    <font>
      <sz val="13.5"/>
      <name val="Trebuchet MS"/>
      <family val="2"/>
    </font>
    <font>
      <u/>
      <sz val="13.5"/>
      <color rgb="FF0066CC"/>
      <name val="Trebuchet MS"/>
      <family val="2"/>
    </font>
    <font>
      <sz val="14"/>
      <color theme="1"/>
      <name val="Trebuchet MS"/>
      <family val="2"/>
    </font>
    <font>
      <sz val="15"/>
      <color rgb="FF000000"/>
      <name val="Trebuchet MS"/>
      <family val="2"/>
    </font>
    <font>
      <sz val="15"/>
      <color theme="1"/>
      <name val="Trebuchet MS"/>
      <family val="2"/>
    </font>
    <font>
      <b/>
      <sz val="15"/>
      <color rgb="FF000000"/>
      <name val="Trebuchet MS"/>
      <family val="2"/>
    </font>
    <font>
      <sz val="12"/>
      <color theme="1"/>
      <name val="Trebuchet MS"/>
      <family val="2"/>
    </font>
    <font>
      <u/>
      <sz val="12"/>
      <color rgb="FF0066CC"/>
      <name val="Trebuchet MS"/>
      <family val="2"/>
    </font>
    <font>
      <sz val="16"/>
      <color rgb="FF000000"/>
      <name val="Trebuchet MS"/>
      <family val="2"/>
    </font>
    <font>
      <sz val="16"/>
      <color theme="1"/>
      <name val="Trebuchet MS"/>
      <family val="2"/>
    </font>
    <font>
      <b/>
      <sz val="16"/>
      <color rgb="FF000000"/>
      <name val="Trebuchet MS"/>
      <family val="2"/>
    </font>
    <font>
      <sz val="11"/>
      <color rgb="FF000000"/>
      <name val="Calibri"/>
      <family val="2"/>
    </font>
    <font>
      <sz val="11"/>
      <color rgb="FF808080"/>
      <name val="Trebuchet MS"/>
      <family val="2"/>
    </font>
    <font>
      <b/>
      <sz val="12"/>
      <color rgb="FFFF0000"/>
      <name val="Trebuchet MS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u/>
      <sz val="14"/>
      <color rgb="FF000000"/>
      <name val="Trebuchet MS"/>
      <family val="2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name val="Trebuchet MS"/>
      <family val="2"/>
    </font>
    <font>
      <b/>
      <u/>
      <sz val="12"/>
      <name val="Trebuchet MS"/>
      <family val="2"/>
    </font>
    <font>
      <u/>
      <sz val="11"/>
      <color theme="10"/>
      <name val="Calibri"/>
      <family val="2"/>
    </font>
    <font>
      <sz val="12"/>
      <color rgb="FF808080"/>
      <name val="Trebuchet MS"/>
      <family val="2"/>
    </font>
    <font>
      <u/>
      <sz val="12"/>
      <color theme="10"/>
      <name val="Trebuchet MS"/>
      <family val="2"/>
    </font>
    <font>
      <sz val="14"/>
      <name val="Trebuchet MS"/>
      <family val="2"/>
    </font>
    <font>
      <b/>
      <sz val="14"/>
      <name val="Trebuchet MS"/>
      <family val="2"/>
    </font>
    <font>
      <sz val="18"/>
      <color rgb="FF000000"/>
      <name val="Trebuchet MS"/>
      <family val="2"/>
    </font>
    <font>
      <sz val="18"/>
      <color theme="1"/>
      <name val="Trebuchet MS"/>
      <family val="2"/>
    </font>
    <font>
      <b/>
      <sz val="18"/>
      <color rgb="FF000000"/>
      <name val="Trebuchet MS"/>
      <family val="2"/>
    </font>
    <font>
      <b/>
      <u/>
      <sz val="16"/>
      <color rgb="FF000000"/>
      <name val="Trebuchet MS"/>
      <family val="2"/>
    </font>
    <font>
      <b/>
      <sz val="12"/>
      <color theme="1"/>
      <name val="Trebuchet MS"/>
      <family val="2"/>
    </font>
    <font>
      <sz val="16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Trebuchet MS"/>
      <family val="2"/>
    </font>
    <font>
      <u/>
      <sz val="14"/>
      <name val="Trebuchet MS"/>
      <family val="2"/>
    </font>
    <font>
      <b/>
      <sz val="14"/>
      <name val="Calibri"/>
      <family val="2"/>
      <scheme val="minor"/>
    </font>
    <font>
      <u/>
      <sz val="12"/>
      <name val="Trebuchet MS"/>
      <family val="2"/>
    </font>
    <font>
      <sz val="14"/>
      <name val="Calibri"/>
      <family val="2"/>
      <scheme val="minor"/>
    </font>
    <font>
      <sz val="13"/>
      <name val="Calibri"/>
      <family val="2"/>
      <scheme val="minor"/>
    </font>
    <font>
      <sz val="16"/>
      <name val="Trebuchet MS"/>
      <family val="2"/>
    </font>
    <font>
      <b/>
      <u/>
      <sz val="15"/>
      <color rgb="FF000000"/>
      <name val="Trebuchet MS"/>
      <family val="2"/>
    </font>
    <font>
      <u/>
      <sz val="15"/>
      <color rgb="FF000000"/>
      <name val="Trebuchet MS"/>
      <family val="2"/>
    </font>
    <font>
      <sz val="15"/>
      <name val="Trebuchet MS"/>
      <family val="2"/>
    </font>
    <font>
      <u/>
      <sz val="15"/>
      <color rgb="FF0066CC"/>
      <name val="Trebuchet MS"/>
      <family val="2"/>
    </font>
    <font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3.5"/>
      <color rgb="FF000000"/>
      <name val="Calibri"/>
      <family val="2"/>
      <scheme val="minor"/>
    </font>
    <font>
      <sz val="13.5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808080"/>
      <name val="Calibri"/>
      <family val="2"/>
      <scheme val="minor"/>
    </font>
    <font>
      <b/>
      <sz val="13.5"/>
      <color rgb="FF000000"/>
      <name val="Calibri"/>
      <family val="2"/>
      <scheme val="minor"/>
    </font>
    <font>
      <u/>
      <sz val="13.5"/>
      <color rgb="FF0066CC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u/>
      <sz val="18"/>
      <color rgb="FF000000"/>
      <name val="Trebuchet MS"/>
      <family val="2"/>
    </font>
    <font>
      <u/>
      <sz val="18"/>
      <color rgb="FF000000"/>
      <name val="Trebuchet MS"/>
      <family val="2"/>
    </font>
    <font>
      <sz val="18"/>
      <name val="Trebuchet MS"/>
      <family val="2"/>
    </font>
    <font>
      <u/>
      <sz val="18"/>
      <color rgb="FF0066CC"/>
      <name val="Trebuchet MS"/>
      <family val="2"/>
    </font>
    <font>
      <u/>
      <sz val="14"/>
      <color rgb="FF0066CC"/>
      <name val="Trebuchet MS"/>
      <family val="2"/>
    </font>
    <font>
      <sz val="16"/>
      <color theme="1"/>
      <name val="Calibri"/>
      <family val="2"/>
      <scheme val="minor"/>
    </font>
    <font>
      <u/>
      <sz val="14"/>
      <color rgb="FF000000"/>
      <name val="Trebuchet MS"/>
      <family val="2"/>
    </font>
    <font>
      <b/>
      <sz val="14"/>
      <color theme="1"/>
      <name val="Trebuchet MS"/>
      <family val="2"/>
    </font>
    <font>
      <u/>
      <sz val="16"/>
      <color rgb="FF000000"/>
      <name val="Trebuchet MS"/>
      <family val="2"/>
    </font>
    <font>
      <b/>
      <sz val="16"/>
      <color rgb="FFFF0000"/>
      <name val="Trebuchet MS"/>
      <family val="2"/>
    </font>
    <font>
      <b/>
      <sz val="16"/>
      <name val="Trebuchet MS"/>
      <family val="2"/>
    </font>
    <font>
      <b/>
      <u/>
      <sz val="14"/>
      <name val="Trebuchet MS"/>
      <family val="2"/>
    </font>
  </fonts>
  <fills count="2">
    <fill>
      <patternFill patternType="none"/>
    </fill>
    <fill>
      <patternFill patternType="gray125"/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9" fillId="0" borderId="0"/>
    <xf numFmtId="0" fontId="29" fillId="0" borderId="0"/>
    <xf numFmtId="43" fontId="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/>
    <xf numFmtId="0" fontId="42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  <xf numFmtId="0" fontId="56" fillId="0" borderId="0"/>
    <xf numFmtId="0" fontId="29" fillId="0" borderId="0"/>
  </cellStyleXfs>
  <cellXfs count="2078">
    <xf numFmtId="0" fontId="0" fillId="0" borderId="0" xfId="0"/>
    <xf numFmtId="0" fontId="3" fillId="0" borderId="0" xfId="0" applyFont="1" applyProtection="1"/>
    <xf numFmtId="0" fontId="2" fillId="0" borderId="0" xfId="0" applyFont="1" applyProtection="1"/>
    <xf numFmtId="164" fontId="3" fillId="0" borderId="0" xfId="0" applyNumberFormat="1" applyFont="1" applyProtection="1"/>
    <xf numFmtId="0" fontId="1" fillId="0" borderId="1" xfId="0" applyFont="1" applyBorder="1" applyProtection="1"/>
    <xf numFmtId="0" fontId="3" fillId="0" borderId="2" xfId="0" applyFont="1" applyBorder="1" applyProtection="1"/>
    <xf numFmtId="0" fontId="3" fillId="0" borderId="3" xfId="0" applyFont="1" applyBorder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1" fillId="0" borderId="0" xfId="0" applyFont="1" applyProtection="1"/>
    <xf numFmtId="0" fontId="3" fillId="0" borderId="4" xfId="0" applyFont="1" applyBorder="1" applyProtection="1"/>
    <xf numFmtId="0" fontId="3" fillId="0" borderId="5" xfId="0" applyFont="1" applyBorder="1" applyProtection="1"/>
    <xf numFmtId="164" fontId="2" fillId="0" borderId="0" xfId="0" applyNumberFormat="1" applyFont="1" applyProtection="1"/>
    <xf numFmtId="165" fontId="3" fillId="0" borderId="0" xfId="0" applyNumberFormat="1" applyFont="1" applyProtection="1"/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vertical="center"/>
    </xf>
    <xf numFmtId="0" fontId="3" fillId="0" borderId="0" xfId="0" applyFont="1" applyAlignment="1" applyProtection="1">
      <alignment horizontal="left"/>
    </xf>
    <xf numFmtId="0" fontId="3" fillId="0" borderId="5" xfId="0" applyFont="1" applyBorder="1" applyAlignment="1" applyProtection="1">
      <alignment horizontal="left"/>
    </xf>
    <xf numFmtId="0" fontId="3" fillId="0" borderId="6" xfId="0" applyFont="1" applyBorder="1" applyProtection="1"/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Protection="1"/>
    <xf numFmtId="0" fontId="3" fillId="0" borderId="7" xfId="0" applyFont="1" applyBorder="1" applyProtection="1"/>
    <xf numFmtId="0" fontId="3" fillId="0" borderId="8" xfId="0" applyFont="1" applyBorder="1" applyProtection="1"/>
    <xf numFmtId="164" fontId="3" fillId="0" borderId="0" xfId="0" applyNumberFormat="1" applyFont="1" applyAlignment="1" applyProtection="1">
      <alignment horizontal="left"/>
    </xf>
    <xf numFmtId="0" fontId="5" fillId="0" borderId="0" xfId="0" applyFont="1" applyProtection="1"/>
    <xf numFmtId="164" fontId="2" fillId="0" borderId="9" xfId="0" applyNumberFormat="1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164" fontId="3" fillId="0" borderId="10" xfId="0" applyNumberFormat="1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vertical="center"/>
    </xf>
    <xf numFmtId="0" fontId="3" fillId="0" borderId="13" xfId="0" applyFont="1" applyBorder="1" applyAlignment="1" applyProtection="1">
      <alignment vertical="center"/>
    </xf>
    <xf numFmtId="0" fontId="3" fillId="0" borderId="14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164" fontId="2" fillId="0" borderId="14" xfId="0" applyNumberFormat="1" applyFont="1" applyBorder="1" applyAlignment="1" applyProtection="1">
      <alignment horizontal="center" vertical="center"/>
    </xf>
    <xf numFmtId="164" fontId="7" fillId="0" borderId="9" xfId="0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left"/>
    </xf>
    <xf numFmtId="164" fontId="3" fillId="0" borderId="0" xfId="0" applyNumberFormat="1" applyFont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8" fillId="0" borderId="1" xfId="0" applyFont="1" applyBorder="1" applyProtection="1"/>
    <xf numFmtId="0" fontId="8" fillId="0" borderId="3" xfId="0" applyFont="1" applyBorder="1" applyProtection="1"/>
    <xf numFmtId="0" fontId="8" fillId="0" borderId="15" xfId="0" applyFont="1" applyBorder="1" applyAlignment="1" applyProtection="1">
      <alignment vertical="center"/>
    </xf>
    <xf numFmtId="0" fontId="8" fillId="0" borderId="2" xfId="0" applyFont="1" applyBorder="1" applyAlignment="1" applyProtection="1">
      <alignment horizontal="center" vertical="center"/>
    </xf>
    <xf numFmtId="164" fontId="8" fillId="0" borderId="3" xfId="0" applyNumberFormat="1" applyFont="1" applyBorder="1" applyAlignment="1" applyProtection="1">
      <alignment horizontal="center" vertical="center"/>
    </xf>
    <xf numFmtId="0" fontId="5" fillId="0" borderId="1" xfId="0" applyFont="1" applyBorder="1" applyProtection="1"/>
    <xf numFmtId="164" fontId="8" fillId="0" borderId="15" xfId="0" applyNumberFormat="1" applyFont="1" applyBorder="1" applyAlignment="1" applyProtection="1">
      <alignment horizontal="center" vertical="center"/>
    </xf>
    <xf numFmtId="0" fontId="8" fillId="0" borderId="4" xfId="0" applyFont="1" applyBorder="1" applyProtection="1"/>
    <xf numFmtId="0" fontId="8" fillId="0" borderId="5" xfId="0" applyFont="1" applyBorder="1" applyProtection="1"/>
    <xf numFmtId="0" fontId="8" fillId="0" borderId="16" xfId="0" applyFont="1" applyBorder="1" applyAlignment="1" applyProtection="1">
      <alignment vertical="center"/>
    </xf>
    <xf numFmtId="0" fontId="8" fillId="0" borderId="0" xfId="0" applyFont="1" applyAlignment="1" applyProtection="1">
      <alignment horizontal="center" vertical="center"/>
    </xf>
    <xf numFmtId="164" fontId="8" fillId="0" borderId="5" xfId="0" applyNumberFormat="1" applyFont="1" applyBorder="1" applyAlignment="1" applyProtection="1">
      <alignment horizontal="center" vertical="center"/>
    </xf>
    <xf numFmtId="0" fontId="5" fillId="0" borderId="4" xfId="0" applyFont="1" applyBorder="1" applyProtection="1"/>
    <xf numFmtId="164" fontId="8" fillId="0" borderId="16" xfId="0" applyNumberFormat="1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vertical="center"/>
    </xf>
    <xf numFmtId="164" fontId="8" fillId="0" borderId="16" xfId="0" applyNumberFormat="1" applyFont="1" applyBorder="1" applyProtection="1"/>
    <xf numFmtId="0" fontId="8" fillId="0" borderId="6" xfId="0" applyFont="1" applyBorder="1" applyProtection="1"/>
    <xf numFmtId="0" fontId="8" fillId="0" borderId="8" xfId="0" applyFont="1" applyBorder="1" applyProtection="1"/>
    <xf numFmtId="0" fontId="8" fillId="0" borderId="14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horizontal="center" vertical="center"/>
    </xf>
    <xf numFmtId="164" fontId="8" fillId="0" borderId="8" xfId="0" applyNumberFormat="1" applyFont="1" applyBorder="1" applyAlignment="1" applyProtection="1">
      <alignment horizontal="center" vertical="center"/>
    </xf>
    <xf numFmtId="0" fontId="5" fillId="0" borderId="6" xfId="0" applyFont="1" applyBorder="1" applyProtection="1"/>
    <xf numFmtId="164" fontId="8" fillId="0" borderId="14" xfId="0" applyNumberFormat="1" applyFont="1" applyBorder="1" applyProtection="1"/>
    <xf numFmtId="0" fontId="5" fillId="0" borderId="0" xfId="0" applyFont="1" applyAlignment="1" applyProtection="1">
      <alignment horizontal="center" vertical="center"/>
    </xf>
    <xf numFmtId="0" fontId="5" fillId="0" borderId="17" xfId="0" applyFont="1" applyBorder="1" applyAlignment="1" applyProtection="1">
      <alignment vertical="center"/>
    </xf>
    <xf numFmtId="0" fontId="5" fillId="0" borderId="18" xfId="0" applyFont="1" applyBorder="1" applyAlignment="1" applyProtection="1">
      <alignment vertical="center"/>
    </xf>
    <xf numFmtId="0" fontId="5" fillId="0" borderId="9" xfId="0" applyFont="1" applyBorder="1" applyAlignment="1" applyProtection="1">
      <alignment horizontal="center" vertical="center"/>
    </xf>
    <xf numFmtId="164" fontId="5" fillId="0" borderId="9" xfId="0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left" vertical="center"/>
    </xf>
    <xf numFmtId="0" fontId="3" fillId="0" borderId="12" xfId="0" applyFont="1" applyBorder="1" applyAlignment="1" applyProtection="1">
      <alignment horizontal="left" vertical="center"/>
    </xf>
    <xf numFmtId="0" fontId="3" fillId="0" borderId="13" xfId="0" applyFont="1" applyBorder="1" applyAlignment="1" applyProtection="1">
      <alignment horizontal="left" vertical="center"/>
    </xf>
    <xf numFmtId="0" fontId="10" fillId="0" borderId="19" xfId="1" applyFont="1" applyBorder="1" applyAlignment="1"/>
    <xf numFmtId="0" fontId="10" fillId="0" borderId="0" xfId="1" applyFont="1" applyBorder="1" applyAlignment="1"/>
    <xf numFmtId="0" fontId="10" fillId="0" borderId="19" xfId="1" quotePrefix="1" applyFont="1" applyBorder="1" applyAlignment="1"/>
    <xf numFmtId="0" fontId="10" fillId="0" borderId="0" xfId="1" quotePrefix="1" applyFont="1" applyBorder="1" applyAlignment="1"/>
    <xf numFmtId="0" fontId="11" fillId="0" borderId="0" xfId="0" applyFont="1" applyProtection="1"/>
    <xf numFmtId="0" fontId="12" fillId="0" borderId="7" xfId="0" applyFont="1" applyBorder="1" applyProtection="1"/>
    <xf numFmtId="0" fontId="14" fillId="0" borderId="0" xfId="0" applyFont="1" applyProtection="1"/>
    <xf numFmtId="0" fontId="16" fillId="0" borderId="0" xfId="0" applyFont="1" applyProtection="1"/>
    <xf numFmtId="0" fontId="15" fillId="0" borderId="0" xfId="0" applyFont="1" applyProtection="1"/>
    <xf numFmtId="164" fontId="16" fillId="0" borderId="0" xfId="0" applyNumberFormat="1" applyFont="1" applyProtection="1"/>
    <xf numFmtId="0" fontId="13" fillId="0" borderId="1" xfId="0" applyFont="1" applyBorder="1" applyProtection="1"/>
    <xf numFmtId="0" fontId="16" fillId="0" borderId="2" xfId="0" applyFont="1" applyBorder="1" applyProtection="1"/>
    <xf numFmtId="0" fontId="16" fillId="0" borderId="3" xfId="0" applyFont="1" applyBorder="1" applyProtection="1"/>
    <xf numFmtId="0" fontId="17" fillId="0" borderId="1" xfId="0" applyFont="1" applyBorder="1" applyProtection="1"/>
    <xf numFmtId="0" fontId="17" fillId="0" borderId="2" xfId="0" applyFont="1" applyBorder="1" applyProtection="1"/>
    <xf numFmtId="0" fontId="17" fillId="0" borderId="3" xfId="0" applyFont="1" applyBorder="1" applyProtection="1"/>
    <xf numFmtId="0" fontId="13" fillId="0" borderId="0" xfId="0" applyFont="1" applyProtection="1"/>
    <xf numFmtId="0" fontId="16" fillId="0" borderId="4" xfId="0" applyFont="1" applyBorder="1" applyProtection="1"/>
    <xf numFmtId="0" fontId="16" fillId="0" borderId="5" xfId="0" applyFont="1" applyBorder="1" applyProtection="1"/>
    <xf numFmtId="0" fontId="18" fillId="0" borderId="19" xfId="1" applyFont="1" applyBorder="1" applyAlignment="1"/>
    <xf numFmtId="0" fontId="18" fillId="0" borderId="0" xfId="1" applyFont="1" applyBorder="1" applyAlignment="1"/>
    <xf numFmtId="164" fontId="15" fillId="0" borderId="0" xfId="0" applyNumberFormat="1" applyFont="1" applyProtection="1"/>
    <xf numFmtId="165" fontId="16" fillId="0" borderId="0" xfId="0" applyNumberFormat="1" applyFont="1" applyProtection="1"/>
    <xf numFmtId="0" fontId="16" fillId="0" borderId="0" xfId="0" applyFont="1" applyAlignment="1" applyProtection="1">
      <alignment horizontal="center"/>
    </xf>
    <xf numFmtId="0" fontId="16" fillId="0" borderId="5" xfId="0" applyFont="1" applyBorder="1" applyAlignment="1" applyProtection="1">
      <alignment vertical="center"/>
    </xf>
    <xf numFmtId="0" fontId="18" fillId="0" borderId="19" xfId="1" quotePrefix="1" applyFont="1" applyBorder="1" applyAlignment="1"/>
    <xf numFmtId="0" fontId="18" fillId="0" borderId="0" xfId="1" quotePrefix="1" applyFont="1" applyBorder="1" applyAlignment="1"/>
    <xf numFmtId="0" fontId="16" fillId="0" borderId="5" xfId="0" applyFont="1" applyBorder="1" applyAlignment="1" applyProtection="1">
      <alignment horizontal="left"/>
    </xf>
    <xf numFmtId="0" fontId="16" fillId="0" borderId="0" xfId="0" applyFont="1" applyAlignment="1" applyProtection="1">
      <alignment horizontal="left"/>
    </xf>
    <xf numFmtId="0" fontId="16" fillId="0" borderId="0" xfId="0" applyFont="1" applyAlignment="1" applyProtection="1"/>
    <xf numFmtId="0" fontId="16" fillId="0" borderId="5" xfId="0" applyFont="1" applyBorder="1" applyAlignment="1" applyProtection="1"/>
    <xf numFmtId="0" fontId="15" fillId="0" borderId="0" xfId="0" applyFont="1" applyAlignment="1" applyProtection="1">
      <alignment horizontal="center"/>
    </xf>
    <xf numFmtId="0" fontId="16" fillId="0" borderId="6" xfId="0" applyFont="1" applyBorder="1" applyProtection="1"/>
    <xf numFmtId="0" fontId="15" fillId="0" borderId="7" xfId="0" applyFont="1" applyBorder="1" applyAlignment="1" applyProtection="1">
      <alignment horizontal="center"/>
    </xf>
    <xf numFmtId="0" fontId="19" fillId="0" borderId="7" xfId="0" applyFont="1" applyBorder="1" applyProtection="1"/>
    <xf numFmtId="0" fontId="15" fillId="0" borderId="8" xfId="0" applyFont="1" applyBorder="1" applyProtection="1"/>
    <xf numFmtId="0" fontId="16" fillId="0" borderId="7" xfId="0" applyFont="1" applyBorder="1" applyProtection="1"/>
    <xf numFmtId="0" fontId="16" fillId="0" borderId="8" xfId="0" applyFont="1" applyBorder="1" applyProtection="1"/>
    <xf numFmtId="164" fontId="16" fillId="0" borderId="0" xfId="0" applyNumberFormat="1" applyFont="1" applyAlignment="1" applyProtection="1">
      <alignment horizontal="left"/>
    </xf>
    <xf numFmtId="0" fontId="15" fillId="0" borderId="9" xfId="0" applyFont="1" applyBorder="1" applyAlignment="1" applyProtection="1">
      <alignment horizontal="center" vertical="center"/>
    </xf>
    <xf numFmtId="0" fontId="15" fillId="0" borderId="9" xfId="0" applyFont="1" applyBorder="1" applyAlignment="1" applyProtection="1">
      <alignment horizontal="center" vertical="center"/>
    </xf>
    <xf numFmtId="164" fontId="15" fillId="0" borderId="9" xfId="0" applyNumberFormat="1" applyFont="1" applyBorder="1" applyAlignment="1" applyProtection="1">
      <alignment horizontal="center" vertical="center"/>
    </xf>
    <xf numFmtId="0" fontId="16" fillId="0" borderId="10" xfId="0" applyFont="1" applyBorder="1" applyAlignment="1" applyProtection="1">
      <alignment horizontal="center" vertical="center"/>
    </xf>
    <xf numFmtId="164" fontId="16" fillId="0" borderId="10" xfId="0" applyNumberFormat="1" applyFont="1" applyBorder="1" applyAlignment="1" applyProtection="1">
      <alignment horizontal="center" vertical="center"/>
    </xf>
    <xf numFmtId="164" fontId="16" fillId="0" borderId="16" xfId="0" applyNumberFormat="1" applyFont="1" applyBorder="1" applyAlignment="1" applyProtection="1">
      <alignment horizontal="center" vertical="center"/>
    </xf>
    <xf numFmtId="164" fontId="16" fillId="0" borderId="9" xfId="0" applyNumberFormat="1" applyFont="1" applyBorder="1" applyAlignment="1" applyProtection="1">
      <alignment horizontal="center" vertical="center"/>
    </xf>
    <xf numFmtId="0" fontId="15" fillId="0" borderId="0" xfId="0" applyFont="1" applyAlignment="1" applyProtection="1">
      <alignment horizontal="right"/>
    </xf>
    <xf numFmtId="0" fontId="15" fillId="0" borderId="0" xfId="0" applyFont="1" applyAlignment="1" applyProtection="1">
      <alignment horizontal="left"/>
    </xf>
    <xf numFmtId="164" fontId="16" fillId="0" borderId="0" xfId="0" applyNumberFormat="1" applyFont="1" applyAlignment="1" applyProtection="1">
      <alignment horizontal="center" vertical="center"/>
    </xf>
    <xf numFmtId="0" fontId="16" fillId="0" borderId="1" xfId="0" applyFont="1" applyBorder="1" applyProtection="1"/>
    <xf numFmtId="0" fontId="16" fillId="0" borderId="15" xfId="0" applyFont="1" applyBorder="1" applyAlignment="1" applyProtection="1">
      <alignment vertical="center"/>
    </xf>
    <xf numFmtId="0" fontId="16" fillId="0" borderId="2" xfId="0" applyFont="1" applyBorder="1" applyAlignment="1" applyProtection="1">
      <alignment horizontal="center" vertical="center"/>
    </xf>
    <xf numFmtId="164" fontId="16" fillId="0" borderId="3" xfId="0" applyNumberFormat="1" applyFont="1" applyBorder="1" applyAlignment="1" applyProtection="1">
      <alignment horizontal="center" vertical="center"/>
    </xf>
    <xf numFmtId="164" fontId="16" fillId="0" borderId="15" xfId="0" applyNumberFormat="1" applyFont="1" applyBorder="1" applyAlignment="1" applyProtection="1">
      <alignment horizontal="center" vertical="center"/>
    </xf>
    <xf numFmtId="0" fontId="16" fillId="0" borderId="16" xfId="0" applyFont="1" applyBorder="1" applyAlignment="1" applyProtection="1">
      <alignment vertical="center"/>
    </xf>
    <xf numFmtId="0" fontId="16" fillId="0" borderId="0" xfId="0" applyFont="1" applyAlignment="1" applyProtection="1">
      <alignment horizontal="center" vertical="center"/>
    </xf>
    <xf numFmtId="164" fontId="16" fillId="0" borderId="5" xfId="0" applyNumberFormat="1" applyFont="1" applyBorder="1" applyAlignment="1" applyProtection="1">
      <alignment horizontal="center" vertical="center"/>
    </xf>
    <xf numFmtId="164" fontId="16" fillId="0" borderId="16" xfId="0" applyNumberFormat="1" applyFont="1" applyBorder="1" applyProtection="1"/>
    <xf numFmtId="0" fontId="16" fillId="0" borderId="14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horizontal="center" vertical="center"/>
    </xf>
    <xf numFmtId="164" fontId="16" fillId="0" borderId="8" xfId="0" applyNumberFormat="1" applyFont="1" applyBorder="1" applyAlignment="1" applyProtection="1">
      <alignment horizontal="center" vertical="center"/>
    </xf>
    <xf numFmtId="164" fontId="16" fillId="0" borderId="14" xfId="0" applyNumberFormat="1" applyFont="1" applyBorder="1" applyProtection="1"/>
    <xf numFmtId="0" fontId="16" fillId="0" borderId="17" xfId="0" applyFont="1" applyBorder="1" applyAlignment="1" applyProtection="1">
      <alignment vertical="center"/>
    </xf>
    <xf numFmtId="0" fontId="16" fillId="0" borderId="18" xfId="0" applyFont="1" applyBorder="1" applyAlignment="1" applyProtection="1">
      <alignment vertical="center"/>
    </xf>
    <xf numFmtId="0" fontId="16" fillId="0" borderId="9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left" vertical="center"/>
    </xf>
    <xf numFmtId="0" fontId="7" fillId="0" borderId="12" xfId="0" applyFont="1" applyBorder="1" applyAlignment="1" applyProtection="1">
      <alignment vertical="center"/>
    </xf>
    <xf numFmtId="0" fontId="7" fillId="0" borderId="13" xfId="0" applyFont="1" applyBorder="1" applyAlignment="1" applyProtection="1">
      <alignment vertical="center"/>
    </xf>
    <xf numFmtId="164" fontId="7" fillId="0" borderId="10" xfId="0" applyNumberFormat="1" applyFont="1" applyBorder="1" applyAlignment="1" applyProtection="1">
      <alignment horizontal="center" vertical="center"/>
    </xf>
    <xf numFmtId="0" fontId="20" fillId="0" borderId="0" xfId="0" applyFont="1" applyProtection="1"/>
    <xf numFmtId="0" fontId="7" fillId="0" borderId="12" xfId="0" applyFont="1" applyBorder="1" applyAlignment="1" applyProtection="1">
      <alignment horizontal="left" vertical="center"/>
    </xf>
    <xf numFmtId="0" fontId="7" fillId="0" borderId="13" xfId="0" applyFont="1" applyBorder="1" applyAlignment="1" applyProtection="1">
      <alignment horizontal="left" vertical="center"/>
    </xf>
    <xf numFmtId="0" fontId="7" fillId="0" borderId="16" xfId="0" applyFont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left" vertical="center"/>
    </xf>
    <xf numFmtId="164" fontId="7" fillId="0" borderId="16" xfId="0" applyNumberFormat="1" applyFont="1" applyBorder="1" applyAlignment="1" applyProtection="1">
      <alignment horizontal="center" vertical="center"/>
    </xf>
    <xf numFmtId="0" fontId="7" fillId="0" borderId="14" xfId="0" applyFont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horizontal="center" vertical="center"/>
    </xf>
    <xf numFmtId="164" fontId="6" fillId="0" borderId="14" xfId="0" applyNumberFormat="1" applyFont="1" applyBorder="1" applyAlignment="1" applyProtection="1">
      <alignment horizontal="center" vertic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21" fillId="0" borderId="10" xfId="0" applyFont="1" applyBorder="1" applyAlignment="1" applyProtection="1">
      <alignment horizontal="center" vertical="center"/>
    </xf>
    <xf numFmtId="0" fontId="21" fillId="0" borderId="11" xfId="0" applyFont="1" applyBorder="1" applyAlignment="1" applyProtection="1">
      <alignment horizontal="left" vertical="center"/>
    </xf>
    <xf numFmtId="0" fontId="21" fillId="0" borderId="12" xfId="0" applyFont="1" applyBorder="1" applyAlignment="1" applyProtection="1">
      <alignment vertical="center"/>
    </xf>
    <xf numFmtId="0" fontId="21" fillId="0" borderId="13" xfId="0" applyFont="1" applyBorder="1" applyAlignment="1" applyProtection="1">
      <alignment vertical="center"/>
    </xf>
    <xf numFmtId="164" fontId="21" fillId="0" borderId="10" xfId="0" applyNumberFormat="1" applyFont="1" applyBorder="1" applyAlignment="1" applyProtection="1">
      <alignment horizontal="center" vertical="center"/>
    </xf>
    <xf numFmtId="0" fontId="22" fillId="0" borderId="0" xfId="0" applyFont="1" applyProtection="1"/>
    <xf numFmtId="0" fontId="21" fillId="0" borderId="12" xfId="0" applyFont="1" applyBorder="1" applyAlignment="1" applyProtection="1">
      <alignment horizontal="left" vertical="center"/>
    </xf>
    <xf numFmtId="0" fontId="21" fillId="0" borderId="13" xfId="0" applyFont="1" applyBorder="1" applyAlignment="1" applyProtection="1">
      <alignment horizontal="left" vertical="center"/>
    </xf>
    <xf numFmtId="0" fontId="21" fillId="0" borderId="16" xfId="0" applyFont="1" applyBorder="1" applyAlignment="1" applyProtection="1">
      <alignment horizontal="center" vertical="center"/>
    </xf>
    <xf numFmtId="0" fontId="21" fillId="0" borderId="4" xfId="0" applyFont="1" applyBorder="1" applyAlignment="1" applyProtection="1">
      <alignment horizontal="left" vertical="center"/>
    </xf>
    <xf numFmtId="0" fontId="21" fillId="0" borderId="0" xfId="0" applyFont="1" applyBorder="1" applyAlignment="1" applyProtection="1">
      <alignment horizontal="left" vertical="center"/>
    </xf>
    <xf numFmtId="0" fontId="21" fillId="0" borderId="5" xfId="0" applyFont="1" applyBorder="1" applyAlignment="1" applyProtection="1">
      <alignment horizontal="left" vertical="center"/>
    </xf>
    <xf numFmtId="164" fontId="21" fillId="0" borderId="16" xfId="0" applyNumberFormat="1" applyFont="1" applyBorder="1" applyAlignment="1" applyProtection="1">
      <alignment horizontal="center" vertical="center"/>
    </xf>
    <xf numFmtId="0" fontId="21" fillId="0" borderId="14" xfId="0" applyFont="1" applyBorder="1" applyAlignment="1" applyProtection="1">
      <alignment horizontal="center" vertical="center"/>
    </xf>
    <xf numFmtId="0" fontId="23" fillId="0" borderId="14" xfId="0" applyFont="1" applyBorder="1" applyAlignment="1" applyProtection="1">
      <alignment horizontal="center" vertical="center"/>
    </xf>
    <xf numFmtId="164" fontId="23" fillId="0" borderId="14" xfId="0" applyNumberFormat="1" applyFont="1" applyBorder="1" applyAlignment="1" applyProtection="1">
      <alignment horizontal="center" vertical="center"/>
    </xf>
    <xf numFmtId="164" fontId="21" fillId="0" borderId="9" xfId="0" applyNumberFormat="1" applyFont="1" applyBorder="1" applyAlignment="1" applyProtection="1">
      <alignment horizontal="center" vertical="center"/>
    </xf>
    <xf numFmtId="0" fontId="23" fillId="0" borderId="0" xfId="0" applyFont="1" applyProtection="1"/>
    <xf numFmtId="0" fontId="23" fillId="0" borderId="0" xfId="0" applyFont="1" applyAlignment="1" applyProtection="1">
      <alignment horizontal="center"/>
    </xf>
    <xf numFmtId="0" fontId="21" fillId="0" borderId="0" xfId="0" applyFont="1" applyProtection="1"/>
    <xf numFmtId="164" fontId="23" fillId="0" borderId="0" xfId="0" applyNumberFormat="1" applyFont="1" applyProtection="1"/>
    <xf numFmtId="164" fontId="21" fillId="0" borderId="0" xfId="0" applyNumberFormat="1" applyFont="1" applyProtection="1"/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24" fillId="0" borderId="0" xfId="0" applyFont="1" applyProtection="1"/>
    <xf numFmtId="0" fontId="25" fillId="0" borderId="7" xfId="0" applyFont="1" applyBorder="1" applyProtection="1"/>
    <xf numFmtId="164" fontId="3" fillId="0" borderId="9" xfId="0" applyNumberFormat="1" applyFont="1" applyBorder="1" applyAlignment="1" applyProtection="1">
      <alignment horizontal="center" vertical="center"/>
    </xf>
    <xf numFmtId="0" fontId="3" fillId="0" borderId="1" xfId="0" applyFont="1" applyBorder="1" applyProtection="1"/>
    <xf numFmtId="0" fontId="3" fillId="0" borderId="15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horizontal="center" vertical="center"/>
    </xf>
    <xf numFmtId="164" fontId="3" fillId="0" borderId="3" xfId="0" applyNumberFormat="1" applyFont="1" applyBorder="1" applyAlignment="1" applyProtection="1">
      <alignment horizontal="center" vertical="center"/>
    </xf>
    <xf numFmtId="164" fontId="3" fillId="0" borderId="15" xfId="0" applyNumberFormat="1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164" fontId="3" fillId="0" borderId="5" xfId="0" applyNumberFormat="1" applyFont="1" applyBorder="1" applyAlignment="1" applyProtection="1">
      <alignment horizontal="center" vertical="center"/>
    </xf>
    <xf numFmtId="164" fontId="3" fillId="0" borderId="16" xfId="0" applyNumberFormat="1" applyFont="1" applyBorder="1" applyAlignment="1" applyProtection="1">
      <alignment horizontal="center" vertical="center"/>
    </xf>
    <xf numFmtId="164" fontId="3" fillId="0" borderId="16" xfId="0" applyNumberFormat="1" applyFont="1" applyBorder="1" applyProtection="1"/>
    <xf numFmtId="0" fontId="3" fillId="0" borderId="14" xfId="0" applyFont="1" applyBorder="1" applyAlignment="1" applyProtection="1">
      <alignment vertical="center"/>
    </xf>
    <xf numFmtId="164" fontId="3" fillId="0" borderId="8" xfId="0" applyNumberFormat="1" applyFont="1" applyBorder="1" applyAlignment="1" applyProtection="1">
      <alignment horizontal="center" vertical="center"/>
    </xf>
    <xf numFmtId="164" fontId="3" fillId="0" borderId="14" xfId="0" applyNumberFormat="1" applyFont="1" applyBorder="1" applyProtection="1"/>
    <xf numFmtId="0" fontId="3" fillId="0" borderId="17" xfId="0" applyFont="1" applyBorder="1" applyAlignment="1" applyProtection="1">
      <alignment vertical="center"/>
    </xf>
    <xf numFmtId="0" fontId="3" fillId="0" borderId="1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7" fillId="0" borderId="0" xfId="0" applyFont="1" applyProtection="1"/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" fillId="0" borderId="16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164" fontId="2" fillId="0" borderId="16" xfId="0" applyNumberFormat="1" applyFont="1" applyBorder="1" applyAlignment="1" applyProtection="1">
      <alignment horizontal="center" vertical="center"/>
    </xf>
    <xf numFmtId="3" fontId="21" fillId="0" borderId="10" xfId="0" applyNumberFormat="1" applyFont="1" applyBorder="1" applyAlignment="1" applyProtection="1">
      <alignment horizontal="center" vertical="center"/>
    </xf>
    <xf numFmtId="0" fontId="23" fillId="0" borderId="12" xfId="0" applyFont="1" applyBorder="1" applyAlignment="1" applyProtection="1">
      <alignment horizontal="left" vertical="center"/>
    </xf>
    <xf numFmtId="0" fontId="23" fillId="0" borderId="11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3" fillId="0" borderId="0" xfId="0" applyFont="1" applyAlignment="1" applyProtection="1"/>
    <xf numFmtId="0" fontId="3" fillId="0" borderId="5" xfId="0" applyFont="1" applyBorder="1" applyAlignment="1" applyProtection="1"/>
    <xf numFmtId="0" fontId="26" fillId="0" borderId="10" xfId="0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vertical="center"/>
    </xf>
    <xf numFmtId="0" fontId="26" fillId="0" borderId="13" xfId="0" applyFont="1" applyBorder="1" applyAlignment="1" applyProtection="1">
      <alignment vertical="center"/>
    </xf>
    <xf numFmtId="164" fontId="26" fillId="0" borderId="10" xfId="0" applyNumberFormat="1" applyFont="1" applyBorder="1" applyAlignment="1" applyProtection="1">
      <alignment horizontal="center" vertical="center"/>
    </xf>
    <xf numFmtId="0" fontId="27" fillId="0" borderId="0" xfId="0" applyFont="1" applyProtection="1"/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6" fillId="0" borderId="14" xfId="0" applyFont="1" applyBorder="1" applyAlignment="1" applyProtection="1">
      <alignment horizontal="center" vertical="center"/>
    </xf>
    <xf numFmtId="0" fontId="28" fillId="0" borderId="14" xfId="0" applyFont="1" applyBorder="1" applyAlignment="1" applyProtection="1">
      <alignment horizontal="center" vertical="center"/>
    </xf>
    <xf numFmtId="164" fontId="28" fillId="0" borderId="14" xfId="0" applyNumberFormat="1" applyFont="1" applyBorder="1" applyAlignment="1" applyProtection="1">
      <alignment horizontal="center" vertical="center"/>
    </xf>
    <xf numFmtId="164" fontId="28" fillId="0" borderId="9" xfId="0" applyNumberFormat="1" applyFont="1" applyBorder="1" applyAlignment="1" applyProtection="1">
      <alignment vertical="center"/>
    </xf>
    <xf numFmtId="164" fontId="26" fillId="0" borderId="9" xfId="0" applyNumberFormat="1" applyFont="1" applyBorder="1" applyAlignment="1" applyProtection="1">
      <alignment horizontal="center" vertical="center"/>
    </xf>
    <xf numFmtId="164" fontId="28" fillId="0" borderId="0" xfId="0" applyNumberFormat="1" applyFont="1" applyBorder="1" applyAlignment="1" applyProtection="1">
      <alignment vertical="center"/>
    </xf>
    <xf numFmtId="0" fontId="28" fillId="0" borderId="0" xfId="0" applyFont="1" applyProtection="1"/>
    <xf numFmtId="0" fontId="26" fillId="0" borderId="0" xfId="0" applyFont="1" applyProtection="1"/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5" fillId="0" borderId="0" xfId="2" applyFont="1" applyProtection="1"/>
    <xf numFmtId="0" fontId="3" fillId="0" borderId="0" xfId="2" applyFont="1" applyProtection="1"/>
    <xf numFmtId="0" fontId="2" fillId="0" borderId="0" xfId="2" applyFont="1" applyProtection="1"/>
    <xf numFmtId="164" fontId="3" fillId="0" borderId="0" xfId="2" applyNumberFormat="1" applyFont="1" applyProtection="1"/>
    <xf numFmtId="164" fontId="2" fillId="0" borderId="0" xfId="2" applyNumberFormat="1" applyFont="1" applyProtection="1"/>
    <xf numFmtId="0" fontId="30" fillId="0" borderId="0" xfId="2" applyFont="1" applyProtection="1"/>
    <xf numFmtId="0" fontId="7" fillId="0" borderId="0" xfId="2" applyFont="1" applyProtection="1"/>
    <xf numFmtId="0" fontId="2" fillId="0" borderId="0" xfId="2" applyFont="1" applyAlignment="1" applyProtection="1">
      <alignment horizontal="center"/>
    </xf>
    <xf numFmtId="0" fontId="2" fillId="0" borderId="0" xfId="2" applyFont="1" applyAlignment="1" applyProtection="1">
      <alignment horizontal="right"/>
    </xf>
    <xf numFmtId="0" fontId="2" fillId="0" borderId="0" xfId="2" applyFont="1" applyAlignment="1" applyProtection="1">
      <alignment horizontal="left"/>
    </xf>
    <xf numFmtId="164" fontId="3" fillId="0" borderId="0" xfId="2" applyNumberFormat="1" applyFont="1" applyAlignment="1" applyProtection="1">
      <alignment horizontal="center" vertical="center"/>
    </xf>
    <xf numFmtId="0" fontId="31" fillId="0" borderId="0" xfId="2" applyFont="1" applyAlignment="1" applyProtection="1">
      <alignment horizontal="left"/>
    </xf>
    <xf numFmtId="0" fontId="31" fillId="0" borderId="0" xfId="2" applyFont="1" applyProtection="1"/>
    <xf numFmtId="0" fontId="8" fillId="0" borderId="0" xfId="2" applyFont="1" applyAlignment="1" applyProtection="1">
      <alignment horizontal="center"/>
    </xf>
    <xf numFmtId="0" fontId="8" fillId="0" borderId="1" xfId="2" applyFont="1" applyBorder="1" applyAlignment="1" applyProtection="1">
      <alignment horizontal="center"/>
    </xf>
    <xf numFmtId="0" fontId="8" fillId="0" borderId="2" xfId="2" applyFont="1" applyBorder="1" applyAlignment="1" applyProtection="1">
      <alignment horizontal="center"/>
    </xf>
    <xf numFmtId="0" fontId="8" fillId="0" borderId="3" xfId="2" applyFont="1" applyBorder="1" applyAlignment="1" applyProtection="1">
      <alignment horizontal="center"/>
    </xf>
    <xf numFmtId="0" fontId="8" fillId="0" borderId="15" xfId="2" applyFont="1" applyBorder="1" applyAlignment="1" applyProtection="1">
      <alignment vertical="center"/>
    </xf>
    <xf numFmtId="0" fontId="8" fillId="0" borderId="2" xfId="2" applyFont="1" applyBorder="1" applyAlignment="1" applyProtection="1">
      <alignment horizontal="center" vertical="center"/>
    </xf>
    <xf numFmtId="164" fontId="8" fillId="0" borderId="3" xfId="2" applyNumberFormat="1" applyFont="1" applyBorder="1" applyAlignment="1" applyProtection="1">
      <alignment horizontal="center" vertical="center"/>
    </xf>
    <xf numFmtId="0" fontId="5" fillId="0" borderId="1" xfId="2" applyFont="1" applyBorder="1" applyProtection="1"/>
    <xf numFmtId="164" fontId="8" fillId="0" borderId="15" xfId="2" applyNumberFormat="1" applyFont="1" applyBorder="1" applyAlignment="1" applyProtection="1">
      <alignment horizontal="center" vertical="center"/>
    </xf>
    <xf numFmtId="0" fontId="8" fillId="0" borderId="4" xfId="2" applyFont="1" applyBorder="1" applyAlignment="1" applyProtection="1">
      <alignment horizontal="center"/>
    </xf>
    <xf numFmtId="0" fontId="8" fillId="0" borderId="5" xfId="2" applyFont="1" applyBorder="1" applyAlignment="1" applyProtection="1">
      <alignment horizontal="center"/>
    </xf>
    <xf numFmtId="0" fontId="8" fillId="0" borderId="16" xfId="2" applyFont="1" applyBorder="1" applyAlignment="1" applyProtection="1">
      <alignment vertical="center"/>
    </xf>
    <xf numFmtId="0" fontId="8" fillId="0" borderId="0" xfId="2" applyFont="1" applyAlignment="1" applyProtection="1">
      <alignment horizontal="center" vertical="center"/>
    </xf>
    <xf numFmtId="164" fontId="8" fillId="0" borderId="5" xfId="2" applyNumberFormat="1" applyFont="1" applyBorder="1" applyAlignment="1" applyProtection="1">
      <alignment horizontal="center" vertical="center"/>
    </xf>
    <xf numFmtId="0" fontId="5" fillId="0" borderId="4" xfId="2" applyFont="1" applyBorder="1" applyProtection="1"/>
    <xf numFmtId="164" fontId="8" fillId="0" borderId="16" xfId="2" applyNumberFormat="1" applyFont="1" applyBorder="1" applyAlignment="1" applyProtection="1">
      <alignment horizontal="center" vertical="center"/>
    </xf>
    <xf numFmtId="0" fontId="8" fillId="0" borderId="5" xfId="2" applyFont="1" applyBorder="1" applyAlignment="1" applyProtection="1">
      <alignment vertical="center"/>
    </xf>
    <xf numFmtId="164" fontId="8" fillId="0" borderId="16" xfId="2" applyNumberFormat="1" applyFont="1" applyBorder="1" applyProtection="1"/>
    <xf numFmtId="0" fontId="8" fillId="0" borderId="6" xfId="2" applyFont="1" applyBorder="1" applyAlignment="1" applyProtection="1">
      <alignment horizontal="center"/>
    </xf>
    <xf numFmtId="0" fontId="8" fillId="0" borderId="7" xfId="2" applyFont="1" applyBorder="1" applyAlignment="1" applyProtection="1">
      <alignment horizontal="center"/>
    </xf>
    <xf numFmtId="0" fontId="8" fillId="0" borderId="8" xfId="2" applyFont="1" applyBorder="1" applyProtection="1"/>
    <xf numFmtId="0" fontId="8" fillId="0" borderId="14" xfId="2" applyFont="1" applyBorder="1" applyAlignment="1" applyProtection="1">
      <alignment vertical="center"/>
    </xf>
    <xf numFmtId="0" fontId="8" fillId="0" borderId="7" xfId="2" applyFont="1" applyBorder="1" applyAlignment="1" applyProtection="1">
      <alignment horizontal="center" vertical="center"/>
    </xf>
    <xf numFmtId="164" fontId="8" fillId="0" borderId="8" xfId="2" applyNumberFormat="1" applyFont="1" applyBorder="1" applyAlignment="1" applyProtection="1">
      <alignment horizontal="center" vertical="center"/>
    </xf>
    <xf numFmtId="0" fontId="5" fillId="0" borderId="6" xfId="2" applyFont="1" applyBorder="1" applyProtection="1"/>
    <xf numFmtId="164" fontId="8" fillId="0" borderId="14" xfId="2" applyNumberFormat="1" applyFont="1" applyBorder="1" applyProtection="1"/>
    <xf numFmtId="0" fontId="5" fillId="0" borderId="0" xfId="2" applyFont="1" applyAlignment="1" applyProtection="1">
      <alignment horizontal="center" vertical="center"/>
    </xf>
    <xf numFmtId="0" fontId="5" fillId="0" borderId="9" xfId="2" applyFont="1" applyBorder="1" applyAlignment="1" applyProtection="1">
      <alignment horizontal="center" vertical="center"/>
    </xf>
    <xf numFmtId="164" fontId="5" fillId="0" borderId="9" xfId="2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5" fillId="0" borderId="0" xfId="2" quotePrefix="1" applyFont="1" applyProtection="1"/>
    <xf numFmtId="0" fontId="3" fillId="0" borderId="0" xfId="0" quotePrefix="1" applyFont="1" applyAlignment="1" applyProtection="1"/>
    <xf numFmtId="0" fontId="32" fillId="0" borderId="0" xfId="4"/>
    <xf numFmtId="0" fontId="32" fillId="0" borderId="0" xfId="4" quotePrefix="1"/>
    <xf numFmtId="166" fontId="7" fillId="0" borderId="0" xfId="3" applyNumberFormat="1" applyFont="1" applyProtection="1"/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5" fillId="0" borderId="0" xfId="5" applyFont="1" applyProtection="1"/>
    <xf numFmtId="0" fontId="3" fillId="0" borderId="0" xfId="5" applyFont="1" applyProtection="1"/>
    <xf numFmtId="0" fontId="2" fillId="0" borderId="0" xfId="5" applyFont="1" applyProtection="1"/>
    <xf numFmtId="164" fontId="3" fillId="0" borderId="0" xfId="5" applyNumberFormat="1" applyFont="1" applyProtection="1"/>
    <xf numFmtId="0" fontId="1" fillId="0" borderId="1" xfId="5" applyFont="1" applyBorder="1" applyProtection="1"/>
    <xf numFmtId="0" fontId="3" fillId="0" borderId="2" xfId="5" applyFont="1" applyBorder="1" applyProtection="1"/>
    <xf numFmtId="0" fontId="3" fillId="0" borderId="3" xfId="5" applyFont="1" applyBorder="1" applyProtection="1"/>
    <xf numFmtId="0" fontId="3" fillId="0" borderId="4" xfId="5" applyFont="1" applyBorder="1" applyProtection="1"/>
    <xf numFmtId="0" fontId="3" fillId="0" borderId="5" xfId="5" applyFont="1" applyBorder="1" applyProtection="1"/>
    <xf numFmtId="164" fontId="2" fillId="0" borderId="0" xfId="5" applyNumberFormat="1" applyFont="1" applyProtection="1"/>
    <xf numFmtId="165" fontId="3" fillId="0" borderId="0" xfId="5" applyNumberFormat="1" applyFont="1" applyProtection="1"/>
    <xf numFmtId="0" fontId="3" fillId="0" borderId="0" xfId="5" applyFont="1" applyAlignment="1" applyProtection="1">
      <alignment horizontal="left"/>
    </xf>
    <xf numFmtId="0" fontId="2" fillId="0" borderId="0" xfId="5" applyFont="1" applyAlignment="1" applyProtection="1">
      <alignment horizontal="left"/>
    </xf>
    <xf numFmtId="0" fontId="3" fillId="0" borderId="6" xfId="5" applyFont="1" applyBorder="1" applyProtection="1"/>
    <xf numFmtId="0" fontId="2" fillId="0" borderId="7" xfId="5" applyFont="1" applyBorder="1" applyProtection="1"/>
    <xf numFmtId="0" fontId="2" fillId="0" borderId="8" xfId="5" applyFont="1" applyBorder="1" applyProtection="1"/>
    <xf numFmtId="164" fontId="3" fillId="0" borderId="0" xfId="5" applyNumberFormat="1" applyFont="1" applyAlignment="1" applyProtection="1">
      <alignment horizontal="left"/>
    </xf>
    <xf numFmtId="0" fontId="2" fillId="0" borderId="9" xfId="5" applyFont="1" applyBorder="1" applyAlignment="1" applyProtection="1">
      <alignment horizontal="center" vertical="center"/>
    </xf>
    <xf numFmtId="164" fontId="2" fillId="0" borderId="9" xfId="5" applyNumberFormat="1" applyFont="1" applyBorder="1" applyAlignment="1" applyProtection="1">
      <alignment horizontal="center" vertical="center"/>
    </xf>
    <xf numFmtId="0" fontId="3" fillId="0" borderId="10" xfId="5" applyFont="1" applyBorder="1" applyAlignment="1" applyProtection="1">
      <alignment horizontal="center" vertical="center"/>
    </xf>
    <xf numFmtId="164" fontId="3" fillId="0" borderId="10" xfId="5" applyNumberFormat="1" applyFont="1" applyBorder="1" applyAlignment="1" applyProtection="1">
      <alignment horizontal="center" vertical="center"/>
    </xf>
    <xf numFmtId="0" fontId="3" fillId="0" borderId="11" xfId="5" applyFont="1" applyBorder="1" applyAlignment="1" applyProtection="1">
      <alignment vertical="center"/>
    </xf>
    <xf numFmtId="0" fontId="3" fillId="0" borderId="12" xfId="5" applyFont="1" applyBorder="1" applyAlignment="1" applyProtection="1">
      <alignment vertical="center"/>
    </xf>
    <xf numFmtId="0" fontId="3" fillId="0" borderId="13" xfId="5" applyFont="1" applyBorder="1" applyAlignment="1" applyProtection="1">
      <alignment vertical="center"/>
    </xf>
    <xf numFmtId="0" fontId="2" fillId="0" borderId="10" xfId="5" applyFont="1" applyBorder="1" applyAlignment="1" applyProtection="1">
      <alignment horizontal="center" vertical="center"/>
    </xf>
    <xf numFmtId="164" fontId="2" fillId="0" borderId="10" xfId="5" applyNumberFormat="1" applyFont="1" applyBorder="1" applyAlignment="1" applyProtection="1">
      <alignment horizontal="center" vertical="center"/>
    </xf>
    <xf numFmtId="0" fontId="3" fillId="0" borderId="14" xfId="5" applyFont="1" applyBorder="1" applyAlignment="1" applyProtection="1">
      <alignment horizontal="center" vertical="center"/>
    </xf>
    <xf numFmtId="0" fontId="2" fillId="0" borderId="14" xfId="5" applyFont="1" applyBorder="1" applyAlignment="1" applyProtection="1">
      <alignment horizontal="center" vertical="center"/>
    </xf>
    <xf numFmtId="164" fontId="2" fillId="0" borderId="14" xfId="5" applyNumberFormat="1" applyFont="1" applyBorder="1" applyAlignment="1" applyProtection="1">
      <alignment horizontal="center" vertical="center"/>
    </xf>
    <xf numFmtId="164" fontId="3" fillId="0" borderId="9" xfId="5" applyNumberFormat="1" applyFont="1" applyBorder="1" applyAlignment="1" applyProtection="1">
      <alignment horizontal="center" vertical="center"/>
    </xf>
    <xf numFmtId="0" fontId="2" fillId="0" borderId="0" xfId="5" applyFont="1" applyAlignment="1" applyProtection="1">
      <alignment horizontal="center"/>
    </xf>
    <xf numFmtId="0" fontId="2" fillId="0" borderId="0" xfId="5" applyFont="1" applyAlignment="1" applyProtection="1">
      <alignment horizontal="right"/>
    </xf>
    <xf numFmtId="164" fontId="3" fillId="0" borderId="0" xfId="5" applyNumberFormat="1" applyFont="1" applyAlignment="1" applyProtection="1">
      <alignment horizontal="center" vertical="center"/>
    </xf>
    <xf numFmtId="0" fontId="31" fillId="0" borderId="0" xfId="5" applyFont="1" applyProtection="1"/>
    <xf numFmtId="0" fontId="8" fillId="0" borderId="0" xfId="5" applyFont="1" applyAlignment="1" applyProtection="1">
      <alignment horizontal="center"/>
    </xf>
    <xf numFmtId="0" fontId="8" fillId="0" borderId="1" xfId="5" applyFont="1" applyBorder="1" applyAlignment="1" applyProtection="1">
      <alignment horizontal="center"/>
    </xf>
    <xf numFmtId="0" fontId="8" fillId="0" borderId="2" xfId="5" applyFont="1" applyBorder="1" applyAlignment="1" applyProtection="1">
      <alignment horizontal="center"/>
    </xf>
    <xf numFmtId="0" fontId="8" fillId="0" borderId="3" xfId="5" applyFont="1" applyBorder="1" applyAlignment="1" applyProtection="1">
      <alignment horizontal="center"/>
    </xf>
    <xf numFmtId="0" fontId="8" fillId="0" borderId="15" xfId="5" applyFont="1" applyBorder="1" applyAlignment="1" applyProtection="1">
      <alignment vertical="center"/>
    </xf>
    <xf numFmtId="0" fontId="8" fillId="0" borderId="2" xfId="5" applyFont="1" applyBorder="1" applyAlignment="1" applyProtection="1">
      <alignment horizontal="center" vertical="center"/>
    </xf>
    <xf numFmtId="164" fontId="8" fillId="0" borderId="3" xfId="5" applyNumberFormat="1" applyFont="1" applyBorder="1" applyAlignment="1" applyProtection="1">
      <alignment horizontal="center" vertical="center"/>
    </xf>
    <xf numFmtId="0" fontId="5" fillId="0" borderId="1" xfId="5" applyFont="1" applyBorder="1" applyProtection="1"/>
    <xf numFmtId="164" fontId="8" fillId="0" borderId="15" xfId="5" applyNumberFormat="1" applyFont="1" applyBorder="1" applyAlignment="1" applyProtection="1">
      <alignment horizontal="center" vertical="center"/>
    </xf>
    <xf numFmtId="0" fontId="8" fillId="0" borderId="4" xfId="5" applyFont="1" applyBorder="1" applyAlignment="1" applyProtection="1">
      <alignment horizontal="center"/>
    </xf>
    <xf numFmtId="0" fontId="8" fillId="0" borderId="5" xfId="5" applyFont="1" applyBorder="1" applyAlignment="1" applyProtection="1">
      <alignment horizontal="center"/>
    </xf>
    <xf numFmtId="0" fontId="8" fillId="0" borderId="16" xfId="5" applyFont="1" applyBorder="1" applyAlignment="1" applyProtection="1">
      <alignment vertical="center"/>
    </xf>
    <xf numFmtId="0" fontId="8" fillId="0" borderId="0" xfId="5" applyFont="1" applyAlignment="1" applyProtection="1">
      <alignment horizontal="center" vertical="center"/>
    </xf>
    <xf numFmtId="164" fontId="8" fillId="0" borderId="5" xfId="5" applyNumberFormat="1" applyFont="1" applyBorder="1" applyAlignment="1" applyProtection="1">
      <alignment horizontal="center" vertical="center"/>
    </xf>
    <xf numFmtId="0" fontId="5" fillId="0" borderId="4" xfId="5" applyFont="1" applyBorder="1" applyProtection="1"/>
    <xf numFmtId="164" fontId="8" fillId="0" borderId="16" xfId="5" applyNumberFormat="1" applyFont="1" applyBorder="1" applyAlignment="1" applyProtection="1">
      <alignment horizontal="center" vertical="center"/>
    </xf>
    <xf numFmtId="0" fontId="8" fillId="0" borderId="5" xfId="5" applyFont="1" applyBorder="1" applyAlignment="1" applyProtection="1">
      <alignment vertical="center"/>
    </xf>
    <xf numFmtId="164" fontId="8" fillId="0" borderId="16" xfId="5" applyNumberFormat="1" applyFont="1" applyBorder="1" applyProtection="1"/>
    <xf numFmtId="0" fontId="8" fillId="0" borderId="6" xfId="5" applyFont="1" applyBorder="1" applyAlignment="1" applyProtection="1">
      <alignment horizontal="center"/>
    </xf>
    <xf numFmtId="0" fontId="8" fillId="0" borderId="7" xfId="5" applyFont="1" applyBorder="1" applyAlignment="1" applyProtection="1">
      <alignment horizontal="center"/>
    </xf>
    <xf numFmtId="0" fontId="8" fillId="0" borderId="8" xfId="5" applyFont="1" applyBorder="1" applyProtection="1"/>
    <xf numFmtId="0" fontId="8" fillId="0" borderId="14" xfId="5" applyFont="1" applyBorder="1" applyAlignment="1" applyProtection="1">
      <alignment vertical="center"/>
    </xf>
    <xf numFmtId="0" fontId="8" fillId="0" borderId="7" xfId="5" applyFont="1" applyBorder="1" applyAlignment="1" applyProtection="1">
      <alignment horizontal="center" vertical="center"/>
    </xf>
    <xf numFmtId="164" fontId="8" fillId="0" borderId="8" xfId="5" applyNumberFormat="1" applyFont="1" applyBorder="1" applyAlignment="1" applyProtection="1">
      <alignment horizontal="center" vertical="center"/>
    </xf>
    <xf numFmtId="0" fontId="5" fillId="0" borderId="6" xfId="5" applyFont="1" applyBorder="1" applyProtection="1"/>
    <xf numFmtId="164" fontId="8" fillId="0" borderId="14" xfId="5" applyNumberFormat="1" applyFont="1" applyBorder="1" applyProtection="1"/>
    <xf numFmtId="0" fontId="5" fillId="0" borderId="0" xfId="5" applyFont="1" applyAlignment="1" applyProtection="1">
      <alignment horizontal="center" vertical="center"/>
    </xf>
    <xf numFmtId="0" fontId="5" fillId="0" borderId="9" xfId="5" applyFont="1" applyBorder="1" applyAlignment="1" applyProtection="1">
      <alignment horizontal="center" vertical="center"/>
    </xf>
    <xf numFmtId="164" fontId="5" fillId="0" borderId="9" xfId="5" applyNumberFormat="1" applyFont="1" applyBorder="1" applyAlignment="1" applyProtection="1">
      <alignment horizontal="center" vertical="center"/>
    </xf>
    <xf numFmtId="0" fontId="30" fillId="0" borderId="0" xfId="5" applyFont="1" applyProtection="1"/>
    <xf numFmtId="0" fontId="3" fillId="0" borderId="4" xfId="5" applyFont="1" applyBorder="1" applyAlignment="1" applyProtection="1">
      <alignment horizontal="left"/>
    </xf>
    <xf numFmtId="0" fontId="3" fillId="0" borderId="5" xfId="5" applyFont="1" applyBorder="1" applyAlignment="1" applyProtection="1">
      <alignment horizontal="left"/>
    </xf>
    <xf numFmtId="0" fontId="12" fillId="0" borderId="0" xfId="5" applyFont="1" applyProtection="1"/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35" fillId="0" borderId="10" xfId="0" applyFont="1" applyBorder="1" applyAlignment="1" applyProtection="1">
      <alignment horizontal="center" vertical="center"/>
    </xf>
    <xf numFmtId="164" fontId="35" fillId="0" borderId="10" xfId="0" applyNumberFormat="1" applyFont="1" applyBorder="1" applyAlignment="1" applyProtection="1">
      <alignment horizontal="center" vertical="center"/>
    </xf>
    <xf numFmtId="0" fontId="36" fillId="0" borderId="10" xfId="0" applyFont="1" applyBorder="1" applyAlignment="1" applyProtection="1">
      <alignment horizontal="center" vertical="center"/>
    </xf>
    <xf numFmtId="0" fontId="36" fillId="0" borderId="11" xfId="0" applyFont="1" applyBorder="1" applyAlignment="1" applyProtection="1">
      <alignment horizontal="left" vertical="center"/>
    </xf>
    <xf numFmtId="0" fontId="36" fillId="0" borderId="12" xfId="0" applyFont="1" applyBorder="1" applyAlignment="1" applyProtection="1">
      <alignment vertical="center"/>
    </xf>
    <xf numFmtId="0" fontId="36" fillId="0" borderId="13" xfId="0" applyFont="1" applyBorder="1" applyAlignment="1" applyProtection="1">
      <alignment vertical="center"/>
    </xf>
    <xf numFmtId="164" fontId="36" fillId="0" borderId="10" xfId="0" applyNumberFormat="1" applyFont="1" applyBorder="1" applyAlignment="1" applyProtection="1">
      <alignment horizontal="center" vertical="center"/>
    </xf>
    <xf numFmtId="0" fontId="36" fillId="0" borderId="12" xfId="0" applyFont="1" applyBorder="1" applyAlignment="1" applyProtection="1">
      <alignment horizontal="left" vertical="center"/>
    </xf>
    <xf numFmtId="0" fontId="36" fillId="0" borderId="13" xfId="0" applyFont="1" applyBorder="1" applyAlignment="1" applyProtection="1">
      <alignment horizontal="left" vertical="center"/>
    </xf>
    <xf numFmtId="0" fontId="36" fillId="0" borderId="14" xfId="0" applyFont="1" applyBorder="1" applyAlignment="1" applyProtection="1">
      <alignment horizontal="center" vertical="center"/>
    </xf>
    <xf numFmtId="0" fontId="37" fillId="0" borderId="14" xfId="0" applyFont="1" applyBorder="1" applyAlignment="1" applyProtection="1">
      <alignment horizontal="center" vertical="center"/>
    </xf>
    <xf numFmtId="164" fontId="37" fillId="0" borderId="14" xfId="0" applyNumberFormat="1" applyFont="1" applyBorder="1" applyAlignment="1" applyProtection="1">
      <alignment horizontal="center" vertical="center"/>
    </xf>
    <xf numFmtId="164" fontId="36" fillId="0" borderId="9" xfId="0" applyNumberFormat="1" applyFont="1" applyBorder="1" applyAlignment="1" applyProtection="1">
      <alignment horizontal="center" vertical="center"/>
    </xf>
    <xf numFmtId="0" fontId="36" fillId="0" borderId="10" xfId="0" quotePrefix="1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left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16" fillId="0" borderId="0" xfId="0" quotePrefix="1" applyFont="1" applyProtection="1"/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28" fillId="0" borderId="9" xfId="0" applyFont="1" applyBorder="1" applyAlignment="1" applyProtection="1">
      <alignment horizontal="center" vertical="center"/>
    </xf>
    <xf numFmtId="164" fontId="28" fillId="0" borderId="9" xfId="0" applyNumberFormat="1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center"/>
    </xf>
    <xf numFmtId="164" fontId="28" fillId="0" borderId="0" xfId="0" applyNumberFormat="1" applyFont="1" applyProtection="1"/>
    <xf numFmtId="164" fontId="26" fillId="0" borderId="0" xfId="0" applyNumberFormat="1" applyFont="1" applyProtection="1"/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6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8" fillId="0" borderId="9" xfId="0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6" fillId="0" borderId="0" xfId="0" applyFont="1" applyProtection="1"/>
    <xf numFmtId="164" fontId="6" fillId="0" borderId="0" xfId="0" applyNumberFormat="1" applyFont="1" applyProtection="1"/>
    <xf numFmtId="164" fontId="7" fillId="0" borderId="0" xfId="0" applyNumberFormat="1" applyFont="1" applyProtection="1"/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8" fillId="0" borderId="9" xfId="0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10" fillId="0" borderId="0" xfId="1" applyFont="1" applyBorder="1"/>
    <xf numFmtId="0" fontId="40" fillId="0" borderId="0" xfId="1" applyFont="1" applyBorder="1" applyAlignment="1"/>
    <xf numFmtId="164" fontId="10" fillId="0" borderId="0" xfId="1" applyNumberFormat="1" applyFont="1" applyBorder="1"/>
    <xf numFmtId="0" fontId="41" fillId="0" borderId="24" xfId="1" applyFont="1" applyBorder="1" applyAlignment="1"/>
    <xf numFmtId="0" fontId="10" fillId="0" borderId="25" xfId="1" applyFont="1" applyBorder="1"/>
    <xf numFmtId="0" fontId="10" fillId="0" borderId="26" xfId="1" applyFont="1" applyBorder="1"/>
    <xf numFmtId="0" fontId="10" fillId="0" borderId="19" xfId="1" applyFont="1" applyBorder="1"/>
    <xf numFmtId="0" fontId="40" fillId="0" borderId="0" xfId="1" applyFont="1" applyBorder="1"/>
    <xf numFmtId="0" fontId="10" fillId="0" borderId="27" xfId="1" applyFont="1" applyBorder="1"/>
    <xf numFmtId="164" fontId="40" fillId="0" borderId="0" xfId="1" applyNumberFormat="1" applyFont="1" applyBorder="1" applyAlignment="1"/>
    <xf numFmtId="165" fontId="10" fillId="0" borderId="0" xfId="1" applyNumberFormat="1" applyFont="1" applyBorder="1"/>
    <xf numFmtId="0" fontId="10" fillId="0" borderId="27" xfId="1" applyFont="1" applyBorder="1" applyAlignment="1"/>
    <xf numFmtId="0" fontId="24" fillId="0" borderId="19" xfId="1" applyFont="1" applyBorder="1"/>
    <xf numFmtId="0" fontId="10" fillId="0" borderId="0" xfId="1" applyFont="1" applyBorder="1" applyAlignment="1">
      <alignment horizontal="left"/>
    </xf>
    <xf numFmtId="0" fontId="24" fillId="0" borderId="0" xfId="0" quotePrefix="1" applyFont="1" applyBorder="1"/>
    <xf numFmtId="0" fontId="10" fillId="0" borderId="27" xfId="1" quotePrefix="1" applyFont="1" applyBorder="1"/>
    <xf numFmtId="0" fontId="40" fillId="0" borderId="0" xfId="1" applyFont="1" applyBorder="1" applyAlignment="1">
      <alignment horizontal="left"/>
    </xf>
    <xf numFmtId="0" fontId="10" fillId="0" borderId="0" xfId="0" applyFont="1" applyBorder="1"/>
    <xf numFmtId="0" fontId="24" fillId="0" borderId="28" xfId="1" applyFont="1" applyBorder="1"/>
    <xf numFmtId="0" fontId="40" fillId="0" borderId="29" xfId="1" applyFont="1" applyBorder="1" applyAlignment="1"/>
    <xf numFmtId="0" fontId="40" fillId="0" borderId="30" xfId="1" applyFont="1" applyBorder="1" applyAlignment="1"/>
    <xf numFmtId="164" fontId="10" fillId="0" borderId="0" xfId="1" applyNumberFormat="1" applyFont="1" applyBorder="1" applyAlignment="1">
      <alignment horizontal="left"/>
    </xf>
    <xf numFmtId="164" fontId="10" fillId="0" borderId="0" xfId="1" applyNumberFormat="1" applyFont="1" applyBorder="1" applyAlignment="1"/>
    <xf numFmtId="0" fontId="40" fillId="0" borderId="31" xfId="1" applyFont="1" applyBorder="1" applyAlignment="1">
      <alignment horizontal="center" vertical="center"/>
    </xf>
    <xf numFmtId="164" fontId="40" fillId="0" borderId="31" xfId="1" applyNumberFormat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164" fontId="10" fillId="0" borderId="32" xfId="1" applyNumberFormat="1" applyFont="1" applyBorder="1" applyAlignment="1">
      <alignment horizontal="center" vertical="center"/>
    </xf>
    <xf numFmtId="164" fontId="10" fillId="0" borderId="32" xfId="7" applyNumberFormat="1" applyFont="1" applyBorder="1" applyAlignment="1">
      <alignment horizontal="center" vertical="center"/>
    </xf>
    <xf numFmtId="0" fontId="40" fillId="0" borderId="0" xfId="1" applyFont="1" applyBorder="1" applyAlignment="1">
      <alignment horizontal="center"/>
    </xf>
    <xf numFmtId="0" fontId="40" fillId="0" borderId="0" xfId="1" applyFont="1" applyBorder="1" applyAlignment="1">
      <alignment horizontal="right"/>
    </xf>
    <xf numFmtId="164" fontId="10" fillId="0" borderId="0" xfId="1" applyNumberFormat="1" applyFont="1" applyBorder="1" applyAlignment="1">
      <alignment horizontal="center" vertical="center"/>
    </xf>
    <xf numFmtId="0" fontId="31" fillId="0" borderId="0" xfId="1" applyFont="1" applyBorder="1" applyAlignment="1">
      <alignment horizontal="left"/>
    </xf>
    <xf numFmtId="0" fontId="31" fillId="0" borderId="0" xfId="1" applyFont="1" applyBorder="1"/>
    <xf numFmtId="0" fontId="24" fillId="0" borderId="0" xfId="1" applyFont="1" applyBorder="1"/>
    <xf numFmtId="0" fontId="10" fillId="0" borderId="19" xfId="1" applyFont="1" applyBorder="1" applyAlignment="1">
      <alignment horizontal="left"/>
    </xf>
    <xf numFmtId="0" fontId="10" fillId="0" borderId="27" xfId="1" applyFont="1" applyBorder="1" applyAlignment="1">
      <alignment horizontal="left"/>
    </xf>
    <xf numFmtId="0" fontId="10" fillId="0" borderId="19" xfId="1" quotePrefix="1" applyFont="1" applyBorder="1" applyAlignment="1">
      <alignment horizontal="left"/>
    </xf>
    <xf numFmtId="0" fontId="10" fillId="0" borderId="0" xfId="1" quotePrefix="1" applyFont="1" applyBorder="1" applyAlignment="1">
      <alignment horizontal="left"/>
    </xf>
    <xf numFmtId="0" fontId="10" fillId="0" borderId="27" xfId="1" quotePrefix="1" applyFont="1" applyBorder="1" applyAlignment="1">
      <alignment horizontal="left"/>
    </xf>
    <xf numFmtId="0" fontId="24" fillId="0" borderId="0" xfId="1" applyFont="1"/>
    <xf numFmtId="0" fontId="43" fillId="0" borderId="0" xfId="0" applyFont="1"/>
    <xf numFmtId="0" fontId="44" fillId="0" borderId="0" xfId="6" applyFont="1" applyBorder="1" applyAlignment="1" applyProtection="1"/>
    <xf numFmtId="0" fontId="10" fillId="0" borderId="0" xfId="1" applyFont="1" applyBorder="1" applyAlignment="1">
      <alignment horizontal="center"/>
    </xf>
    <xf numFmtId="0" fontId="10" fillId="0" borderId="24" xfId="1" applyFont="1" applyBorder="1" applyAlignment="1">
      <alignment horizontal="center"/>
    </xf>
    <xf numFmtId="0" fontId="10" fillId="0" borderId="25" xfId="1" applyFont="1" applyBorder="1" applyAlignment="1">
      <alignment horizontal="center"/>
    </xf>
    <xf numFmtId="0" fontId="10" fillId="0" borderId="26" xfId="1" applyFont="1" applyBorder="1" applyAlignment="1">
      <alignment horizontal="center"/>
    </xf>
    <xf numFmtId="0" fontId="10" fillId="0" borderId="37" xfId="1" applyFont="1" applyBorder="1" applyAlignment="1">
      <alignment vertical="center"/>
    </xf>
    <xf numFmtId="0" fontId="10" fillId="0" borderId="25" xfId="1" applyFont="1" applyBorder="1" applyAlignment="1">
      <alignment horizontal="center" vertical="center"/>
    </xf>
    <xf numFmtId="164" fontId="10" fillId="0" borderId="26" xfId="1" applyNumberFormat="1" applyFont="1" applyBorder="1" applyAlignment="1">
      <alignment horizontal="center" vertical="center"/>
    </xf>
    <xf numFmtId="0" fontId="24" fillId="0" borderId="24" xfId="0" applyFont="1" applyBorder="1"/>
    <xf numFmtId="164" fontId="10" fillId="0" borderId="37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/>
    </xf>
    <xf numFmtId="0" fontId="10" fillId="0" borderId="27" xfId="1" applyFont="1" applyBorder="1" applyAlignment="1">
      <alignment horizontal="center"/>
    </xf>
    <xf numFmtId="0" fontId="10" fillId="0" borderId="38" xfId="1" applyFont="1" applyBorder="1" applyAlignment="1">
      <alignment vertical="center"/>
    </xf>
    <xf numFmtId="0" fontId="10" fillId="0" borderId="0" xfId="1" applyFont="1" applyBorder="1" applyAlignment="1">
      <alignment horizontal="center" vertical="center"/>
    </xf>
    <xf numFmtId="164" fontId="10" fillId="0" borderId="27" xfId="1" applyNumberFormat="1" applyFont="1" applyBorder="1" applyAlignment="1">
      <alignment horizontal="center" vertical="center"/>
    </xf>
    <xf numFmtId="0" fontId="24" fillId="0" borderId="19" xfId="0" applyFont="1" applyBorder="1"/>
    <xf numFmtId="164" fontId="10" fillId="0" borderId="38" xfId="1" applyNumberFormat="1" applyFont="1" applyBorder="1" applyAlignment="1">
      <alignment horizontal="center" vertical="center"/>
    </xf>
    <xf numFmtId="0" fontId="10" fillId="0" borderId="27" xfId="1" applyFont="1" applyBorder="1" applyAlignment="1">
      <alignment vertical="center"/>
    </xf>
    <xf numFmtId="164" fontId="10" fillId="0" borderId="38" xfId="1" applyNumberFormat="1" applyFont="1" applyBorder="1"/>
    <xf numFmtId="0" fontId="10" fillId="0" borderId="28" xfId="1" applyFont="1" applyBorder="1" applyAlignment="1">
      <alignment horizontal="center"/>
    </xf>
    <xf numFmtId="0" fontId="10" fillId="0" borderId="29" xfId="1" applyFont="1" applyBorder="1" applyAlignment="1">
      <alignment horizontal="center"/>
    </xf>
    <xf numFmtId="0" fontId="10" fillId="0" borderId="30" xfId="1" applyFont="1" applyBorder="1"/>
    <xf numFmtId="0" fontId="10" fillId="0" borderId="36" xfId="1" applyFont="1" applyBorder="1" applyAlignment="1">
      <alignment vertical="center"/>
    </xf>
    <xf numFmtId="0" fontId="10" fillId="0" borderId="29" xfId="1" applyFont="1" applyBorder="1" applyAlignment="1">
      <alignment horizontal="center" vertical="center"/>
    </xf>
    <xf numFmtId="164" fontId="10" fillId="0" borderId="30" xfId="1" applyNumberFormat="1" applyFont="1" applyBorder="1" applyAlignment="1">
      <alignment horizontal="center" vertical="center"/>
    </xf>
    <xf numFmtId="0" fontId="24" fillId="0" borderId="28" xfId="0" applyFont="1" applyBorder="1"/>
    <xf numFmtId="164" fontId="10" fillId="0" borderId="36" xfId="1" applyNumberFormat="1" applyFont="1" applyBorder="1"/>
    <xf numFmtId="0" fontId="10" fillId="0" borderId="31" xfId="1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164" fontId="10" fillId="0" borderId="31" xfId="1" applyNumberFormat="1" applyFont="1" applyBorder="1" applyAlignment="1">
      <alignment horizontal="center" vertical="center"/>
    </xf>
    <xf numFmtId="0" fontId="45" fillId="0" borderId="32" xfId="1" quotePrefix="1" applyFont="1" applyBorder="1" applyAlignment="1">
      <alignment horizontal="center" vertical="center"/>
    </xf>
    <xf numFmtId="0" fontId="45" fillId="0" borderId="33" xfId="1" applyFont="1" applyBorder="1" applyAlignment="1">
      <alignment vertical="center"/>
    </xf>
    <xf numFmtId="0" fontId="45" fillId="0" borderId="34" xfId="1" applyFont="1" applyBorder="1" applyAlignment="1">
      <alignment vertical="center"/>
    </xf>
    <xf numFmtId="0" fontId="45" fillId="0" borderId="35" xfId="1" applyFont="1" applyBorder="1" applyAlignment="1">
      <alignment vertical="center"/>
    </xf>
    <xf numFmtId="0" fontId="45" fillId="0" borderId="32" xfId="1" applyFont="1" applyBorder="1" applyAlignment="1">
      <alignment horizontal="center" vertical="center"/>
    </xf>
    <xf numFmtId="164" fontId="45" fillId="0" borderId="32" xfId="1" applyNumberFormat="1" applyFont="1" applyBorder="1" applyAlignment="1">
      <alignment horizontal="center" vertical="center"/>
    </xf>
    <xf numFmtId="164" fontId="45" fillId="0" borderId="32" xfId="7" applyNumberFormat="1" applyFont="1" applyBorder="1" applyAlignment="1">
      <alignment horizontal="center" vertical="center"/>
    </xf>
    <xf numFmtId="0" fontId="20" fillId="0" borderId="0" xfId="1" applyFont="1"/>
    <xf numFmtId="0" fontId="46" fillId="0" borderId="32" xfId="1" applyFont="1" applyBorder="1" applyAlignment="1">
      <alignment horizontal="center" vertical="center"/>
    </xf>
    <xf numFmtId="164" fontId="46" fillId="0" borderId="32" xfId="7" applyNumberFormat="1" applyFont="1" applyBorder="1" applyAlignment="1">
      <alignment horizontal="center" vertical="center"/>
    </xf>
    <xf numFmtId="0" fontId="45" fillId="0" borderId="36" xfId="1" applyFont="1" applyBorder="1" applyAlignment="1">
      <alignment horizontal="center" vertical="center"/>
    </xf>
    <xf numFmtId="0" fontId="46" fillId="0" borderId="36" xfId="1" applyFont="1" applyBorder="1" applyAlignment="1">
      <alignment horizontal="center" vertical="center"/>
    </xf>
    <xf numFmtId="164" fontId="46" fillId="0" borderId="36" xfId="7" applyNumberFormat="1" applyFont="1" applyBorder="1" applyAlignment="1">
      <alignment horizontal="center" vertical="center"/>
    </xf>
    <xf numFmtId="164" fontId="45" fillId="0" borderId="31" xfId="7" applyNumberFormat="1" applyFont="1" applyBorder="1" applyAlignment="1">
      <alignment horizontal="center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left" vertical="center"/>
    </xf>
    <xf numFmtId="0" fontId="3" fillId="0" borderId="12" xfId="0" applyFont="1" applyBorder="1" applyAlignment="1" applyProtection="1">
      <alignment horizontal="left" vertical="center"/>
    </xf>
    <xf numFmtId="0" fontId="3" fillId="0" borderId="13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2" fillId="0" borderId="0" xfId="5" applyFont="1" applyAlignment="1" applyProtection="1">
      <alignment horizontal="center"/>
    </xf>
    <xf numFmtId="0" fontId="3" fillId="0" borderId="4" xfId="5" applyFont="1" applyBorder="1" applyAlignment="1" applyProtection="1">
      <alignment horizontal="left"/>
    </xf>
    <xf numFmtId="0" fontId="3" fillId="0" borderId="0" xfId="5" applyFont="1" applyAlignment="1" applyProtection="1">
      <alignment horizontal="left"/>
    </xf>
    <xf numFmtId="0" fontId="3" fillId="0" borderId="5" xfId="5" applyFont="1" applyBorder="1" applyAlignment="1" applyProtection="1">
      <alignment horizontal="left"/>
    </xf>
    <xf numFmtId="0" fontId="2" fillId="0" borderId="9" xfId="5" applyFont="1" applyBorder="1" applyAlignment="1" applyProtection="1">
      <alignment horizontal="center" vertical="center"/>
    </xf>
    <xf numFmtId="0" fontId="28" fillId="0" borderId="9" xfId="0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10" fillId="0" borderId="19" xfId="1" applyFont="1" applyBorder="1" applyAlignment="1">
      <alignment horizontal="left"/>
    </xf>
    <xf numFmtId="0" fontId="10" fillId="0" borderId="0" xfId="1" applyFont="1" applyBorder="1" applyAlignment="1">
      <alignment horizontal="left"/>
    </xf>
    <xf numFmtId="0" fontId="10" fillId="0" borderId="27" xfId="1" applyFont="1" applyBorder="1" applyAlignment="1">
      <alignment horizontal="left"/>
    </xf>
    <xf numFmtId="0" fontId="40" fillId="0" borderId="31" xfId="1" applyFont="1" applyBorder="1" applyAlignment="1">
      <alignment horizontal="center" vertical="center"/>
    </xf>
    <xf numFmtId="0" fontId="40" fillId="0" borderId="0" xfId="1" applyFont="1" applyBorder="1" applyAlignment="1">
      <alignment horizont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6" fillId="0" borderId="0" xfId="0" applyFont="1" applyAlignment="1" applyProtection="1">
      <alignment horizontal="center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6" fillId="0" borderId="16" xfId="0" applyFont="1" applyBorder="1" applyAlignment="1" applyProtection="1">
      <alignment horizontal="center" vertical="center"/>
    </xf>
    <xf numFmtId="0" fontId="26" fillId="0" borderId="4" xfId="0" applyFont="1" applyBorder="1" applyAlignment="1" applyProtection="1">
      <alignment horizontal="left" vertical="center"/>
    </xf>
    <xf numFmtId="0" fontId="26" fillId="0" borderId="0" xfId="0" applyFont="1" applyBorder="1" applyAlignment="1" applyProtection="1">
      <alignment horizontal="left" vertical="center"/>
    </xf>
    <xf numFmtId="0" fontId="26" fillId="0" borderId="5" xfId="0" applyFont="1" applyBorder="1" applyAlignment="1" applyProtection="1">
      <alignment horizontal="left" vertical="center"/>
    </xf>
    <xf numFmtId="164" fontId="26" fillId="0" borderId="16" xfId="0" applyNumberFormat="1" applyFont="1" applyBorder="1" applyAlignment="1" applyProtection="1">
      <alignment horizontal="center" vertical="center"/>
    </xf>
    <xf numFmtId="0" fontId="7" fillId="0" borderId="7" xfId="0" applyFont="1" applyBorder="1" applyProtection="1"/>
    <xf numFmtId="0" fontId="2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28" fillId="0" borderId="9" xfId="0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5" fillId="0" borderId="0" xfId="0" quotePrefix="1" applyFont="1" applyProtection="1"/>
    <xf numFmtId="0" fontId="2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8" fillId="0" borderId="9" xfId="0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left" vertical="center"/>
    </xf>
    <xf numFmtId="0" fontId="3" fillId="0" borderId="12" xfId="0" applyFont="1" applyBorder="1" applyAlignment="1" applyProtection="1">
      <alignment horizontal="left" vertical="center"/>
    </xf>
    <xf numFmtId="0" fontId="3" fillId="0" borderId="13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28" fillId="0" borderId="9" xfId="0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16" fillId="0" borderId="0" xfId="0" quotePrefix="1" applyFont="1" applyAlignment="1" applyProtection="1"/>
    <xf numFmtId="0" fontId="28" fillId="0" borderId="11" xfId="0" applyFont="1" applyBorder="1" applyAlignment="1" applyProtection="1">
      <alignment horizontal="left" vertical="center"/>
    </xf>
    <xf numFmtId="0" fontId="28" fillId="0" borderId="16" xfId="0" applyFont="1" applyBorder="1" applyAlignment="1" applyProtection="1">
      <alignment horizontal="center" vertical="center"/>
    </xf>
    <xf numFmtId="0" fontId="28" fillId="0" borderId="4" xfId="0" applyFont="1" applyBorder="1" applyAlignment="1" applyProtection="1">
      <alignment horizontal="center" vertical="center"/>
    </xf>
    <xf numFmtId="0" fontId="28" fillId="0" borderId="0" xfId="0" applyFont="1" applyBorder="1" applyAlignment="1" applyProtection="1">
      <alignment horizontal="center" vertical="center"/>
    </xf>
    <xf numFmtId="0" fontId="28" fillId="0" borderId="5" xfId="0" applyFont="1" applyBorder="1" applyAlignment="1" applyProtection="1">
      <alignment horizontal="center" vertical="center"/>
    </xf>
    <xf numFmtId="164" fontId="28" fillId="0" borderId="16" xfId="0" applyNumberFormat="1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15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8" fillId="0" borderId="9" xfId="0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8" fillId="0" borderId="11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6" fillId="0" borderId="0" xfId="2" applyFont="1" applyProtection="1"/>
    <xf numFmtId="0" fontId="47" fillId="0" borderId="10" xfId="0" applyFont="1" applyBorder="1" applyAlignment="1" applyProtection="1">
      <alignment horizontal="center" vertical="center"/>
    </xf>
    <xf numFmtId="0" fontId="47" fillId="0" borderId="11" xfId="0" applyFont="1" applyBorder="1" applyAlignment="1" applyProtection="1">
      <alignment horizontal="left" vertical="center"/>
    </xf>
    <xf numFmtId="0" fontId="47" fillId="0" borderId="12" xfId="0" applyFont="1" applyBorder="1" applyAlignment="1" applyProtection="1">
      <alignment vertical="center"/>
    </xf>
    <xf numFmtId="0" fontId="47" fillId="0" borderId="13" xfId="0" applyFont="1" applyBorder="1" applyAlignment="1" applyProtection="1">
      <alignment vertical="center"/>
    </xf>
    <xf numFmtId="167" fontId="47" fillId="0" borderId="10" xfId="0" applyNumberFormat="1" applyFont="1" applyBorder="1" applyAlignment="1" applyProtection="1">
      <alignment horizontal="center" vertical="center"/>
    </xf>
    <xf numFmtId="0" fontId="48" fillId="0" borderId="0" xfId="0" applyFont="1" applyProtection="1"/>
    <xf numFmtId="164" fontId="47" fillId="0" borderId="10" xfId="0" applyNumberFormat="1" applyFont="1" applyBorder="1" applyAlignment="1" applyProtection="1">
      <alignment horizontal="center" vertical="center"/>
    </xf>
    <xf numFmtId="0" fontId="49" fillId="0" borderId="11" xfId="0" applyFont="1" applyBorder="1" applyAlignment="1" applyProtection="1">
      <alignment horizontal="left" vertical="center"/>
    </xf>
    <xf numFmtId="0" fontId="47" fillId="0" borderId="12" xfId="0" applyFont="1" applyBorder="1" applyAlignment="1" applyProtection="1">
      <alignment horizontal="left" vertical="center"/>
    </xf>
    <xf numFmtId="0" fontId="47" fillId="0" borderId="13" xfId="0" applyFont="1" applyBorder="1" applyAlignment="1" applyProtection="1">
      <alignment horizontal="left" vertical="center"/>
    </xf>
    <xf numFmtId="0" fontId="47" fillId="0" borderId="14" xfId="0" applyFont="1" applyBorder="1" applyAlignment="1" applyProtection="1">
      <alignment horizontal="center" vertical="center"/>
    </xf>
    <xf numFmtId="0" fontId="49" fillId="0" borderId="14" xfId="0" applyFont="1" applyBorder="1" applyAlignment="1" applyProtection="1">
      <alignment horizontal="center" vertical="center"/>
    </xf>
    <xf numFmtId="164" fontId="49" fillId="0" borderId="14" xfId="0" applyNumberFormat="1" applyFont="1" applyBorder="1" applyAlignment="1" applyProtection="1">
      <alignment horizontal="center" vertical="center"/>
    </xf>
    <xf numFmtId="164" fontId="47" fillId="0" borderId="9" xfId="0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7" fillId="0" borderId="0" xfId="0" applyFont="1" applyAlignment="1" applyProtection="1">
      <alignment horizontal="center"/>
    </xf>
    <xf numFmtId="0" fontId="16" fillId="0" borderId="0" xfId="0" applyFont="1" applyBorder="1" applyAlignment="1" applyProtection="1">
      <alignment vertical="center"/>
    </xf>
    <xf numFmtId="0" fontId="16" fillId="0" borderId="0" xfId="0" applyFont="1" applyBorder="1" applyAlignment="1" applyProtection="1">
      <alignment horizontal="center" vertical="center"/>
    </xf>
    <xf numFmtId="164" fontId="16" fillId="0" borderId="0" xfId="0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26" fillId="0" borderId="13" xfId="0" applyFont="1" applyBorder="1" applyAlignment="1" applyProtection="1">
      <alignment horizontal="center" vertical="center"/>
    </xf>
    <xf numFmtId="0" fontId="26" fillId="0" borderId="11" xfId="0" applyFont="1" applyBorder="1" applyAlignment="1">
      <alignment vertical="center"/>
    </xf>
    <xf numFmtId="0" fontId="26" fillId="0" borderId="12" xfId="0" applyFont="1" applyBorder="1" applyAlignment="1">
      <alignment vertical="center"/>
    </xf>
    <xf numFmtId="0" fontId="26" fillId="0" borderId="13" xfId="0" applyFont="1" applyBorder="1" applyAlignment="1">
      <alignment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left" vertical="center"/>
    </xf>
    <xf numFmtId="0" fontId="3" fillId="0" borderId="12" xfId="0" applyFont="1" applyBorder="1" applyAlignment="1" applyProtection="1">
      <alignment horizontal="left" vertical="center"/>
    </xf>
    <xf numFmtId="0" fontId="3" fillId="0" borderId="13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6" fillId="0" borderId="11" xfId="0" applyFont="1" applyBorder="1" applyAlignment="1" applyProtection="1">
      <alignment horizontal="left" vertical="center"/>
    </xf>
    <xf numFmtId="0" fontId="7" fillId="0" borderId="48" xfId="0" applyFont="1" applyBorder="1" applyAlignment="1" applyProtection="1">
      <alignment horizontal="center" vertical="center"/>
    </xf>
    <xf numFmtId="0" fontId="6" fillId="0" borderId="48" xfId="0" applyFont="1" applyBorder="1" applyAlignment="1" applyProtection="1">
      <alignment horizontal="center" vertical="center"/>
    </xf>
    <xf numFmtId="164" fontId="6" fillId="0" borderId="48" xfId="0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left" vertical="center"/>
    </xf>
    <xf numFmtId="0" fontId="3" fillId="0" borderId="12" xfId="0" applyFont="1" applyBorder="1" applyAlignment="1" applyProtection="1">
      <alignment horizontal="left" vertical="center"/>
    </xf>
    <xf numFmtId="0" fontId="3" fillId="0" borderId="13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" fillId="0" borderId="0" xfId="5" applyFont="1" applyAlignment="1" applyProtection="1">
      <alignment horizontal="center"/>
    </xf>
    <xf numFmtId="0" fontId="3" fillId="0" borderId="4" xfId="5" applyFont="1" applyBorder="1" applyAlignment="1" applyProtection="1">
      <alignment horizontal="left"/>
    </xf>
    <xf numFmtId="0" fontId="3" fillId="0" borderId="0" xfId="5" applyFont="1" applyAlignment="1" applyProtection="1">
      <alignment horizontal="left"/>
    </xf>
    <xf numFmtId="0" fontId="3" fillId="0" borderId="5" xfId="5" applyFont="1" applyBorder="1" applyAlignment="1" applyProtection="1">
      <alignment horizontal="left"/>
    </xf>
    <xf numFmtId="0" fontId="2" fillId="0" borderId="9" xfId="5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14" fontId="3" fillId="0" borderId="0" xfId="3" applyNumberFormat="1" applyFont="1" applyProtection="1"/>
    <xf numFmtId="0" fontId="7" fillId="0" borderId="0" xfId="2" applyFont="1" applyAlignment="1" applyProtection="1">
      <alignment horizontal="center"/>
    </xf>
    <xf numFmtId="0" fontId="40" fillId="0" borderId="0" xfId="1" applyFont="1" applyBorder="1" applyAlignment="1">
      <alignment horizontal="center"/>
    </xf>
    <xf numFmtId="0" fontId="10" fillId="0" borderId="19" xfId="1" applyFont="1" applyBorder="1" applyAlignment="1">
      <alignment horizontal="left"/>
    </xf>
    <xf numFmtId="0" fontId="10" fillId="0" borderId="0" xfId="1" applyFont="1" applyBorder="1" applyAlignment="1">
      <alignment horizontal="left"/>
    </xf>
    <xf numFmtId="0" fontId="10" fillId="0" borderId="27" xfId="1" applyFont="1" applyBorder="1" applyAlignment="1">
      <alignment horizontal="left"/>
    </xf>
    <xf numFmtId="0" fontId="40" fillId="0" borderId="31" xfId="1" applyFont="1" applyBorder="1" applyAlignment="1">
      <alignment horizontal="center" vertical="center"/>
    </xf>
    <xf numFmtId="0" fontId="15" fillId="0" borderId="0" xfId="0" applyFont="1" applyAlignment="1" applyProtection="1">
      <alignment horizontal="center"/>
    </xf>
    <xf numFmtId="0" fontId="50" fillId="0" borderId="1" xfId="0" applyFont="1" applyBorder="1" applyProtection="1"/>
    <xf numFmtId="164" fontId="26" fillId="0" borderId="0" xfId="0" applyNumberFormat="1" applyFont="1" applyBorder="1" applyAlignment="1" applyProtection="1">
      <alignment horizontal="center" vertical="center"/>
    </xf>
    <xf numFmtId="0" fontId="45" fillId="0" borderId="19" xfId="1" applyFont="1" applyBorder="1" applyAlignment="1"/>
    <xf numFmtId="0" fontId="45" fillId="0" borderId="0" xfId="1" applyFont="1" applyBorder="1" applyAlignment="1"/>
    <xf numFmtId="0" fontId="7" fillId="0" borderId="5" xfId="0" applyFont="1" applyBorder="1" applyProtection="1"/>
    <xf numFmtId="165" fontId="7" fillId="0" borderId="0" xfId="0" applyNumberFormat="1" applyFont="1" applyProtection="1"/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left" vertical="center"/>
    </xf>
    <xf numFmtId="0" fontId="3" fillId="0" borderId="12" xfId="0" applyFont="1" applyBorder="1" applyAlignment="1" applyProtection="1">
      <alignment horizontal="left" vertical="center"/>
    </xf>
    <xf numFmtId="0" fontId="3" fillId="0" borderId="13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6" fillId="0" borderId="11" xfId="0" applyFont="1" applyBorder="1" applyAlignment="1" applyProtection="1">
      <alignment horizontal="left" vertical="center"/>
    </xf>
    <xf numFmtId="0" fontId="6" fillId="0" borderId="4" xfId="0" applyFont="1" applyBorder="1" applyProtection="1"/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" fillId="0" borderId="0" xfId="5" applyFont="1" applyAlignment="1" applyProtection="1">
      <alignment horizontal="center"/>
    </xf>
    <xf numFmtId="0" fontId="3" fillId="0" borderId="4" xfId="5" applyFont="1" applyBorder="1" applyAlignment="1" applyProtection="1">
      <alignment horizontal="left"/>
    </xf>
    <xf numFmtId="0" fontId="3" fillId="0" borderId="0" xfId="5" applyFont="1" applyAlignment="1" applyProtection="1">
      <alignment horizontal="left"/>
    </xf>
    <xf numFmtId="0" fontId="3" fillId="0" borderId="5" xfId="5" applyFont="1" applyBorder="1" applyAlignment="1" applyProtection="1">
      <alignment horizontal="left"/>
    </xf>
    <xf numFmtId="0" fontId="2" fillId="0" borderId="9" xfId="5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0" fontId="40" fillId="0" borderId="0" xfId="1" applyFont="1" applyBorder="1" applyAlignment="1">
      <alignment horizontal="center"/>
    </xf>
    <xf numFmtId="0" fontId="10" fillId="0" borderId="19" xfId="1" applyFont="1" applyBorder="1" applyAlignment="1">
      <alignment horizontal="left"/>
    </xf>
    <xf numFmtId="0" fontId="10" fillId="0" borderId="0" xfId="1" applyFont="1" applyBorder="1" applyAlignment="1">
      <alignment horizontal="left"/>
    </xf>
    <xf numFmtId="0" fontId="10" fillId="0" borderId="27" xfId="1" applyFont="1" applyBorder="1" applyAlignment="1">
      <alignment horizontal="left"/>
    </xf>
    <xf numFmtId="0" fontId="40" fillId="0" borderId="31" xfId="1" applyFont="1" applyBorder="1" applyAlignment="1">
      <alignment horizontal="center" vertical="center"/>
    </xf>
    <xf numFmtId="0" fontId="40" fillId="0" borderId="0" xfId="2" applyFont="1" applyAlignment="1" applyProtection="1">
      <alignment horizontal="left"/>
    </xf>
    <xf numFmtId="0" fontId="40" fillId="0" borderId="0" xfId="2" applyFont="1" applyProtection="1"/>
    <xf numFmtId="0" fontId="10" fillId="0" borderId="0" xfId="2" applyFont="1" applyProtection="1"/>
    <xf numFmtId="0" fontId="40" fillId="0" borderId="0" xfId="2" applyFont="1" applyAlignment="1" applyProtection="1">
      <alignment horizontal="center"/>
    </xf>
    <xf numFmtId="0" fontId="7" fillId="0" borderId="49" xfId="2" applyFont="1" applyBorder="1" applyProtection="1"/>
    <xf numFmtId="164" fontId="21" fillId="0" borderId="14" xfId="0" applyNumberFormat="1" applyFont="1" applyBorder="1" applyAlignment="1" applyProtection="1">
      <alignment horizontal="center" vertical="center"/>
    </xf>
    <xf numFmtId="0" fontId="21" fillId="0" borderId="48" xfId="0" applyFont="1" applyBorder="1" applyAlignment="1" applyProtection="1">
      <alignment horizontal="center" vertical="center"/>
    </xf>
    <xf numFmtId="0" fontId="21" fillId="0" borderId="21" xfId="0" applyFont="1" applyBorder="1" applyAlignment="1" applyProtection="1">
      <alignment horizontal="left" vertical="center"/>
    </xf>
    <xf numFmtId="0" fontId="21" fillId="0" borderId="22" xfId="0" applyFont="1" applyBorder="1" applyAlignment="1" applyProtection="1">
      <alignment horizontal="left" vertical="center"/>
    </xf>
    <xf numFmtId="0" fontId="21" fillId="0" borderId="23" xfId="0" applyFont="1" applyBorder="1" applyAlignment="1" applyProtection="1">
      <alignment horizontal="left" vertical="center"/>
    </xf>
    <xf numFmtId="164" fontId="21" fillId="0" borderId="48" xfId="0" applyNumberFormat="1" applyFont="1" applyBorder="1" applyAlignment="1" applyProtection="1">
      <alignment horizontal="center" vertical="center"/>
    </xf>
    <xf numFmtId="0" fontId="21" fillId="0" borderId="0" xfId="2" applyFont="1" applyProtection="1"/>
    <xf numFmtId="0" fontId="2" fillId="0" borderId="0" xfId="2" applyFont="1" applyAlignment="1" applyProtection="1">
      <alignment horizontal="center"/>
    </xf>
    <xf numFmtId="0" fontId="1" fillId="0" borderId="1" xfId="2" applyFont="1" applyBorder="1" applyProtection="1"/>
    <xf numFmtId="0" fontId="3" fillId="0" borderId="2" xfId="2" applyFont="1" applyBorder="1" applyProtection="1"/>
    <xf numFmtId="0" fontId="3" fillId="0" borderId="3" xfId="2" applyFont="1" applyBorder="1" applyProtection="1"/>
    <xf numFmtId="0" fontId="1" fillId="0" borderId="2" xfId="2" applyFont="1" applyBorder="1" applyProtection="1"/>
    <xf numFmtId="0" fontId="1" fillId="0" borderId="3" xfId="2" applyFont="1" applyBorder="1" applyProtection="1"/>
    <xf numFmtId="0" fontId="1" fillId="0" borderId="0" xfId="2" applyFont="1" applyProtection="1"/>
    <xf numFmtId="0" fontId="3" fillId="0" borderId="4" xfId="2" applyFont="1" applyBorder="1" applyProtection="1"/>
    <xf numFmtId="0" fontId="3" fillId="0" borderId="5" xfId="2" applyFont="1" applyBorder="1" applyProtection="1"/>
    <xf numFmtId="165" fontId="3" fillId="0" borderId="0" xfId="2" applyNumberFormat="1" applyFont="1" applyProtection="1"/>
    <xf numFmtId="0" fontId="3" fillId="0" borderId="0" xfId="2" applyFont="1" applyAlignment="1" applyProtection="1">
      <alignment horizontal="left"/>
    </xf>
    <xf numFmtId="0" fontId="3" fillId="0" borderId="0" xfId="2" quotePrefix="1" applyFont="1" applyProtection="1"/>
    <xf numFmtId="0" fontId="3" fillId="0" borderId="4" xfId="2" applyFont="1" applyBorder="1" applyAlignment="1" applyProtection="1">
      <alignment horizontal="left"/>
    </xf>
    <xf numFmtId="0" fontId="3" fillId="0" borderId="5" xfId="2" applyFont="1" applyBorder="1" applyAlignment="1" applyProtection="1">
      <alignment horizontal="left"/>
    </xf>
    <xf numFmtId="0" fontId="12" fillId="0" borderId="0" xfId="2" applyFont="1" applyProtection="1"/>
    <xf numFmtId="0" fontId="3" fillId="0" borderId="6" xfId="2" applyFont="1" applyBorder="1" applyProtection="1"/>
    <xf numFmtId="0" fontId="2" fillId="0" borderId="7" xfId="2" applyFont="1" applyBorder="1" applyProtection="1"/>
    <xf numFmtId="0" fontId="2" fillId="0" borderId="8" xfId="2" applyFont="1" applyBorder="1" applyProtection="1"/>
    <xf numFmtId="0" fontId="3" fillId="0" borderId="7" xfId="2" applyFont="1" applyBorder="1" applyProtection="1"/>
    <xf numFmtId="0" fontId="3" fillId="0" borderId="8" xfId="2" applyFont="1" applyBorder="1" applyProtection="1"/>
    <xf numFmtId="164" fontId="3" fillId="0" borderId="0" xfId="2" applyNumberFormat="1" applyFont="1" applyAlignment="1" applyProtection="1">
      <alignment horizontal="left"/>
    </xf>
    <xf numFmtId="0" fontId="2" fillId="0" borderId="9" xfId="2" applyFont="1" applyBorder="1" applyAlignment="1" applyProtection="1">
      <alignment horizontal="center" vertical="center"/>
    </xf>
    <xf numFmtId="0" fontId="2" fillId="0" borderId="9" xfId="2" applyFont="1" applyBorder="1" applyAlignment="1" applyProtection="1">
      <alignment horizontal="center" vertical="center"/>
    </xf>
    <xf numFmtId="164" fontId="2" fillId="0" borderId="9" xfId="2" applyNumberFormat="1" applyFont="1" applyBorder="1" applyAlignment="1" applyProtection="1">
      <alignment horizontal="center" vertical="center"/>
    </xf>
    <xf numFmtId="0" fontId="3" fillId="0" borderId="10" xfId="2" applyFont="1" applyBorder="1" applyAlignment="1" applyProtection="1">
      <alignment horizontal="center" vertical="center"/>
    </xf>
    <xf numFmtId="164" fontId="3" fillId="0" borderId="10" xfId="2" applyNumberFormat="1" applyFont="1" applyBorder="1" applyAlignment="1" applyProtection="1">
      <alignment horizontal="center" vertical="center"/>
    </xf>
    <xf numFmtId="0" fontId="7" fillId="0" borderId="10" xfId="2" applyFont="1" applyBorder="1" applyAlignment="1" applyProtection="1">
      <alignment horizontal="center" vertical="center"/>
    </xf>
    <xf numFmtId="164" fontId="7" fillId="0" borderId="10" xfId="2" applyNumberFormat="1" applyFont="1" applyBorder="1" applyAlignment="1" applyProtection="1">
      <alignment horizontal="center" vertical="center"/>
    </xf>
    <xf numFmtId="0" fontId="6" fillId="0" borderId="10" xfId="2" applyFont="1" applyBorder="1" applyAlignment="1" applyProtection="1">
      <alignment horizontal="center" vertical="center"/>
    </xf>
    <xf numFmtId="164" fontId="6" fillId="0" borderId="10" xfId="2" applyNumberFormat="1" applyFont="1" applyBorder="1" applyAlignment="1" applyProtection="1">
      <alignment horizontal="center" vertical="center"/>
    </xf>
    <xf numFmtId="0" fontId="7" fillId="0" borderId="14" xfId="2" applyFont="1" applyBorder="1" applyAlignment="1" applyProtection="1">
      <alignment horizontal="center" vertical="center"/>
    </xf>
    <xf numFmtId="0" fontId="6" fillId="0" borderId="14" xfId="2" applyFont="1" applyBorder="1" applyAlignment="1" applyProtection="1">
      <alignment horizontal="center" vertical="center"/>
    </xf>
    <xf numFmtId="164" fontId="6" fillId="0" borderId="14" xfId="2" applyNumberFormat="1" applyFont="1" applyBorder="1" applyAlignment="1" applyProtection="1">
      <alignment horizontal="center" vertical="center"/>
    </xf>
    <xf numFmtId="164" fontId="7" fillId="0" borderId="9" xfId="2" applyNumberFormat="1" applyFont="1" applyBorder="1" applyAlignment="1" applyProtection="1">
      <alignment vertical="center"/>
    </xf>
    <xf numFmtId="164" fontId="7" fillId="0" borderId="9" xfId="2" applyNumberFormat="1" applyFont="1" applyBorder="1" applyAlignment="1" applyProtection="1">
      <alignment horizontal="center" vertical="center"/>
    </xf>
    <xf numFmtId="0" fontId="29" fillId="0" borderId="0" xfId="2"/>
    <xf numFmtId="0" fontId="51" fillId="0" borderId="0" xfId="2" applyFont="1" applyProtection="1"/>
    <xf numFmtId="0" fontId="24" fillId="0" borderId="0" xfId="2" applyFont="1" applyProtection="1"/>
    <xf numFmtId="0" fontId="51" fillId="0" borderId="0" xfId="2" applyFont="1" applyAlignment="1" applyProtection="1">
      <alignment horizontal="left"/>
    </xf>
    <xf numFmtId="0" fontId="2" fillId="0" borderId="0" xfId="5" applyFont="1" applyAlignment="1" applyProtection="1">
      <alignment horizontal="center"/>
    </xf>
    <xf numFmtId="0" fontId="3" fillId="0" borderId="4" xfId="5" applyFont="1" applyBorder="1" applyAlignment="1" applyProtection="1">
      <alignment horizontal="left"/>
    </xf>
    <xf numFmtId="0" fontId="3" fillId="0" borderId="0" xfId="5" applyFont="1" applyAlignment="1" applyProtection="1">
      <alignment horizontal="left"/>
    </xf>
    <xf numFmtId="0" fontId="3" fillId="0" borderId="5" xfId="5" applyFont="1" applyBorder="1" applyAlignment="1" applyProtection="1">
      <alignment horizontal="left"/>
    </xf>
    <xf numFmtId="0" fontId="2" fillId="0" borderId="9" xfId="5" applyFont="1" applyBorder="1" applyAlignment="1" applyProtection="1">
      <alignment horizontal="center" vertical="center"/>
    </xf>
    <xf numFmtId="164" fontId="2" fillId="0" borderId="15" xfId="5" applyNumberFormat="1" applyFont="1" applyBorder="1" applyAlignment="1" applyProtection="1">
      <alignment vertical="center"/>
    </xf>
    <xf numFmtId="164" fontId="3" fillId="0" borderId="15" xfId="5" applyNumberFormat="1" applyFont="1" applyBorder="1" applyAlignment="1" applyProtection="1">
      <alignment horizontal="center" vertical="center"/>
    </xf>
    <xf numFmtId="164" fontId="2" fillId="0" borderId="31" xfId="5" applyNumberFormat="1" applyFont="1" applyBorder="1" applyAlignment="1" applyProtection="1">
      <alignment vertical="center"/>
    </xf>
    <xf numFmtId="164" fontId="3" fillId="0" borderId="31" xfId="5" applyNumberFormat="1" applyFont="1" applyBorder="1" applyProtection="1"/>
    <xf numFmtId="0" fontId="52" fillId="0" borderId="10" xfId="0" applyFont="1" applyBorder="1" applyAlignment="1" applyProtection="1">
      <alignment horizontal="center" vertical="center"/>
    </xf>
    <xf numFmtId="164" fontId="52" fillId="0" borderId="10" xfId="0" applyNumberFormat="1" applyFont="1" applyBorder="1" applyAlignment="1" applyProtection="1">
      <alignment horizontal="center" vertical="center"/>
    </xf>
    <xf numFmtId="0" fontId="54" fillId="0" borderId="10" xfId="0" applyFont="1" applyBorder="1" applyAlignment="1" applyProtection="1">
      <alignment horizontal="center" vertical="center"/>
    </xf>
    <xf numFmtId="0" fontId="54" fillId="0" borderId="11" xfId="0" applyFont="1" applyBorder="1" applyAlignment="1" applyProtection="1">
      <alignment horizontal="left" vertical="center"/>
    </xf>
    <xf numFmtId="0" fontId="54" fillId="0" borderId="12" xfId="0" applyFont="1" applyBorder="1" applyAlignment="1" applyProtection="1">
      <alignment vertical="center"/>
    </xf>
    <xf numFmtId="0" fontId="54" fillId="0" borderId="13" xfId="0" applyFont="1" applyBorder="1" applyAlignment="1" applyProtection="1">
      <alignment vertical="center"/>
    </xf>
    <xf numFmtId="164" fontId="54" fillId="0" borderId="10" xfId="0" applyNumberFormat="1" applyFont="1" applyBorder="1" applyAlignment="1" applyProtection="1">
      <alignment horizontal="center" vertical="center"/>
    </xf>
    <xf numFmtId="0" fontId="55" fillId="0" borderId="11" xfId="0" applyFont="1" applyBorder="1" applyAlignment="1" applyProtection="1">
      <alignment horizontal="left" vertical="center"/>
    </xf>
    <xf numFmtId="0" fontId="54" fillId="0" borderId="12" xfId="0" applyFont="1" applyBorder="1" applyAlignment="1" applyProtection="1">
      <alignment horizontal="left" vertical="center"/>
    </xf>
    <xf numFmtId="0" fontId="54" fillId="0" borderId="13" xfId="0" applyFont="1" applyBorder="1" applyAlignment="1" applyProtection="1">
      <alignment horizontal="left" vertical="center"/>
    </xf>
    <xf numFmtId="0" fontId="54" fillId="0" borderId="14" xfId="0" applyFont="1" applyBorder="1" applyAlignment="1" applyProtection="1">
      <alignment horizontal="center" vertical="center"/>
    </xf>
    <xf numFmtId="0" fontId="55" fillId="0" borderId="14" xfId="0" applyFont="1" applyBorder="1" applyAlignment="1" applyProtection="1">
      <alignment horizontal="center" vertical="center"/>
    </xf>
    <xf numFmtId="164" fontId="55" fillId="0" borderId="14" xfId="0" applyNumberFormat="1" applyFont="1" applyBorder="1" applyAlignment="1" applyProtection="1">
      <alignment horizontal="center" vertical="center"/>
    </xf>
    <xf numFmtId="164" fontId="54" fillId="0" borderId="9" xfId="0" applyNumberFormat="1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vertical="center"/>
    </xf>
    <xf numFmtId="0" fontId="8" fillId="0" borderId="8" xfId="0" applyFont="1" applyBorder="1" applyAlignment="1" applyProtection="1">
      <alignment vertical="center"/>
    </xf>
    <xf numFmtId="0" fontId="5" fillId="0" borderId="18" xfId="0" applyFont="1" applyBorder="1" applyAlignment="1" applyProtection="1">
      <alignment horizontal="center" vertical="center"/>
    </xf>
    <xf numFmtId="0" fontId="8" fillId="0" borderId="26" xfId="0" applyFont="1" applyBorder="1" applyProtection="1"/>
    <xf numFmtId="0" fontId="8" fillId="0" borderId="27" xfId="0" applyFont="1" applyBorder="1" applyProtection="1"/>
    <xf numFmtId="0" fontId="8" fillId="0" borderId="27" xfId="0" applyFont="1" applyBorder="1" applyAlignment="1" applyProtection="1">
      <alignment vertical="center"/>
    </xf>
    <xf numFmtId="0" fontId="8" fillId="0" borderId="50" xfId="0" applyFont="1" applyBorder="1" applyProtection="1"/>
    <xf numFmtId="0" fontId="5" fillId="0" borderId="27" xfId="0" applyFont="1" applyBorder="1" applyAlignment="1" applyProtection="1">
      <alignment vertical="center"/>
    </xf>
    <xf numFmtId="0" fontId="5" fillId="0" borderId="51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10" fillId="0" borderId="0" xfId="1" applyFont="1" applyBorder="1" applyAlignment="1">
      <alignment horizontal="left"/>
    </xf>
    <xf numFmtId="0" fontId="10" fillId="0" borderId="33" xfId="1" applyFont="1" applyBorder="1" applyAlignment="1">
      <alignment horizontal="left" vertical="center"/>
    </xf>
    <xf numFmtId="0" fontId="10" fillId="0" borderId="34" xfId="1" applyFont="1" applyBorder="1" applyAlignment="1">
      <alignment horizontal="left" vertical="center"/>
    </xf>
    <xf numFmtId="0" fontId="10" fillId="0" borderId="35" xfId="1" applyFont="1" applyBorder="1" applyAlignment="1">
      <alignment horizontal="left" vertical="center"/>
    </xf>
    <xf numFmtId="0" fontId="10" fillId="0" borderId="39" xfId="1" applyFont="1" applyBorder="1" applyAlignment="1">
      <alignment horizontal="center" vertical="center"/>
    </xf>
    <xf numFmtId="0" fontId="2" fillId="0" borderId="0" xfId="2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left" vertical="center"/>
    </xf>
    <xf numFmtId="0" fontId="3" fillId="0" borderId="12" xfId="0" applyFont="1" applyBorder="1" applyAlignment="1" applyProtection="1">
      <alignment horizontal="left" vertical="center"/>
    </xf>
    <xf numFmtId="0" fontId="3" fillId="0" borderId="13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/>
    </xf>
    <xf numFmtId="0" fontId="26" fillId="0" borderId="11" xfId="0" applyFont="1" applyBorder="1" applyAlignment="1" applyProtection="1">
      <alignment horizontal="left" vertical="center"/>
    </xf>
    <xf numFmtId="0" fontId="24" fillId="0" borderId="0" xfId="8" applyFont="1"/>
    <xf numFmtId="0" fontId="10" fillId="0" borderId="0" xfId="1" applyFont="1"/>
    <xf numFmtId="0" fontId="57" fillId="0" borderId="0" xfId="1" applyFont="1"/>
    <xf numFmtId="164" fontId="10" fillId="0" borderId="0" xfId="1" applyNumberFormat="1" applyFont="1"/>
    <xf numFmtId="0" fontId="60" fillId="0" borderId="52" xfId="1" applyFont="1" applyBorder="1" applyAlignment="1"/>
    <xf numFmtId="0" fontId="10" fillId="0" borderId="53" xfId="1" applyFont="1" applyBorder="1"/>
    <xf numFmtId="0" fontId="10" fillId="0" borderId="54" xfId="1" applyFont="1" applyBorder="1"/>
    <xf numFmtId="0" fontId="10" fillId="0" borderId="55" xfId="1" applyFont="1" applyBorder="1"/>
    <xf numFmtId="0" fontId="10" fillId="0" borderId="56" xfId="1" applyFont="1" applyBorder="1"/>
    <xf numFmtId="164" fontId="10" fillId="0" borderId="0" xfId="1" applyNumberFormat="1" applyFont="1" applyAlignment="1"/>
    <xf numFmtId="165" fontId="61" fillId="0" borderId="0" xfId="1" quotePrefix="1" applyNumberFormat="1" applyFont="1"/>
    <xf numFmtId="0" fontId="10" fillId="0" borderId="55" xfId="1" applyFont="1" applyBorder="1" applyAlignment="1">
      <alignment horizontal="left"/>
    </xf>
    <xf numFmtId="0" fontId="10" fillId="0" borderId="56" xfId="1" applyFont="1" applyBorder="1" applyAlignment="1">
      <alignment horizontal="left"/>
    </xf>
    <xf numFmtId="165" fontId="10" fillId="0" borderId="0" xfId="1" applyNumberFormat="1" applyFont="1"/>
    <xf numFmtId="0" fontId="24" fillId="0" borderId="55" xfId="1" applyFont="1" applyBorder="1"/>
    <xf numFmtId="0" fontId="24" fillId="0" borderId="0" xfId="1" quotePrefix="1" applyFont="1" applyBorder="1"/>
    <xf numFmtId="0" fontId="10" fillId="0" borderId="56" xfId="1" applyFont="1" applyBorder="1" applyAlignment="1">
      <alignment vertical="center"/>
    </xf>
    <xf numFmtId="0" fontId="10" fillId="0" borderId="0" xfId="1" quotePrefix="1" applyFont="1" applyBorder="1"/>
    <xf numFmtId="0" fontId="60" fillId="0" borderId="0" xfId="4" applyFont="1" applyBorder="1" applyAlignment="1" applyProtection="1"/>
    <xf numFmtId="0" fontId="24" fillId="0" borderId="57" xfId="1" applyFont="1" applyBorder="1"/>
    <xf numFmtId="0" fontId="10" fillId="0" borderId="58" xfId="1" applyFont="1" applyBorder="1" applyAlignment="1"/>
    <xf numFmtId="0" fontId="10" fillId="0" borderId="59" xfId="1" applyFont="1" applyBorder="1" applyAlignment="1"/>
    <xf numFmtId="0" fontId="10" fillId="0" borderId="57" xfId="1" applyFont="1" applyBorder="1"/>
    <xf numFmtId="0" fontId="10" fillId="0" borderId="58" xfId="1" applyFont="1" applyBorder="1"/>
    <xf numFmtId="0" fontId="10" fillId="0" borderId="59" xfId="1" applyFont="1" applyBorder="1"/>
    <xf numFmtId="0" fontId="10" fillId="0" borderId="60" xfId="1" quotePrefix="1" applyFont="1" applyBorder="1" applyAlignment="1">
      <alignment horizontal="center" vertical="center"/>
    </xf>
    <xf numFmtId="0" fontId="10" fillId="0" borderId="60" xfId="1" applyFont="1" applyBorder="1" applyAlignment="1">
      <alignment horizontal="left" vertical="center"/>
    </xf>
    <xf numFmtId="0" fontId="10" fillId="0" borderId="61" xfId="1" applyFont="1" applyBorder="1" applyAlignment="1">
      <alignment horizontal="left" vertical="center"/>
    </xf>
    <xf numFmtId="0" fontId="10" fillId="0" borderId="62" xfId="1" applyFont="1" applyBorder="1" applyAlignment="1">
      <alignment horizontal="left" vertical="center"/>
    </xf>
    <xf numFmtId="0" fontId="10" fillId="0" borderId="63" xfId="1" applyFont="1" applyBorder="1" applyAlignment="1">
      <alignment horizontal="center" vertical="center"/>
    </xf>
    <xf numFmtId="0" fontId="10" fillId="0" borderId="60" xfId="1" applyFont="1" applyBorder="1" applyAlignment="1">
      <alignment horizontal="center" vertical="center"/>
    </xf>
    <xf numFmtId="0" fontId="10" fillId="0" borderId="62" xfId="1" applyFont="1" applyBorder="1" applyAlignment="1">
      <alignment horizontal="center" vertical="center"/>
    </xf>
    <xf numFmtId="164" fontId="10" fillId="0" borderId="63" xfId="1" applyNumberFormat="1" applyFont="1" applyBorder="1" applyAlignment="1">
      <alignment horizontal="center" vertical="center"/>
    </xf>
    <xf numFmtId="0" fontId="10" fillId="0" borderId="33" xfId="1" quotePrefix="1" applyFont="1" applyBorder="1" applyAlignment="1">
      <alignment horizontal="center" vertical="center"/>
    </xf>
    <xf numFmtId="0" fontId="10" fillId="0" borderId="33" xfId="1" applyFont="1" applyBorder="1" applyAlignment="1">
      <alignment horizontal="center" vertical="center"/>
    </xf>
    <xf numFmtId="0" fontId="10" fillId="0" borderId="35" xfId="1" applyFont="1" applyBorder="1" applyAlignment="1">
      <alignment horizontal="center" vertical="center"/>
    </xf>
    <xf numFmtId="0" fontId="10" fillId="0" borderId="64" xfId="1" applyFont="1" applyBorder="1" applyAlignment="1">
      <alignment horizontal="center" vertical="center"/>
    </xf>
    <xf numFmtId="0" fontId="10" fillId="0" borderId="65" xfId="1" applyFont="1" applyBorder="1" applyAlignment="1">
      <alignment horizontal="left" vertical="center"/>
    </xf>
    <xf numFmtId="0" fontId="10" fillId="0" borderId="66" xfId="1" applyFont="1" applyBorder="1" applyAlignment="1">
      <alignment horizontal="left" vertical="center"/>
    </xf>
    <xf numFmtId="0" fontId="10" fillId="0" borderId="67" xfId="1" applyFont="1" applyBorder="1" applyAlignment="1">
      <alignment horizontal="left" vertical="center"/>
    </xf>
    <xf numFmtId="0" fontId="10" fillId="0" borderId="65" xfId="1" applyFont="1" applyBorder="1" applyAlignment="1">
      <alignment horizontal="center" vertical="center"/>
    </xf>
    <xf numFmtId="0" fontId="10" fillId="0" borderId="67" xfId="1" applyFont="1" applyBorder="1" applyAlignment="1">
      <alignment horizontal="center" vertical="center"/>
    </xf>
    <xf numFmtId="164" fontId="10" fillId="0" borderId="64" xfId="1" applyNumberFormat="1" applyFont="1" applyBorder="1" applyAlignment="1">
      <alignment horizontal="center" vertical="center"/>
    </xf>
    <xf numFmtId="0" fontId="10" fillId="0" borderId="0" xfId="1" applyFont="1" applyBorder="1" applyAlignment="1">
      <alignment horizontal="left" vertical="center"/>
    </xf>
    <xf numFmtId="164" fontId="62" fillId="0" borderId="31" xfId="1" applyNumberFormat="1" applyFont="1" applyBorder="1" applyAlignment="1">
      <alignment horizontal="left" vertical="center"/>
    </xf>
    <xf numFmtId="164" fontId="62" fillId="0" borderId="31" xfId="1" applyNumberFormat="1" applyFont="1" applyBorder="1" applyAlignment="1">
      <alignment vertical="center"/>
    </xf>
    <xf numFmtId="164" fontId="40" fillId="0" borderId="0" xfId="1" applyNumberFormat="1" applyFont="1" applyBorder="1" applyAlignment="1">
      <alignment horizontal="center" vertical="center"/>
    </xf>
    <xf numFmtId="0" fontId="10" fillId="0" borderId="0" xfId="1" applyFont="1" applyAlignment="1">
      <alignment horizontal="center"/>
    </xf>
    <xf numFmtId="0" fontId="10" fillId="0" borderId="0" xfId="1" applyFont="1" applyAlignment="1"/>
    <xf numFmtId="164" fontId="10" fillId="0" borderId="0" xfId="1" applyNumberFormat="1" applyFont="1" applyBorder="1" applyAlignment="1">
      <alignment horizontal="center"/>
    </xf>
    <xf numFmtId="164" fontId="10" fillId="0" borderId="29" xfId="1" applyNumberFormat="1" applyFont="1" applyBorder="1" applyAlignment="1">
      <alignment horizontal="center" vertical="center"/>
    </xf>
    <xf numFmtId="0" fontId="10" fillId="0" borderId="25" xfId="1" applyFont="1" applyBorder="1" applyAlignment="1">
      <alignment vertical="center"/>
    </xf>
    <xf numFmtId="164" fontId="10" fillId="0" borderId="26" xfId="1" applyNumberFormat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164" fontId="10" fillId="0" borderId="27" xfId="1" applyNumberFormat="1" applyFont="1" applyBorder="1" applyAlignment="1">
      <alignment vertical="center"/>
    </xf>
    <xf numFmtId="0" fontId="10" fillId="0" borderId="29" xfId="1" applyFont="1" applyBorder="1" applyAlignment="1">
      <alignment vertical="center"/>
    </xf>
    <xf numFmtId="164" fontId="10" fillId="0" borderId="30" xfId="1" applyNumberFormat="1" applyFont="1" applyBorder="1" applyAlignment="1">
      <alignment vertical="center"/>
    </xf>
    <xf numFmtId="0" fontId="10" fillId="0" borderId="27" xfId="1" applyFont="1" applyBorder="1" applyAlignment="1">
      <alignment horizontal="center" vertical="center"/>
    </xf>
    <xf numFmtId="0" fontId="24" fillId="0" borderId="31" xfId="8" applyFont="1" applyBorder="1"/>
    <xf numFmtId="0" fontId="24" fillId="0" borderId="0" xfId="8" applyFont="1" applyBorder="1"/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2" fillId="0" borderId="0" xfId="2" applyFont="1" applyAlignment="1" applyProtection="1">
      <alignment horizontal="center"/>
    </xf>
    <xf numFmtId="0" fontId="28" fillId="0" borderId="4" xfId="0" applyFont="1" applyBorder="1" applyProtection="1"/>
    <xf numFmtId="0" fontId="26" fillId="0" borderId="5" xfId="0" applyFont="1" applyBorder="1" applyProtection="1"/>
    <xf numFmtId="0" fontId="63" fillId="0" borderId="19" xfId="1" applyFont="1" applyBorder="1" applyAlignment="1"/>
    <xf numFmtId="0" fontId="63" fillId="0" borderId="0" xfId="1" applyFont="1" applyBorder="1" applyAlignment="1"/>
    <xf numFmtId="165" fontId="26" fillId="0" borderId="0" xfId="0" applyNumberFormat="1" applyFont="1" applyProtection="1"/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2" fillId="0" borderId="0" xfId="2" applyFont="1" applyAlignment="1" applyProtection="1">
      <alignment horizontal="center"/>
    </xf>
    <xf numFmtId="0" fontId="2" fillId="0" borderId="9" xfId="2" applyFont="1" applyBorder="1" applyAlignment="1" applyProtection="1">
      <alignment horizontal="center" vertic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2" fillId="0" borderId="0" xfId="2" applyFont="1" applyAlignment="1" applyProtection="1">
      <alignment horizontal="center"/>
    </xf>
    <xf numFmtId="0" fontId="2" fillId="0" borderId="9" xfId="2" applyFont="1" applyBorder="1" applyAlignment="1" applyProtection="1">
      <alignment horizontal="center" vertical="center"/>
    </xf>
    <xf numFmtId="0" fontId="40" fillId="0" borderId="0" xfId="1" applyFont="1" applyBorder="1" applyAlignment="1">
      <alignment horizontal="center"/>
    </xf>
    <xf numFmtId="0" fontId="10" fillId="0" borderId="19" xfId="1" applyFont="1" applyBorder="1" applyAlignment="1">
      <alignment horizontal="left"/>
    </xf>
    <xf numFmtId="0" fontId="10" fillId="0" borderId="0" xfId="1" applyFont="1" applyBorder="1" applyAlignment="1">
      <alignment horizontal="left"/>
    </xf>
    <xf numFmtId="0" fontId="10" fillId="0" borderId="27" xfId="1" applyFont="1" applyBorder="1" applyAlignment="1">
      <alignment horizontal="left"/>
    </xf>
    <xf numFmtId="0" fontId="40" fillId="0" borderId="31" xfId="1" applyFont="1" applyBorder="1" applyAlignment="1">
      <alignment horizontal="center" vertical="center"/>
    </xf>
    <xf numFmtId="0" fontId="21" fillId="0" borderId="7" xfId="0" applyFont="1" applyBorder="1" applyAlignment="1" applyProtection="1">
      <alignment horizontal="center" vertical="center"/>
    </xf>
    <xf numFmtId="0" fontId="23" fillId="0" borderId="11" xfId="0" applyFont="1" applyBorder="1" applyAlignment="1" applyProtection="1">
      <alignment horizontal="left" vertical="center"/>
    </xf>
    <xf numFmtId="0" fontId="23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" fillId="0" borderId="0" xfId="2" applyFont="1" applyAlignment="1" applyProtection="1">
      <alignment horizontal="center"/>
    </xf>
    <xf numFmtId="0" fontId="64" fillId="0" borderId="1" xfId="0" applyFont="1" applyBorder="1" applyProtection="1"/>
    <xf numFmtId="0" fontId="21" fillId="0" borderId="2" xfId="0" applyFont="1" applyBorder="1" applyProtection="1"/>
    <xf numFmtId="0" fontId="21" fillId="0" borderId="3" xfId="0" applyFont="1" applyBorder="1" applyProtection="1"/>
    <xf numFmtId="0" fontId="65" fillId="0" borderId="1" xfId="0" applyFont="1" applyBorder="1" applyProtection="1"/>
    <xf numFmtId="0" fontId="65" fillId="0" borderId="2" xfId="0" applyFont="1" applyBorder="1" applyProtection="1"/>
    <xf numFmtId="0" fontId="65" fillId="0" borderId="3" xfId="0" applyFont="1" applyBorder="1" applyProtection="1"/>
    <xf numFmtId="0" fontId="64" fillId="0" borderId="0" xfId="0" applyFont="1" applyProtection="1"/>
    <xf numFmtId="0" fontId="21" fillId="0" borderId="4" xfId="0" applyFont="1" applyBorder="1" applyProtection="1"/>
    <xf numFmtId="0" fontId="21" fillId="0" borderId="5" xfId="0" applyFont="1" applyBorder="1" applyProtection="1"/>
    <xf numFmtId="0" fontId="66" fillId="0" borderId="19" xfId="1" applyFont="1" applyBorder="1" applyAlignment="1"/>
    <xf numFmtId="0" fontId="66" fillId="0" borderId="0" xfId="1" applyFont="1" applyBorder="1" applyAlignment="1"/>
    <xf numFmtId="165" fontId="21" fillId="0" borderId="0" xfId="0" applyNumberFormat="1" applyFont="1" applyProtection="1"/>
    <xf numFmtId="0" fontId="21" fillId="0" borderId="0" xfId="0" applyFont="1" applyAlignment="1" applyProtection="1">
      <alignment horizontal="center"/>
    </xf>
    <xf numFmtId="0" fontId="21" fillId="0" borderId="5" xfId="0" applyFont="1" applyBorder="1" applyAlignment="1" applyProtection="1">
      <alignment vertical="center"/>
    </xf>
    <xf numFmtId="0" fontId="66" fillId="0" borderId="19" xfId="1" quotePrefix="1" applyFont="1" applyBorder="1" applyAlignment="1"/>
    <xf numFmtId="0" fontId="66" fillId="0" borderId="0" xfId="1" quotePrefix="1" applyFont="1" applyBorder="1" applyAlignment="1"/>
    <xf numFmtId="0" fontId="21" fillId="0" borderId="5" xfId="0" applyFont="1" applyBorder="1" applyAlignment="1" applyProtection="1">
      <alignment horizontal="left"/>
    </xf>
    <xf numFmtId="0" fontId="21" fillId="0" borderId="0" xfId="0" applyFont="1" applyAlignment="1" applyProtection="1">
      <alignment horizontal="left"/>
    </xf>
    <xf numFmtId="0" fontId="21" fillId="0" borderId="0" xfId="0" quotePrefix="1" applyFont="1" applyAlignment="1" applyProtection="1"/>
    <xf numFmtId="0" fontId="21" fillId="0" borderId="5" xfId="0" applyFont="1" applyBorder="1" applyAlignment="1" applyProtection="1"/>
    <xf numFmtId="0" fontId="21" fillId="0" borderId="6" xfId="0" applyFont="1" applyBorder="1" applyProtection="1"/>
    <xf numFmtId="0" fontId="23" fillId="0" borderId="7" xfId="0" applyFont="1" applyBorder="1" applyAlignment="1" applyProtection="1">
      <alignment horizontal="center"/>
    </xf>
    <xf numFmtId="0" fontId="67" fillId="0" borderId="7" xfId="0" applyFont="1" applyBorder="1" applyProtection="1"/>
    <xf numFmtId="0" fontId="23" fillId="0" borderId="8" xfId="0" applyFont="1" applyBorder="1" applyProtection="1"/>
    <xf numFmtId="0" fontId="21" fillId="0" borderId="7" xfId="0" applyFont="1" applyBorder="1" applyProtection="1"/>
    <xf numFmtId="0" fontId="21" fillId="0" borderId="8" xfId="0" applyFont="1" applyBorder="1" applyProtection="1"/>
    <xf numFmtId="164" fontId="21" fillId="0" borderId="0" xfId="0" applyNumberFormat="1" applyFont="1" applyAlignment="1" applyProtection="1">
      <alignment horizontal="left"/>
    </xf>
    <xf numFmtId="0" fontId="23" fillId="0" borderId="9" xfId="0" applyFont="1" applyBorder="1" applyAlignment="1" applyProtection="1">
      <alignment horizontal="center" vertical="center"/>
    </xf>
    <xf numFmtId="164" fontId="23" fillId="0" borderId="9" xfId="0" applyNumberFormat="1" applyFont="1" applyBorder="1" applyAlignment="1" applyProtection="1">
      <alignment horizontal="center" vertical="center"/>
    </xf>
    <xf numFmtId="0" fontId="21" fillId="0" borderId="11" xfId="0" applyFont="1" applyBorder="1" applyAlignment="1" applyProtection="1">
      <alignment horizontal="left" vertical="center"/>
    </xf>
    <xf numFmtId="0" fontId="21" fillId="0" borderId="12" xfId="0" applyFont="1" applyBorder="1" applyAlignment="1" applyProtection="1">
      <alignment horizontal="left" vertical="center"/>
    </xf>
    <xf numFmtId="0" fontId="21" fillId="0" borderId="13" xfId="0" applyFont="1" applyBorder="1" applyAlignment="1" applyProtection="1">
      <alignment horizontal="left" vertical="center"/>
    </xf>
    <xf numFmtId="164" fontId="23" fillId="0" borderId="9" xfId="0" applyNumberFormat="1" applyFont="1" applyBorder="1" applyAlignment="1" applyProtection="1">
      <alignment vertical="center"/>
    </xf>
    <xf numFmtId="164" fontId="23" fillId="0" borderId="0" xfId="0" applyNumberFormat="1" applyFont="1" applyBorder="1" applyAlignment="1" applyProtection="1">
      <alignment vertical="center"/>
    </xf>
    <xf numFmtId="164" fontId="21" fillId="0" borderId="0" xfId="0" applyNumberFormat="1" applyFont="1" applyAlignment="1" applyProtection="1">
      <alignment horizontal="center" vertical="center"/>
    </xf>
    <xf numFmtId="0" fontId="23" fillId="0" borderId="0" xfId="0" applyFont="1" applyAlignment="1" applyProtection="1">
      <alignment horizontal="right"/>
    </xf>
    <xf numFmtId="0" fontId="23" fillId="0" borderId="0" xfId="0" applyFont="1" applyAlignment="1" applyProtection="1">
      <alignment horizontal="left"/>
    </xf>
    <xf numFmtId="0" fontId="21" fillId="0" borderId="1" xfId="0" applyFont="1" applyBorder="1" applyProtection="1"/>
    <xf numFmtId="0" fontId="21" fillId="0" borderId="15" xfId="0" applyFont="1" applyBorder="1" applyAlignment="1" applyProtection="1">
      <alignment vertical="center"/>
    </xf>
    <xf numFmtId="0" fontId="21" fillId="0" borderId="2" xfId="0" applyFont="1" applyBorder="1" applyAlignment="1" applyProtection="1">
      <alignment horizontal="center" vertical="center"/>
    </xf>
    <xf numFmtId="164" fontId="21" fillId="0" borderId="3" xfId="0" applyNumberFormat="1" applyFont="1" applyBorder="1" applyAlignment="1" applyProtection="1">
      <alignment horizontal="center" vertical="center"/>
    </xf>
    <xf numFmtId="164" fontId="21" fillId="0" borderId="15" xfId="0" applyNumberFormat="1" applyFont="1" applyBorder="1" applyAlignment="1" applyProtection="1">
      <alignment horizontal="center" vertical="center"/>
    </xf>
    <xf numFmtId="0" fontId="21" fillId="0" borderId="16" xfId="0" applyFont="1" applyBorder="1" applyAlignment="1" applyProtection="1">
      <alignment vertical="center"/>
    </xf>
    <xf numFmtId="0" fontId="21" fillId="0" borderId="0" xfId="0" applyFont="1" applyAlignment="1" applyProtection="1">
      <alignment horizontal="center" vertical="center"/>
    </xf>
    <xf numFmtId="164" fontId="21" fillId="0" borderId="5" xfId="0" applyNumberFormat="1" applyFont="1" applyBorder="1" applyAlignment="1" applyProtection="1">
      <alignment horizontal="center" vertical="center"/>
    </xf>
    <xf numFmtId="164" fontId="21" fillId="0" borderId="16" xfId="0" applyNumberFormat="1" applyFont="1" applyBorder="1" applyProtection="1"/>
    <xf numFmtId="0" fontId="21" fillId="0" borderId="14" xfId="0" applyFont="1" applyBorder="1" applyAlignment="1" applyProtection="1">
      <alignment vertical="center"/>
    </xf>
    <xf numFmtId="164" fontId="21" fillId="0" borderId="8" xfId="0" applyNumberFormat="1" applyFont="1" applyBorder="1" applyAlignment="1" applyProtection="1">
      <alignment horizontal="center" vertical="center"/>
    </xf>
    <xf numFmtId="164" fontId="21" fillId="0" borderId="14" xfId="0" applyNumberFormat="1" applyFont="1" applyBorder="1" applyProtection="1"/>
    <xf numFmtId="0" fontId="21" fillId="0" borderId="17" xfId="0" applyFont="1" applyBorder="1" applyAlignment="1" applyProtection="1">
      <alignment vertical="center"/>
    </xf>
    <xf numFmtId="0" fontId="21" fillId="0" borderId="18" xfId="0" applyFont="1" applyBorder="1" applyAlignment="1" applyProtection="1">
      <alignment vertical="center"/>
    </xf>
    <xf numFmtId="0" fontId="21" fillId="0" borderId="9" xfId="0" applyFont="1" applyBorder="1" applyAlignment="1" applyProtection="1">
      <alignment horizontal="center" vertical="center"/>
    </xf>
    <xf numFmtId="164" fontId="23" fillId="0" borderId="10" xfId="0" applyNumberFormat="1" applyFont="1" applyBorder="1" applyAlignment="1" applyProtection="1">
      <alignment horizontal="center" vertical="center"/>
    </xf>
    <xf numFmtId="0" fontId="2" fillId="0" borderId="0" xfId="2" applyFont="1" applyAlignment="1" applyProtection="1">
      <alignment horizontal="center"/>
    </xf>
    <xf numFmtId="0" fontId="2" fillId="0" borderId="9" xfId="2" applyFont="1" applyBorder="1" applyAlignment="1" applyProtection="1">
      <alignment horizontal="center" vertic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8" fillId="0" borderId="0" xfId="2" applyFont="1" applyBorder="1" applyAlignment="1" applyProtection="1">
      <alignment horizontal="center"/>
    </xf>
    <xf numFmtId="0" fontId="5" fillId="0" borderId="31" xfId="2" applyFont="1" applyBorder="1" applyAlignment="1" applyProtection="1">
      <alignment horizontal="center" vertical="center"/>
    </xf>
    <xf numFmtId="0" fontId="0" fillId="0" borderId="37" xfId="0" applyBorder="1"/>
    <xf numFmtId="0" fontId="0" fillId="0" borderId="38" xfId="0" applyBorder="1"/>
    <xf numFmtId="0" fontId="0" fillId="0" borderId="36" xfId="0" applyBorder="1"/>
    <xf numFmtId="0" fontId="5" fillId="0" borderId="31" xfId="2" applyFont="1" applyBorder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5" fillId="0" borderId="71" xfId="2" applyFont="1" applyBorder="1" applyAlignment="1" applyProtection="1">
      <alignment vertical="center"/>
    </xf>
    <xf numFmtId="0" fontId="8" fillId="0" borderId="72" xfId="2" applyFont="1" applyBorder="1" applyAlignment="1" applyProtection="1">
      <alignment horizontal="center"/>
    </xf>
    <xf numFmtId="0" fontId="8" fillId="0" borderId="73" xfId="2" applyFont="1" applyBorder="1" applyAlignment="1" applyProtection="1">
      <alignment horizontal="center"/>
    </xf>
    <xf numFmtId="0" fontId="8" fillId="0" borderId="73" xfId="2" applyFont="1" applyBorder="1" applyAlignment="1" applyProtection="1">
      <alignment vertical="center"/>
    </xf>
    <xf numFmtId="0" fontId="8" fillId="0" borderId="74" xfId="2" applyFont="1" applyBorder="1" applyProtection="1"/>
    <xf numFmtId="0" fontId="5" fillId="0" borderId="19" xfId="2" applyFont="1" applyBorder="1" applyAlignment="1" applyProtection="1">
      <alignment vertical="center"/>
    </xf>
    <xf numFmtId="0" fontId="5" fillId="0" borderId="0" xfId="2" applyFont="1" applyBorder="1" applyAlignment="1" applyProtection="1">
      <alignment vertical="center"/>
    </xf>
    <xf numFmtId="0" fontId="5" fillId="0" borderId="27" xfId="2" applyFont="1" applyBorder="1" applyAlignment="1" applyProtection="1">
      <alignment vertical="center"/>
    </xf>
    <xf numFmtId="0" fontId="16" fillId="0" borderId="24" xfId="0" applyFont="1" applyBorder="1" applyProtection="1"/>
    <xf numFmtId="0" fontId="5" fillId="0" borderId="25" xfId="2" applyFont="1" applyBorder="1" applyAlignment="1" applyProtection="1">
      <alignment vertical="center"/>
    </xf>
    <xf numFmtId="0" fontId="5" fillId="0" borderId="26" xfId="2" applyFont="1" applyBorder="1" applyAlignment="1" applyProtection="1">
      <alignment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" fillId="0" borderId="0" xfId="2" applyFont="1" applyAlignment="1" applyProtection="1">
      <alignment horizontal="center"/>
    </xf>
    <xf numFmtId="0" fontId="21" fillId="0" borderId="11" xfId="0" applyFont="1" applyBorder="1" applyAlignment="1" applyProtection="1">
      <alignment horizontal="left" vertical="center"/>
    </xf>
    <xf numFmtId="0" fontId="21" fillId="0" borderId="12" xfId="0" applyFont="1" applyBorder="1" applyAlignment="1" applyProtection="1">
      <alignment horizontal="left" vertical="center"/>
    </xf>
    <xf numFmtId="0" fontId="21" fillId="0" borderId="13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5" fillId="0" borderId="39" xfId="2" applyFont="1" applyBorder="1" applyAlignment="1" applyProtection="1">
      <alignment vertical="center"/>
    </xf>
    <xf numFmtId="0" fontId="8" fillId="0" borderId="3" xfId="2" applyFont="1" applyBorder="1" applyAlignment="1" applyProtection="1">
      <alignment vertical="center"/>
    </xf>
    <xf numFmtId="0" fontId="5" fillId="0" borderId="41" xfId="2" applyFont="1" applyBorder="1" applyAlignment="1" applyProtection="1">
      <alignment horizontal="center"/>
    </xf>
    <xf numFmtId="0" fontId="5" fillId="0" borderId="24" xfId="2" applyFont="1" applyBorder="1" applyAlignment="1" applyProtection="1">
      <alignment vertical="center"/>
    </xf>
    <xf numFmtId="164" fontId="6" fillId="0" borderId="17" xfId="0" applyNumberFormat="1" applyFont="1" applyBorder="1" applyAlignment="1" applyProtection="1">
      <alignment vertical="center"/>
    </xf>
    <xf numFmtId="164" fontId="6" fillId="0" borderId="16" xfId="0" applyNumberFormat="1" applyFont="1" applyBorder="1" applyAlignment="1" applyProtection="1">
      <alignment horizontal="center" vertical="center"/>
    </xf>
    <xf numFmtId="164" fontId="7" fillId="0" borderId="31" xfId="0" applyNumberFormat="1" applyFont="1" applyBorder="1" applyAlignment="1" applyProtection="1">
      <alignment horizontal="center" vertical="center"/>
    </xf>
    <xf numFmtId="0" fontId="5" fillId="0" borderId="28" xfId="2" applyFont="1" applyBorder="1" applyAlignment="1" applyProtection="1">
      <alignment vertical="center"/>
    </xf>
    <xf numFmtId="0" fontId="5" fillId="0" borderId="29" xfId="2" applyFont="1" applyBorder="1" applyAlignment="1" applyProtection="1">
      <alignment vertical="center"/>
    </xf>
    <xf numFmtId="0" fontId="5" fillId="0" borderId="30" xfId="2" applyFont="1" applyBorder="1" applyAlignment="1" applyProtection="1">
      <alignment vertical="center"/>
    </xf>
    <xf numFmtId="0" fontId="14" fillId="0" borderId="0" xfId="0" quotePrefix="1" applyFont="1" applyProtection="1"/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" fillId="0" borderId="0" xfId="2" applyFont="1" applyAlignment="1" applyProtection="1">
      <alignment horizontal="center"/>
    </xf>
    <xf numFmtId="0" fontId="21" fillId="0" borderId="11" xfId="0" applyFont="1" applyBorder="1" applyAlignment="1" applyProtection="1">
      <alignment horizontal="left" vertical="center"/>
    </xf>
    <xf numFmtId="0" fontId="21" fillId="0" borderId="12" xfId="0" applyFont="1" applyBorder="1" applyAlignment="1" applyProtection="1">
      <alignment horizontal="left" vertical="center"/>
    </xf>
    <xf numFmtId="0" fontId="21" fillId="0" borderId="13" xfId="0" applyFont="1" applyBorder="1" applyAlignment="1" applyProtection="1">
      <alignment horizontal="left" vertical="center"/>
    </xf>
    <xf numFmtId="0" fontId="40" fillId="0" borderId="0" xfId="1" applyFont="1" applyBorder="1" applyAlignment="1">
      <alignment horizontal="center"/>
    </xf>
    <xf numFmtId="0" fontId="10" fillId="0" borderId="19" xfId="1" applyFont="1" applyBorder="1" applyAlignment="1">
      <alignment horizontal="left"/>
    </xf>
    <xf numFmtId="0" fontId="10" fillId="0" borderId="0" xfId="1" applyFont="1" applyBorder="1" applyAlignment="1">
      <alignment horizontal="left"/>
    </xf>
    <xf numFmtId="0" fontId="10" fillId="0" borderId="27" xfId="1" applyFont="1" applyBorder="1" applyAlignment="1">
      <alignment horizontal="left"/>
    </xf>
    <xf numFmtId="0" fontId="40" fillId="0" borderId="31" xfId="1" applyFont="1" applyBorder="1" applyAlignment="1">
      <alignment horizontal="center" vertical="center"/>
    </xf>
    <xf numFmtId="0" fontId="5" fillId="0" borderId="0" xfId="9" applyFont="1" applyProtection="1"/>
    <xf numFmtId="0" fontId="3" fillId="0" borderId="0" xfId="9" applyFont="1" applyProtection="1"/>
    <xf numFmtId="0" fontId="2" fillId="0" borderId="0" xfId="9" applyFont="1" applyProtection="1"/>
    <xf numFmtId="164" fontId="3" fillId="0" borderId="0" xfId="9" applyNumberFormat="1" applyFont="1" applyProtection="1"/>
    <xf numFmtId="0" fontId="1" fillId="0" borderId="1" xfId="9" applyFont="1" applyBorder="1" applyProtection="1"/>
    <xf numFmtId="0" fontId="3" fillId="0" borderId="2" xfId="9" applyFont="1" applyBorder="1" applyProtection="1"/>
    <xf numFmtId="0" fontId="3" fillId="0" borderId="3" xfId="9" applyFont="1" applyBorder="1" applyProtection="1"/>
    <xf numFmtId="0" fontId="3" fillId="0" borderId="4" xfId="9" applyFont="1" applyBorder="1" applyProtection="1"/>
    <xf numFmtId="0" fontId="3" fillId="0" borderId="5" xfId="9" applyFont="1" applyBorder="1" applyProtection="1"/>
    <xf numFmtId="164" fontId="2" fillId="0" borderId="0" xfId="9" applyNumberFormat="1" applyFont="1" applyProtection="1"/>
    <xf numFmtId="165" fontId="3" fillId="0" borderId="0" xfId="9" applyNumberFormat="1" applyFont="1" applyProtection="1"/>
    <xf numFmtId="0" fontId="30" fillId="0" borderId="0" xfId="9" applyFont="1" applyProtection="1"/>
    <xf numFmtId="0" fontId="3" fillId="0" borderId="0" xfId="9" applyFont="1" applyAlignment="1" applyProtection="1">
      <alignment horizontal="left"/>
    </xf>
    <xf numFmtId="0" fontId="3" fillId="0" borderId="4" xfId="9" applyFont="1" applyBorder="1" applyAlignment="1" applyProtection="1">
      <alignment horizontal="left"/>
    </xf>
    <xf numFmtId="0" fontId="3" fillId="0" borderId="5" xfId="9" applyFont="1" applyBorder="1" applyAlignment="1" applyProtection="1">
      <alignment horizontal="left"/>
    </xf>
    <xf numFmtId="0" fontId="2" fillId="0" borderId="0" xfId="9" applyFont="1" applyAlignment="1" applyProtection="1">
      <alignment horizontal="left"/>
    </xf>
    <xf numFmtId="0" fontId="12" fillId="0" borderId="0" xfId="9" applyFont="1" applyProtection="1"/>
    <xf numFmtId="0" fontId="3" fillId="0" borderId="6" xfId="9" applyFont="1" applyBorder="1" applyProtection="1"/>
    <xf numFmtId="0" fontId="2" fillId="0" borderId="7" xfId="9" applyFont="1" applyBorder="1" applyProtection="1"/>
    <xf numFmtId="0" fontId="2" fillId="0" borderId="8" xfId="9" applyFont="1" applyBorder="1" applyProtection="1"/>
    <xf numFmtId="164" fontId="3" fillId="0" borderId="0" xfId="9" applyNumberFormat="1" applyFont="1" applyAlignment="1" applyProtection="1">
      <alignment horizontal="left"/>
    </xf>
    <xf numFmtId="0" fontId="2" fillId="0" borderId="9" xfId="9" applyFont="1" applyBorder="1" applyAlignment="1" applyProtection="1">
      <alignment horizontal="center" vertical="center"/>
    </xf>
    <xf numFmtId="164" fontId="2" fillId="0" borderId="9" xfId="9" applyNumberFormat="1" applyFont="1" applyBorder="1" applyAlignment="1" applyProtection="1">
      <alignment horizontal="center" vertical="center"/>
    </xf>
    <xf numFmtId="0" fontId="3" fillId="0" borderId="10" xfId="9" applyFont="1" applyBorder="1" applyAlignment="1" applyProtection="1">
      <alignment horizontal="center" vertical="center"/>
    </xf>
    <xf numFmtId="164" fontId="3" fillId="0" borderId="10" xfId="9" applyNumberFormat="1" applyFont="1" applyBorder="1" applyAlignment="1" applyProtection="1">
      <alignment horizontal="center" vertical="center"/>
    </xf>
    <xf numFmtId="0" fontId="3" fillId="0" borderId="11" xfId="9" applyFont="1" applyBorder="1" applyAlignment="1" applyProtection="1">
      <alignment vertical="center"/>
    </xf>
    <xf numFmtId="0" fontId="3" fillId="0" borderId="12" xfId="9" applyFont="1" applyBorder="1" applyAlignment="1" applyProtection="1">
      <alignment vertical="center"/>
    </xf>
    <xf numFmtId="0" fontId="3" fillId="0" borderId="13" xfId="9" applyFont="1" applyBorder="1" applyAlignment="1" applyProtection="1">
      <alignment vertical="center"/>
    </xf>
    <xf numFmtId="0" fontId="2" fillId="0" borderId="10" xfId="9" applyFont="1" applyBorder="1" applyAlignment="1" applyProtection="1">
      <alignment horizontal="center" vertical="center"/>
    </xf>
    <xf numFmtId="164" fontId="2" fillId="0" borderId="10" xfId="9" applyNumberFormat="1" applyFont="1" applyBorder="1" applyAlignment="1" applyProtection="1">
      <alignment horizontal="center" vertical="center"/>
    </xf>
    <xf numFmtId="0" fontId="3" fillId="0" borderId="14" xfId="9" applyFont="1" applyBorder="1" applyAlignment="1" applyProtection="1">
      <alignment horizontal="center" vertical="center"/>
    </xf>
    <xf numFmtId="0" fontId="2" fillId="0" borderId="14" xfId="9" applyFont="1" applyBorder="1" applyAlignment="1" applyProtection="1">
      <alignment horizontal="center" vertical="center"/>
    </xf>
    <xf numFmtId="164" fontId="2" fillId="0" borderId="14" xfId="9" applyNumberFormat="1" applyFont="1" applyBorder="1" applyAlignment="1" applyProtection="1">
      <alignment horizontal="center" vertical="center"/>
    </xf>
    <xf numFmtId="164" fontId="3" fillId="0" borderId="9" xfId="9" applyNumberFormat="1" applyFont="1" applyBorder="1" applyAlignment="1" applyProtection="1">
      <alignment horizontal="center" vertical="center"/>
    </xf>
    <xf numFmtId="0" fontId="2" fillId="0" borderId="0" xfId="9" applyFont="1" applyAlignment="1" applyProtection="1">
      <alignment horizontal="center"/>
    </xf>
    <xf numFmtId="0" fontId="2" fillId="0" borderId="0" xfId="9" applyFont="1" applyAlignment="1" applyProtection="1">
      <alignment horizontal="right"/>
    </xf>
    <xf numFmtId="164" fontId="3" fillId="0" borderId="0" xfId="9" applyNumberFormat="1" applyFont="1" applyAlignment="1" applyProtection="1">
      <alignment horizontal="center" vertical="center"/>
    </xf>
    <xf numFmtId="0" fontId="31" fillId="0" borderId="0" xfId="9" applyFont="1" applyProtection="1"/>
    <xf numFmtId="0" fontId="8" fillId="0" borderId="0" xfId="9" applyFont="1" applyAlignment="1" applyProtection="1">
      <alignment horizontal="center"/>
    </xf>
    <xf numFmtId="0" fontId="8" fillId="0" borderId="1" xfId="9" applyFont="1" applyBorder="1" applyAlignment="1" applyProtection="1">
      <alignment horizontal="center"/>
    </xf>
    <xf numFmtId="0" fontId="8" fillId="0" borderId="2" xfId="9" applyFont="1" applyBorder="1" applyAlignment="1" applyProtection="1">
      <alignment horizontal="center"/>
    </xf>
    <xf numFmtId="0" fontId="8" fillId="0" borderId="3" xfId="9" applyFont="1" applyBorder="1" applyAlignment="1" applyProtection="1">
      <alignment horizontal="center"/>
    </xf>
    <xf numFmtId="0" fontId="8" fillId="0" borderId="15" xfId="9" applyFont="1" applyBorder="1" applyAlignment="1" applyProtection="1">
      <alignment vertical="center"/>
    </xf>
    <xf numFmtId="0" fontId="8" fillId="0" borderId="2" xfId="9" applyFont="1" applyBorder="1" applyAlignment="1" applyProtection="1">
      <alignment horizontal="center" vertical="center"/>
    </xf>
    <xf numFmtId="164" fontId="8" fillId="0" borderId="3" xfId="9" applyNumberFormat="1" applyFont="1" applyBorder="1" applyAlignment="1" applyProtection="1">
      <alignment horizontal="center" vertical="center"/>
    </xf>
    <xf numFmtId="0" fontId="5" fillId="0" borderId="1" xfId="9" applyFont="1" applyBorder="1" applyProtection="1"/>
    <xf numFmtId="164" fontId="8" fillId="0" borderId="15" xfId="9" applyNumberFormat="1" applyFont="1" applyBorder="1" applyAlignment="1" applyProtection="1">
      <alignment horizontal="center" vertical="center"/>
    </xf>
    <xf numFmtId="0" fontId="8" fillId="0" borderId="4" xfId="9" applyFont="1" applyBorder="1" applyAlignment="1" applyProtection="1">
      <alignment horizontal="center"/>
    </xf>
    <xf numFmtId="0" fontId="8" fillId="0" borderId="5" xfId="9" applyFont="1" applyBorder="1" applyAlignment="1" applyProtection="1">
      <alignment horizontal="center"/>
    </xf>
    <xf numFmtId="0" fontId="8" fillId="0" borderId="16" xfId="9" applyFont="1" applyBorder="1" applyAlignment="1" applyProtection="1">
      <alignment vertical="center"/>
    </xf>
    <xf numFmtId="0" fontId="8" fillId="0" borderId="0" xfId="9" applyFont="1" applyAlignment="1" applyProtection="1">
      <alignment horizontal="center" vertical="center"/>
    </xf>
    <xf numFmtId="164" fontId="8" fillId="0" borderId="5" xfId="9" applyNumberFormat="1" applyFont="1" applyBorder="1" applyAlignment="1" applyProtection="1">
      <alignment horizontal="center" vertical="center"/>
    </xf>
    <xf numFmtId="0" fontId="5" fillId="0" borderId="4" xfId="9" applyFont="1" applyBorder="1" applyProtection="1"/>
    <xf numFmtId="164" fontId="8" fillId="0" borderId="16" xfId="9" applyNumberFormat="1" applyFont="1" applyBorder="1" applyAlignment="1" applyProtection="1">
      <alignment horizontal="center" vertical="center"/>
    </xf>
    <xf numFmtId="0" fontId="8" fillId="0" borderId="5" xfId="9" applyFont="1" applyBorder="1" applyAlignment="1" applyProtection="1">
      <alignment vertical="center"/>
    </xf>
    <xf numFmtId="164" fontId="8" fillId="0" borderId="16" xfId="9" applyNumberFormat="1" applyFont="1" applyBorder="1" applyProtection="1"/>
    <xf numFmtId="0" fontId="8" fillId="0" borderId="6" xfId="9" applyFont="1" applyBorder="1" applyAlignment="1" applyProtection="1">
      <alignment horizontal="center"/>
    </xf>
    <xf numFmtId="0" fontId="8" fillId="0" borderId="7" xfId="9" applyFont="1" applyBorder="1" applyAlignment="1" applyProtection="1">
      <alignment horizontal="center"/>
    </xf>
    <xf numFmtId="0" fontId="8" fillId="0" borderId="8" xfId="9" applyFont="1" applyBorder="1" applyProtection="1"/>
    <xf numFmtId="0" fontId="8" fillId="0" borderId="14" xfId="9" applyFont="1" applyBorder="1" applyAlignment="1" applyProtection="1">
      <alignment vertical="center"/>
    </xf>
    <xf numFmtId="0" fontId="8" fillId="0" borderId="7" xfId="9" applyFont="1" applyBorder="1" applyAlignment="1" applyProtection="1">
      <alignment horizontal="center" vertical="center"/>
    </xf>
    <xf numFmtId="164" fontId="8" fillId="0" borderId="8" xfId="9" applyNumberFormat="1" applyFont="1" applyBorder="1" applyAlignment="1" applyProtection="1">
      <alignment horizontal="center" vertical="center"/>
    </xf>
    <xf numFmtId="0" fontId="5" fillId="0" borderId="6" xfId="9" applyFont="1" applyBorder="1" applyProtection="1"/>
    <xf numFmtId="164" fontId="8" fillId="0" borderId="14" xfId="9" applyNumberFormat="1" applyFont="1" applyBorder="1" applyProtection="1"/>
    <xf numFmtId="0" fontId="5" fillId="0" borderId="0" xfId="9" applyFont="1" applyAlignment="1" applyProtection="1">
      <alignment horizontal="center" vertical="center"/>
    </xf>
    <xf numFmtId="0" fontId="5" fillId="0" borderId="9" xfId="9" applyFont="1" applyBorder="1" applyAlignment="1" applyProtection="1">
      <alignment horizontal="center" vertical="center"/>
    </xf>
    <xf numFmtId="164" fontId="5" fillId="0" borderId="9" xfId="9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16" fillId="0" borderId="4" xfId="0" applyFont="1" applyBorder="1" applyAlignment="1" applyProtection="1"/>
    <xf numFmtId="0" fontId="68" fillId="0" borderId="0" xfId="2" applyFont="1" applyProtection="1"/>
    <xf numFmtId="0" fontId="35" fillId="0" borderId="0" xfId="0" applyFont="1" applyProtection="1"/>
    <xf numFmtId="0" fontId="70" fillId="0" borderId="0" xfId="0" applyFont="1" applyProtection="1"/>
    <xf numFmtId="164" fontId="35" fillId="0" borderId="0" xfId="0" applyNumberFormat="1" applyFont="1" applyProtection="1"/>
    <xf numFmtId="0" fontId="71" fillId="0" borderId="1" xfId="0" applyFont="1" applyBorder="1" applyProtection="1"/>
    <xf numFmtId="0" fontId="72" fillId="0" borderId="2" xfId="0" applyFont="1" applyBorder="1" applyProtection="1"/>
    <xf numFmtId="0" fontId="72" fillId="0" borderId="3" xfId="0" applyFont="1" applyBorder="1" applyProtection="1"/>
    <xf numFmtId="0" fontId="73" fillId="0" borderId="1" xfId="0" applyFont="1" applyBorder="1" applyProtection="1"/>
    <xf numFmtId="0" fontId="73" fillId="0" borderId="2" xfId="0" applyFont="1" applyBorder="1" applyProtection="1"/>
    <xf numFmtId="0" fontId="73" fillId="0" borderId="3" xfId="0" applyFont="1" applyBorder="1" applyProtection="1"/>
    <xf numFmtId="0" fontId="69" fillId="0" borderId="0" xfId="0" applyFont="1" applyProtection="1"/>
    <xf numFmtId="0" fontId="72" fillId="0" borderId="4" xfId="0" applyFont="1" applyBorder="1" applyProtection="1"/>
    <xf numFmtId="0" fontId="72" fillId="0" borderId="0" xfId="0" applyFont="1" applyProtection="1"/>
    <xf numFmtId="0" fontId="72" fillId="0" borderId="5" xfId="0" applyFont="1" applyBorder="1" applyProtection="1"/>
    <xf numFmtId="0" fontId="74" fillId="0" borderId="19" xfId="1" applyFont="1" applyBorder="1" applyAlignment="1"/>
    <xf numFmtId="0" fontId="74" fillId="0" borderId="0" xfId="1" applyFont="1" applyBorder="1" applyAlignment="1"/>
    <xf numFmtId="0" fontId="35" fillId="0" borderId="5" xfId="0" applyFont="1" applyBorder="1" applyProtection="1"/>
    <xf numFmtId="164" fontId="70" fillId="0" borderId="0" xfId="0" applyNumberFormat="1" applyFont="1" applyProtection="1"/>
    <xf numFmtId="165" fontId="35" fillId="0" borderId="0" xfId="0" applyNumberFormat="1" applyFont="1" applyProtection="1"/>
    <xf numFmtId="0" fontId="68" fillId="0" borderId="0" xfId="2" quotePrefix="1" applyFont="1" applyProtection="1"/>
    <xf numFmtId="0" fontId="72" fillId="0" borderId="0" xfId="0" applyFont="1" applyAlignment="1" applyProtection="1">
      <alignment horizontal="center"/>
    </xf>
    <xf numFmtId="0" fontId="72" fillId="0" borderId="5" xfId="0" applyFont="1" applyBorder="1" applyAlignment="1" applyProtection="1">
      <alignment vertical="center"/>
    </xf>
    <xf numFmtId="0" fontId="75" fillId="0" borderId="0" xfId="2" applyFont="1" applyProtection="1"/>
    <xf numFmtId="0" fontId="74" fillId="0" borderId="19" xfId="1" quotePrefix="1" applyFont="1" applyBorder="1" applyAlignment="1"/>
    <xf numFmtId="0" fontId="74" fillId="0" borderId="0" xfId="1" quotePrefix="1" applyFont="1" applyBorder="1" applyAlignment="1"/>
    <xf numFmtId="0" fontId="35" fillId="0" borderId="5" xfId="0" applyFont="1" applyBorder="1" applyAlignment="1" applyProtection="1">
      <alignment horizontal="left"/>
    </xf>
    <xf numFmtId="0" fontId="35" fillId="0" borderId="0" xfId="0" applyFont="1" applyAlignment="1" applyProtection="1">
      <alignment horizontal="left"/>
    </xf>
    <xf numFmtId="0" fontId="72" fillId="0" borderId="0" xfId="0" applyFont="1" applyAlignment="1" applyProtection="1"/>
    <xf numFmtId="0" fontId="72" fillId="0" borderId="5" xfId="0" applyFont="1" applyBorder="1" applyAlignment="1" applyProtection="1"/>
    <xf numFmtId="0" fontId="72" fillId="0" borderId="6" xfId="0" applyFont="1" applyBorder="1" applyProtection="1"/>
    <xf numFmtId="0" fontId="77" fillId="0" borderId="7" xfId="0" applyFont="1" applyBorder="1" applyProtection="1"/>
    <xf numFmtId="0" fontId="76" fillId="0" borderId="8" xfId="0" applyFont="1" applyBorder="1" applyProtection="1"/>
    <xf numFmtId="0" fontId="35" fillId="0" borderId="6" xfId="0" applyFont="1" applyBorder="1" applyProtection="1"/>
    <xf numFmtId="0" fontId="35" fillId="0" borderId="7" xfId="0" applyFont="1" applyBorder="1" applyProtection="1"/>
    <xf numFmtId="0" fontId="35" fillId="0" borderId="8" xfId="0" applyFont="1" applyBorder="1" applyProtection="1"/>
    <xf numFmtId="164" fontId="35" fillId="0" borderId="0" xfId="0" applyNumberFormat="1" applyFont="1" applyAlignment="1" applyProtection="1">
      <alignment horizontal="left"/>
    </xf>
    <xf numFmtId="0" fontId="68" fillId="0" borderId="0" xfId="0" applyFont="1" applyProtection="1"/>
    <xf numFmtId="0" fontId="70" fillId="0" borderId="9" xfId="0" applyFont="1" applyBorder="1" applyAlignment="1" applyProtection="1">
      <alignment horizontal="center" vertical="center"/>
    </xf>
    <xf numFmtId="164" fontId="70" fillId="0" borderId="9" xfId="0" applyNumberFormat="1" applyFont="1" applyBorder="1" applyAlignment="1" applyProtection="1">
      <alignment horizontal="center" vertical="center"/>
    </xf>
    <xf numFmtId="0" fontId="78" fillId="0" borderId="0" xfId="2" applyFont="1" applyProtection="1"/>
    <xf numFmtId="0" fontId="70" fillId="0" borderId="0" xfId="2" applyFont="1" applyProtection="1"/>
    <xf numFmtId="0" fontId="35" fillId="0" borderId="0" xfId="2" applyFont="1" applyProtection="1"/>
    <xf numFmtId="0" fontId="70" fillId="0" borderId="0" xfId="2" applyFont="1" applyAlignment="1" applyProtection="1">
      <alignment horizontal="center"/>
    </xf>
    <xf numFmtId="164" fontId="70" fillId="0" borderId="0" xfId="2" applyNumberFormat="1" applyFont="1" applyProtection="1"/>
    <xf numFmtId="164" fontId="35" fillId="0" borderId="0" xfId="2" applyNumberFormat="1" applyFont="1" applyProtection="1"/>
    <xf numFmtId="0" fontId="70" fillId="0" borderId="0" xfId="2" applyFont="1" applyAlignment="1" applyProtection="1">
      <alignment horizontal="right"/>
    </xf>
    <xf numFmtId="0" fontId="70" fillId="0" borderId="0" xfId="2" applyFont="1" applyAlignment="1" applyProtection="1">
      <alignment horizontal="left"/>
    </xf>
    <xf numFmtId="164" fontId="35" fillId="0" borderId="0" xfId="2" applyNumberFormat="1" applyFont="1" applyAlignment="1" applyProtection="1">
      <alignment horizontal="center" vertical="center"/>
    </xf>
    <xf numFmtId="0" fontId="79" fillId="0" borderId="0" xfId="2" applyFont="1" applyAlignment="1" applyProtection="1">
      <alignment horizontal="left"/>
    </xf>
    <xf numFmtId="0" fontId="79" fillId="0" borderId="0" xfId="2" applyFont="1" applyProtection="1"/>
    <xf numFmtId="0" fontId="68" fillId="0" borderId="24" xfId="2" applyFont="1" applyBorder="1" applyAlignment="1" applyProtection="1">
      <alignment vertical="center"/>
    </xf>
    <xf numFmtId="0" fontId="68" fillId="0" borderId="25" xfId="2" applyFont="1" applyBorder="1" applyAlignment="1" applyProtection="1">
      <alignment vertical="center"/>
    </xf>
    <xf numFmtId="0" fontId="68" fillId="0" borderId="26" xfId="2" applyFont="1" applyBorder="1" applyAlignment="1" applyProtection="1">
      <alignment vertical="center"/>
    </xf>
    <xf numFmtId="0" fontId="80" fillId="0" borderId="3" xfId="2" applyFont="1" applyBorder="1" applyAlignment="1" applyProtection="1">
      <alignment vertical="center"/>
    </xf>
    <xf numFmtId="0" fontId="80" fillId="0" borderId="2" xfId="2" applyFont="1" applyBorder="1" applyAlignment="1" applyProtection="1">
      <alignment horizontal="center" vertical="center"/>
    </xf>
    <xf numFmtId="164" fontId="80" fillId="0" borderId="3" xfId="2" applyNumberFormat="1" applyFont="1" applyBorder="1" applyAlignment="1" applyProtection="1">
      <alignment horizontal="center" vertical="center"/>
    </xf>
    <xf numFmtId="0" fontId="68" fillId="0" borderId="1" xfId="2" applyFont="1" applyBorder="1" applyProtection="1"/>
    <xf numFmtId="164" fontId="80" fillId="0" borderId="15" xfId="2" applyNumberFormat="1" applyFont="1" applyBorder="1" applyAlignment="1" applyProtection="1">
      <alignment horizontal="center" vertical="center"/>
    </xf>
    <xf numFmtId="0" fontId="68" fillId="0" borderId="19" xfId="2" applyFont="1" applyBorder="1" applyAlignment="1" applyProtection="1">
      <alignment vertical="center"/>
    </xf>
    <xf numFmtId="0" fontId="68" fillId="0" borderId="0" xfId="2" applyFont="1" applyBorder="1" applyAlignment="1" applyProtection="1">
      <alignment vertical="center"/>
    </xf>
    <xf numFmtId="0" fontId="68" fillId="0" borderId="27" xfId="2" applyFont="1" applyBorder="1" applyAlignment="1" applyProtection="1">
      <alignment vertical="center"/>
    </xf>
    <xf numFmtId="0" fontId="80" fillId="0" borderId="5" xfId="2" applyFont="1" applyBorder="1" applyAlignment="1" applyProtection="1">
      <alignment vertical="center"/>
    </xf>
    <xf numFmtId="0" fontId="80" fillId="0" borderId="0" xfId="2" applyFont="1" applyAlignment="1" applyProtection="1">
      <alignment horizontal="center" vertical="center"/>
    </xf>
    <xf numFmtId="164" fontId="80" fillId="0" borderId="5" xfId="2" applyNumberFormat="1" applyFont="1" applyBorder="1" applyAlignment="1" applyProtection="1">
      <alignment horizontal="center" vertical="center"/>
    </xf>
    <xf numFmtId="0" fontId="68" fillId="0" borderId="4" xfId="2" applyFont="1" applyBorder="1" applyProtection="1"/>
    <xf numFmtId="164" fontId="80" fillId="0" borderId="16" xfId="2" applyNumberFormat="1" applyFont="1" applyBorder="1" applyAlignment="1" applyProtection="1">
      <alignment horizontal="center" vertical="center"/>
    </xf>
    <xf numFmtId="164" fontId="80" fillId="0" borderId="16" xfId="2" applyNumberFormat="1" applyFont="1" applyBorder="1" applyProtection="1"/>
    <xf numFmtId="0" fontId="80" fillId="0" borderId="7" xfId="2" applyFont="1" applyBorder="1" applyAlignment="1" applyProtection="1">
      <alignment horizontal="center" vertical="center"/>
    </xf>
    <xf numFmtId="164" fontId="80" fillId="0" borderId="8" xfId="2" applyNumberFormat="1" applyFont="1" applyBorder="1" applyAlignment="1" applyProtection="1">
      <alignment horizontal="center" vertical="center"/>
    </xf>
    <xf numFmtId="0" fontId="68" fillId="0" borderId="6" xfId="2" applyFont="1" applyBorder="1" applyProtection="1"/>
    <xf numFmtId="164" fontId="80" fillId="0" borderId="14" xfId="2" applyNumberFormat="1" applyFont="1" applyBorder="1" applyProtection="1"/>
    <xf numFmtId="0" fontId="35" fillId="0" borderId="0" xfId="2" applyFont="1" applyAlignment="1" applyProtection="1">
      <alignment horizontal="center"/>
    </xf>
    <xf numFmtId="0" fontId="68" fillId="0" borderId="0" xfId="2" applyFont="1" applyAlignment="1" applyProtection="1">
      <alignment horizontal="center"/>
    </xf>
    <xf numFmtId="0" fontId="78" fillId="0" borderId="4" xfId="0" applyFont="1" applyBorder="1" applyProtection="1"/>
    <xf numFmtId="0" fontId="78" fillId="0" borderId="0" xfId="0" applyFont="1" applyAlignment="1" applyProtection="1">
      <alignment horizontal="center"/>
    </xf>
    <xf numFmtId="0" fontId="78" fillId="0" borderId="7" xfId="0" applyFont="1" applyBorder="1" applyAlignment="1" applyProtection="1">
      <alignment horizontal="center"/>
    </xf>
    <xf numFmtId="164" fontId="37" fillId="0" borderId="9" xfId="0" applyNumberFormat="1" applyFont="1" applyBorder="1" applyAlignment="1" applyProtection="1">
      <alignment horizontal="center" vertical="center"/>
    </xf>
    <xf numFmtId="0" fontId="72" fillId="0" borderId="27" xfId="0" applyFont="1" applyBorder="1" applyProtection="1"/>
    <xf numFmtId="0" fontId="68" fillId="0" borderId="27" xfId="2" applyFont="1" applyBorder="1" applyAlignment="1" applyProtection="1">
      <alignment horizontal="center" vertical="center"/>
    </xf>
    <xf numFmtId="0" fontId="80" fillId="0" borderId="0" xfId="2" applyFont="1" applyBorder="1" applyAlignment="1" applyProtection="1">
      <alignment horizontal="center" vertical="center"/>
    </xf>
    <xf numFmtId="0" fontId="35" fillId="0" borderId="40" xfId="2" applyFont="1" applyBorder="1" applyAlignment="1" applyProtection="1">
      <alignment horizontal="center" vertical="center"/>
    </xf>
    <xf numFmtId="0" fontId="35" fillId="0" borderId="41" xfId="2" applyFont="1" applyBorder="1" applyAlignment="1" applyProtection="1">
      <alignment horizontal="center"/>
    </xf>
    <xf numFmtId="0" fontId="35" fillId="0" borderId="9" xfId="2" applyFont="1" applyBorder="1" applyAlignment="1" applyProtection="1">
      <alignment horizontal="center" vertical="center"/>
    </xf>
    <xf numFmtId="164" fontId="35" fillId="0" borderId="9" xfId="2" applyNumberFormat="1" applyFont="1" applyBorder="1" applyAlignment="1" applyProtection="1">
      <alignment horizontal="center" vertical="center"/>
    </xf>
    <xf numFmtId="0" fontId="2" fillId="0" borderId="0" xfId="9" applyFont="1" applyAlignment="1" applyProtection="1">
      <alignment horizontal="center"/>
    </xf>
    <xf numFmtId="0" fontId="3" fillId="0" borderId="4" xfId="9" applyFont="1" applyBorder="1" applyAlignment="1" applyProtection="1">
      <alignment horizontal="left"/>
    </xf>
    <xf numFmtId="0" fontId="3" fillId="0" borderId="0" xfId="9" applyFont="1" applyAlignment="1" applyProtection="1">
      <alignment horizontal="left"/>
    </xf>
    <xf numFmtId="0" fontId="3" fillId="0" borderId="5" xfId="9" applyFont="1" applyBorder="1" applyAlignment="1" applyProtection="1">
      <alignment horizontal="left"/>
    </xf>
    <xf numFmtId="0" fontId="2" fillId="0" borderId="9" xfId="9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" fillId="0" borderId="0" xfId="2" applyFont="1" applyAlignment="1" applyProtection="1">
      <alignment horizontal="center"/>
    </xf>
    <xf numFmtId="0" fontId="2" fillId="0" borderId="9" xfId="2" applyFont="1" applyBorder="1" applyAlignment="1" applyProtection="1">
      <alignment horizontal="center" vertical="center"/>
    </xf>
    <xf numFmtId="0" fontId="7" fillId="0" borderId="12" xfId="9" applyFont="1" applyBorder="1" applyAlignment="1" applyProtection="1">
      <alignment vertical="center"/>
    </xf>
    <xf numFmtId="0" fontId="7" fillId="0" borderId="11" xfId="9" applyFont="1" applyBorder="1" applyAlignment="1" applyProtection="1">
      <alignment vertical="center"/>
    </xf>
    <xf numFmtId="0" fontId="2" fillId="0" borderId="4" xfId="9" applyFont="1" applyBorder="1" applyProtection="1"/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2" fillId="0" borderId="0" xfId="2" applyFont="1" applyAlignment="1" applyProtection="1">
      <alignment horizontal="center"/>
    </xf>
    <xf numFmtId="0" fontId="21" fillId="0" borderId="11" xfId="0" applyFont="1" applyBorder="1" applyAlignment="1" applyProtection="1">
      <alignment horizontal="left" vertical="center"/>
    </xf>
    <xf numFmtId="0" fontId="21" fillId="0" borderId="12" xfId="0" applyFont="1" applyBorder="1" applyAlignment="1" applyProtection="1">
      <alignment horizontal="left" vertical="center"/>
    </xf>
    <xf numFmtId="0" fontId="21" fillId="0" borderId="13" xfId="0" applyFont="1" applyBorder="1" applyAlignment="1" applyProtection="1">
      <alignment horizontal="left" vertical="center"/>
    </xf>
    <xf numFmtId="0" fontId="7" fillId="0" borderId="75" xfId="0" applyFont="1" applyBorder="1" applyAlignment="1">
      <alignment vertical="center"/>
    </xf>
    <xf numFmtId="0" fontId="7" fillId="0" borderId="76" xfId="0" applyFont="1" applyBorder="1" applyAlignment="1">
      <alignment vertical="center"/>
    </xf>
    <xf numFmtId="0" fontId="5" fillId="0" borderId="77" xfId="2" applyFont="1" applyBorder="1" applyAlignment="1" applyProtection="1">
      <alignment vertical="center"/>
    </xf>
    <xf numFmtId="164" fontId="49" fillId="0" borderId="9" xfId="0" applyNumberFormat="1" applyFont="1" applyBorder="1" applyAlignment="1" applyProtection="1">
      <alignment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2" fillId="0" borderId="0" xfId="2" applyFont="1" applyAlignment="1" applyProtection="1">
      <alignment horizontal="center"/>
    </xf>
    <xf numFmtId="0" fontId="21" fillId="0" borderId="11" xfId="0" applyFont="1" applyBorder="1" applyAlignment="1" applyProtection="1">
      <alignment horizontal="left" vertical="center"/>
    </xf>
    <xf numFmtId="0" fontId="21" fillId="0" borderId="12" xfId="0" applyFont="1" applyBorder="1" applyAlignment="1" applyProtection="1">
      <alignment horizontal="left" vertical="center"/>
    </xf>
    <xf numFmtId="0" fontId="21" fillId="0" borderId="13" xfId="0" applyFont="1" applyBorder="1" applyAlignment="1" applyProtection="1">
      <alignment horizontal="left" vertical="center"/>
    </xf>
    <xf numFmtId="0" fontId="2" fillId="0" borderId="9" xfId="0" applyFont="1" applyBorder="1" applyAlignment="1" applyProtection="1">
      <alignment horizontal="center" vertical="center"/>
    </xf>
    <xf numFmtId="0" fontId="15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" fillId="0" borderId="0" xfId="2" applyFont="1" applyAlignment="1" applyProtection="1">
      <alignment horizontal="center"/>
    </xf>
    <xf numFmtId="0" fontId="21" fillId="0" borderId="11" xfId="0" applyFont="1" applyBorder="1" applyAlignment="1" applyProtection="1">
      <alignment horizontal="left" vertical="center"/>
    </xf>
    <xf numFmtId="0" fontId="21" fillId="0" borderId="12" xfId="0" applyFont="1" applyBorder="1" applyAlignment="1" applyProtection="1">
      <alignment horizontal="left" vertical="center"/>
    </xf>
    <xf numFmtId="0" fontId="21" fillId="0" borderId="13" xfId="0" applyFont="1" applyBorder="1" applyAlignment="1" applyProtection="1">
      <alignment horizontal="left" vertical="center"/>
    </xf>
    <xf numFmtId="0" fontId="16" fillId="0" borderId="37" xfId="0" applyFont="1" applyBorder="1" applyProtection="1"/>
    <xf numFmtId="0" fontId="5" fillId="0" borderId="38" xfId="2" applyFont="1" applyBorder="1" applyAlignment="1" applyProtection="1">
      <alignment vertical="center"/>
    </xf>
    <xf numFmtId="0" fontId="5" fillId="0" borderId="36" xfId="2" applyFont="1" applyBorder="1" applyAlignment="1" applyProtection="1">
      <alignment vertical="center"/>
    </xf>
    <xf numFmtId="0" fontId="5" fillId="0" borderId="31" xfId="2" applyFont="1" applyBorder="1" applyAlignment="1" applyProtection="1">
      <alignment vertical="center"/>
    </xf>
    <xf numFmtId="0" fontId="8" fillId="0" borderId="5" xfId="2" applyFont="1" applyBorder="1" applyProtection="1"/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11" fillId="0" borderId="0" xfId="0" applyFont="1"/>
    <xf numFmtId="0" fontId="21" fillId="0" borderId="49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2" fillId="0" borderId="0" xfId="2" applyFont="1" applyAlignment="1" applyProtection="1">
      <alignment horizontal="center"/>
    </xf>
    <xf numFmtId="0" fontId="21" fillId="0" borderId="11" xfId="0" applyFont="1" applyBorder="1" applyAlignment="1" applyProtection="1">
      <alignment horizontal="left" vertical="center"/>
    </xf>
    <xf numFmtId="0" fontId="21" fillId="0" borderId="12" xfId="0" applyFont="1" applyBorder="1" applyAlignment="1" applyProtection="1">
      <alignment horizontal="left" vertical="center"/>
    </xf>
    <xf numFmtId="0" fontId="21" fillId="0" borderId="13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" fillId="0" borderId="0" xfId="2" applyFont="1" applyAlignment="1" applyProtection="1">
      <alignment horizontal="center"/>
    </xf>
    <xf numFmtId="0" fontId="21" fillId="0" borderId="11" xfId="0" applyFont="1" applyBorder="1" applyAlignment="1" applyProtection="1">
      <alignment horizontal="left" vertical="center"/>
    </xf>
    <xf numFmtId="0" fontId="21" fillId="0" borderId="12" xfId="0" applyFont="1" applyBorder="1" applyAlignment="1" applyProtection="1">
      <alignment horizontal="left" vertical="center"/>
    </xf>
    <xf numFmtId="0" fontId="21" fillId="0" borderId="13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/>
    </xf>
    <xf numFmtId="0" fontId="28" fillId="0" borderId="9" xfId="0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8" fillId="0" borderId="11" xfId="0" applyFont="1" applyBorder="1" applyAlignment="1" applyProtection="1">
      <alignment horizontal="left" vertical="center"/>
    </xf>
    <xf numFmtId="0" fontId="47" fillId="0" borderId="0" xfId="0" applyFont="1" applyProtection="1"/>
    <xf numFmtId="0" fontId="49" fillId="0" borderId="0" xfId="0" applyFont="1" applyProtection="1"/>
    <xf numFmtId="164" fontId="47" fillId="0" borderId="0" xfId="0" applyNumberFormat="1" applyFont="1" applyProtection="1"/>
    <xf numFmtId="0" fontId="81" fillId="0" borderId="1" xfId="0" applyFont="1" applyBorder="1" applyProtection="1"/>
    <xf numFmtId="0" fontId="47" fillId="0" borderId="2" xfId="0" applyFont="1" applyBorder="1" applyProtection="1"/>
    <xf numFmtId="0" fontId="47" fillId="0" borderId="3" xfId="0" applyFont="1" applyBorder="1" applyProtection="1"/>
    <xf numFmtId="0" fontId="82" fillId="0" borderId="1" xfId="0" applyFont="1" applyBorder="1" applyProtection="1"/>
    <xf numFmtId="0" fontId="82" fillId="0" borderId="2" xfId="0" applyFont="1" applyBorder="1" applyProtection="1"/>
    <xf numFmtId="0" fontId="82" fillId="0" borderId="3" xfId="0" applyFont="1" applyBorder="1" applyProtection="1"/>
    <xf numFmtId="0" fontId="81" fillId="0" borderId="0" xfId="0" applyFont="1" applyProtection="1"/>
    <xf numFmtId="0" fontId="47" fillId="0" borderId="4" xfId="0" applyFont="1" applyBorder="1" applyProtection="1"/>
    <xf numFmtId="0" fontId="47" fillId="0" borderId="5" xfId="0" applyFont="1" applyBorder="1" applyProtection="1"/>
    <xf numFmtId="0" fontId="83" fillId="0" borderId="19" xfId="1" applyFont="1" applyBorder="1" applyAlignment="1"/>
    <xf numFmtId="0" fontId="83" fillId="0" borderId="0" xfId="1" applyFont="1" applyBorder="1" applyAlignment="1"/>
    <xf numFmtId="164" fontId="49" fillId="0" borderId="0" xfId="0" applyNumberFormat="1" applyFont="1" applyProtection="1"/>
    <xf numFmtId="165" fontId="47" fillId="0" borderId="0" xfId="0" applyNumberFormat="1" applyFont="1" applyProtection="1"/>
    <xf numFmtId="14" fontId="47" fillId="0" borderId="0" xfId="3" applyNumberFormat="1" applyFont="1" applyProtection="1"/>
    <xf numFmtId="0" fontId="83" fillId="0" borderId="19" xfId="1" quotePrefix="1" applyFont="1" applyBorder="1" applyAlignment="1"/>
    <xf numFmtId="0" fontId="83" fillId="0" borderId="0" xfId="1" quotePrefix="1" applyFont="1" applyBorder="1" applyAlignment="1"/>
    <xf numFmtId="0" fontId="47" fillId="0" borderId="5" xfId="0" applyFont="1" applyBorder="1" applyAlignment="1" applyProtection="1">
      <alignment horizontal="left"/>
    </xf>
    <xf numFmtId="0" fontId="47" fillId="0" borderId="0" xfId="0" applyFont="1" applyAlignment="1" applyProtection="1">
      <alignment horizontal="left"/>
    </xf>
    <xf numFmtId="0" fontId="49" fillId="0" borderId="0" xfId="0" applyFont="1" applyAlignment="1" applyProtection="1">
      <alignment horizontal="center"/>
    </xf>
    <xf numFmtId="0" fontId="47" fillId="0" borderId="6" xfId="0" applyFont="1" applyBorder="1" applyProtection="1"/>
    <xf numFmtId="0" fontId="49" fillId="0" borderId="7" xfId="0" applyFont="1" applyBorder="1" applyAlignment="1" applyProtection="1">
      <alignment horizontal="center"/>
    </xf>
    <xf numFmtId="0" fontId="84" fillId="0" borderId="7" xfId="0" applyFont="1" applyBorder="1" applyProtection="1"/>
    <xf numFmtId="0" fontId="49" fillId="0" borderId="8" xfId="0" applyFont="1" applyBorder="1" applyProtection="1"/>
    <xf numFmtId="0" fontId="47" fillId="0" borderId="7" xfId="0" applyFont="1" applyBorder="1" applyProtection="1"/>
    <xf numFmtId="0" fontId="47" fillId="0" borderId="8" xfId="0" applyFont="1" applyBorder="1" applyProtection="1"/>
    <xf numFmtId="164" fontId="47" fillId="0" borderId="0" xfId="0" applyNumberFormat="1" applyFont="1" applyAlignment="1" applyProtection="1">
      <alignment horizontal="left"/>
    </xf>
    <xf numFmtId="0" fontId="49" fillId="0" borderId="9" xfId="0" applyFont="1" applyBorder="1" applyAlignment="1" applyProtection="1">
      <alignment horizontal="center" vertical="center"/>
    </xf>
    <xf numFmtId="164" fontId="49" fillId="0" borderId="9" xfId="0" applyNumberFormat="1" applyFont="1" applyBorder="1" applyAlignment="1" applyProtection="1">
      <alignment horizontal="center" vertical="center"/>
    </xf>
    <xf numFmtId="0" fontId="49" fillId="0" borderId="0" xfId="0" applyFont="1" applyAlignment="1" applyProtection="1">
      <alignment horizontal="right"/>
    </xf>
    <xf numFmtId="0" fontId="49" fillId="0" borderId="0" xfId="0" applyFont="1" applyAlignment="1" applyProtection="1">
      <alignment horizontal="center" vertical="center"/>
    </xf>
    <xf numFmtId="0" fontId="49" fillId="0" borderId="0" xfId="0" applyFont="1" applyAlignment="1" applyProtection="1">
      <alignment horizontal="left"/>
    </xf>
    <xf numFmtId="164" fontId="47" fillId="0" borderId="0" xfId="0" applyNumberFormat="1" applyFont="1" applyAlignment="1" applyProtection="1">
      <alignment horizontal="center" vertical="center"/>
    </xf>
    <xf numFmtId="0" fontId="47" fillId="0" borderId="24" xfId="0" applyFont="1" applyBorder="1" applyProtection="1"/>
    <xf numFmtId="0" fontId="47" fillId="0" borderId="25" xfId="2" applyFont="1" applyBorder="1" applyAlignment="1" applyProtection="1">
      <alignment vertical="center"/>
    </xf>
    <xf numFmtId="0" fontId="47" fillId="0" borderId="26" xfId="2" applyFont="1" applyBorder="1" applyAlignment="1" applyProtection="1">
      <alignment vertical="center"/>
    </xf>
    <xf numFmtId="0" fontId="47" fillId="0" borderId="72" xfId="2" applyFont="1" applyBorder="1" applyAlignment="1" applyProtection="1">
      <alignment horizontal="center"/>
    </xf>
    <xf numFmtId="0" fontId="47" fillId="0" borderId="15" xfId="2" applyFont="1" applyBorder="1" applyAlignment="1" applyProtection="1">
      <alignment vertical="center"/>
    </xf>
    <xf numFmtId="0" fontId="47" fillId="0" borderId="2" xfId="2" applyFont="1" applyBorder="1" applyAlignment="1" applyProtection="1">
      <alignment horizontal="center" vertical="center"/>
    </xf>
    <xf numFmtId="164" fontId="47" fillId="0" borderId="3" xfId="2" applyNumberFormat="1" applyFont="1" applyBorder="1" applyAlignment="1" applyProtection="1">
      <alignment horizontal="center" vertical="center"/>
    </xf>
    <xf numFmtId="0" fontId="47" fillId="0" borderId="1" xfId="2" applyFont="1" applyBorder="1" applyProtection="1"/>
    <xf numFmtId="164" fontId="47" fillId="0" borderId="15" xfId="2" applyNumberFormat="1" applyFont="1" applyBorder="1" applyAlignment="1" applyProtection="1">
      <alignment horizontal="center" vertical="center"/>
    </xf>
    <xf numFmtId="0" fontId="47" fillId="0" borderId="19" xfId="2" applyFont="1" applyBorder="1" applyAlignment="1" applyProtection="1">
      <alignment vertical="center"/>
    </xf>
    <xf numFmtId="0" fontId="47" fillId="0" borderId="0" xfId="2" applyFont="1" applyBorder="1" applyAlignment="1" applyProtection="1">
      <alignment vertical="center"/>
    </xf>
    <xf numFmtId="0" fontId="47" fillId="0" borderId="27" xfId="2" applyFont="1" applyBorder="1" applyAlignment="1" applyProtection="1">
      <alignment vertical="center"/>
    </xf>
    <xf numFmtId="0" fontId="47" fillId="0" borderId="73" xfId="2" applyFont="1" applyBorder="1" applyAlignment="1" applyProtection="1">
      <alignment horizontal="center"/>
    </xf>
    <xf numFmtId="0" fontId="47" fillId="0" borderId="16" xfId="2" applyFont="1" applyBorder="1" applyAlignment="1" applyProtection="1">
      <alignment vertical="center"/>
    </xf>
    <xf numFmtId="0" fontId="47" fillId="0" borderId="0" xfId="2" applyFont="1" applyAlignment="1" applyProtection="1">
      <alignment horizontal="center" vertical="center"/>
    </xf>
    <xf numFmtId="164" fontId="47" fillId="0" borderId="5" xfId="2" applyNumberFormat="1" applyFont="1" applyBorder="1" applyAlignment="1" applyProtection="1">
      <alignment horizontal="center" vertical="center"/>
    </xf>
    <xf numFmtId="0" fontId="47" fillId="0" borderId="4" xfId="2" applyFont="1" applyBorder="1" applyProtection="1"/>
    <xf numFmtId="164" fontId="47" fillId="0" borderId="16" xfId="2" applyNumberFormat="1" applyFont="1" applyBorder="1" applyAlignment="1" applyProtection="1">
      <alignment horizontal="center" vertical="center"/>
    </xf>
    <xf numFmtId="0" fontId="47" fillId="0" borderId="73" xfId="2" applyFont="1" applyBorder="1" applyAlignment="1" applyProtection="1">
      <alignment vertical="center"/>
    </xf>
    <xf numFmtId="164" fontId="47" fillId="0" borderId="16" xfId="2" applyNumberFormat="1" applyFont="1" applyBorder="1" applyProtection="1"/>
    <xf numFmtId="0" fontId="47" fillId="0" borderId="74" xfId="2" applyFont="1" applyBorder="1" applyProtection="1"/>
    <xf numFmtId="0" fontId="47" fillId="0" borderId="7" xfId="2" applyFont="1" applyBorder="1" applyAlignment="1" applyProtection="1">
      <alignment horizontal="center" vertical="center"/>
    </xf>
    <xf numFmtId="164" fontId="47" fillId="0" borderId="8" xfId="2" applyNumberFormat="1" applyFont="1" applyBorder="1" applyAlignment="1" applyProtection="1">
      <alignment horizontal="center" vertical="center"/>
    </xf>
    <xf numFmtId="0" fontId="47" fillId="0" borderId="6" xfId="2" applyFont="1" applyBorder="1" applyProtection="1"/>
    <xf numFmtId="164" fontId="47" fillId="0" borderId="14" xfId="2" applyNumberFormat="1" applyFont="1" applyBorder="1" applyProtection="1"/>
    <xf numFmtId="0" fontId="47" fillId="0" borderId="71" xfId="2" applyFont="1" applyBorder="1" applyAlignment="1" applyProtection="1">
      <alignment vertical="center"/>
    </xf>
    <xf numFmtId="0" fontId="47" fillId="0" borderId="31" xfId="2" applyFont="1" applyBorder="1" applyAlignment="1" applyProtection="1">
      <alignment horizontal="center"/>
    </xf>
    <xf numFmtId="0" fontId="47" fillId="0" borderId="9" xfId="2" applyFont="1" applyBorder="1" applyAlignment="1" applyProtection="1">
      <alignment horizontal="center" vertical="center"/>
    </xf>
    <xf numFmtId="164" fontId="47" fillId="0" borderId="9" xfId="2" applyNumberFormat="1" applyFont="1" applyBorder="1" applyAlignment="1" applyProtection="1">
      <alignment horizontal="center" vertical="center"/>
    </xf>
    <xf numFmtId="0" fontId="47" fillId="0" borderId="0" xfId="0" applyFont="1" applyAlignment="1" applyProtection="1">
      <alignment horizontal="center" vertical="center"/>
    </xf>
    <xf numFmtId="0" fontId="48" fillId="0" borderId="0" xfId="0" applyFont="1"/>
    <xf numFmtId="0" fontId="47" fillId="0" borderId="0" xfId="2" applyFont="1" applyProtection="1"/>
    <xf numFmtId="0" fontId="47" fillId="0" borderId="0" xfId="0" applyFont="1" applyAlignment="1" applyProtection="1"/>
    <xf numFmtId="0" fontId="47" fillId="0" borderId="5" xfId="0" applyFont="1" applyBorder="1" applyAlignment="1" applyProtection="1"/>
    <xf numFmtId="0" fontId="6" fillId="0" borderId="0" xfId="0" applyFont="1" applyAlignment="1" applyProtection="1">
      <alignment horizontal="center"/>
    </xf>
    <xf numFmtId="0" fontId="28" fillId="0" borderId="9" xfId="0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7" fillId="0" borderId="7" xfId="2" applyFont="1" applyBorder="1" applyAlignment="1" applyProtection="1">
      <alignment horizontal="center" vertical="center"/>
    </xf>
    <xf numFmtId="0" fontId="7" fillId="0" borderId="4" xfId="0" applyFont="1" applyBorder="1" applyProtection="1"/>
    <xf numFmtId="0" fontId="7" fillId="0" borderId="0" xfId="0" applyFont="1" applyAlignment="1" applyProtection="1">
      <alignment horizontal="center"/>
    </xf>
    <xf numFmtId="0" fontId="7" fillId="0" borderId="5" xfId="0" applyFont="1" applyBorder="1" applyAlignment="1" applyProtection="1">
      <alignment vertical="center"/>
    </xf>
    <xf numFmtId="14" fontId="7" fillId="0" borderId="0" xfId="3" applyNumberFormat="1" applyFont="1" applyProtection="1"/>
    <xf numFmtId="0" fontId="45" fillId="0" borderId="19" xfId="1" quotePrefix="1" applyFont="1" applyBorder="1" applyAlignment="1"/>
    <xf numFmtId="0" fontId="45" fillId="0" borderId="0" xfId="1" quotePrefix="1" applyFont="1" applyBorder="1" applyAlignment="1"/>
    <xf numFmtId="0" fontId="7" fillId="0" borderId="5" xfId="0" applyFont="1" applyBorder="1" applyAlignment="1" applyProtection="1">
      <alignment horizontal="left"/>
    </xf>
    <xf numFmtId="0" fontId="7" fillId="0" borderId="0" xfId="0" applyFont="1" applyAlignment="1" applyProtection="1">
      <alignment horizontal="left"/>
    </xf>
    <xf numFmtId="0" fontId="7" fillId="0" borderId="6" xfId="0" applyFont="1" applyBorder="1" applyProtection="1"/>
    <xf numFmtId="0" fontId="6" fillId="0" borderId="7" xfId="0" applyFont="1" applyBorder="1" applyAlignment="1" applyProtection="1">
      <alignment horizontal="center"/>
    </xf>
    <xf numFmtId="0" fontId="85" fillId="0" borderId="7" xfId="0" applyFont="1" applyBorder="1" applyProtection="1"/>
    <xf numFmtId="0" fontId="6" fillId="0" borderId="8" xfId="0" applyFont="1" applyBorder="1" applyProtection="1"/>
    <xf numFmtId="0" fontId="7" fillId="0" borderId="8" xfId="0" applyFont="1" applyBorder="1" applyProtection="1"/>
    <xf numFmtId="164" fontId="7" fillId="0" borderId="0" xfId="0" applyNumberFormat="1" applyFont="1" applyAlignment="1" applyProtection="1">
      <alignment horizontal="left"/>
    </xf>
    <xf numFmtId="0" fontId="28" fillId="0" borderId="0" xfId="0" applyFont="1" applyAlignment="1" applyProtection="1">
      <alignment horizontal="center"/>
    </xf>
    <xf numFmtId="0" fontId="7" fillId="0" borderId="39" xfId="2" applyFont="1" applyBorder="1" applyAlignment="1" applyProtection="1">
      <alignment horizontal="center" vertical="center"/>
    </xf>
    <xf numFmtId="0" fontId="7" fillId="0" borderId="71" xfId="2" applyFont="1" applyBorder="1" applyAlignment="1" applyProtection="1">
      <alignment vertical="center"/>
    </xf>
    <xf numFmtId="0" fontId="7" fillId="0" borderId="31" xfId="2" applyFont="1" applyBorder="1" applyAlignment="1" applyProtection="1">
      <alignment horizontal="center"/>
    </xf>
    <xf numFmtId="0" fontId="7" fillId="0" borderId="9" xfId="2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right"/>
    </xf>
    <xf numFmtId="0" fontId="28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horizontal="left"/>
    </xf>
    <xf numFmtId="164" fontId="26" fillId="0" borderId="0" xfId="0" applyNumberFormat="1" applyFont="1" applyAlignment="1" applyProtection="1">
      <alignment horizontal="center" vertical="center"/>
    </xf>
    <xf numFmtId="0" fontId="26" fillId="0" borderId="24" xfId="0" applyFont="1" applyBorder="1" applyProtection="1"/>
    <xf numFmtId="0" fontId="26" fillId="0" borderId="25" xfId="2" applyFont="1" applyBorder="1" applyAlignment="1" applyProtection="1">
      <alignment vertical="center"/>
    </xf>
    <xf numFmtId="0" fontId="26" fillId="0" borderId="26" xfId="2" applyFont="1" applyBorder="1" applyAlignment="1" applyProtection="1">
      <alignment vertical="center"/>
    </xf>
    <xf numFmtId="0" fontId="26" fillId="0" borderId="72" xfId="2" applyFont="1" applyBorder="1" applyAlignment="1" applyProtection="1">
      <alignment horizontal="center"/>
    </xf>
    <xf numFmtId="0" fontId="26" fillId="0" borderId="15" xfId="2" applyFont="1" applyBorder="1" applyAlignment="1" applyProtection="1">
      <alignment vertical="center"/>
    </xf>
    <xf numFmtId="0" fontId="26" fillId="0" borderId="2" xfId="2" applyFont="1" applyBorder="1" applyAlignment="1" applyProtection="1">
      <alignment horizontal="center" vertical="center"/>
    </xf>
    <xf numFmtId="164" fontId="26" fillId="0" borderId="3" xfId="2" applyNumberFormat="1" applyFont="1" applyBorder="1" applyAlignment="1" applyProtection="1">
      <alignment horizontal="center" vertical="center"/>
    </xf>
    <xf numFmtId="0" fontId="26" fillId="0" borderId="1" xfId="2" applyFont="1" applyBorder="1" applyProtection="1"/>
    <xf numFmtId="164" fontId="26" fillId="0" borderId="15" xfId="2" applyNumberFormat="1" applyFont="1" applyBorder="1" applyAlignment="1" applyProtection="1">
      <alignment horizontal="center" vertical="center"/>
    </xf>
    <xf numFmtId="0" fontId="26" fillId="0" borderId="19" xfId="2" applyFont="1" applyBorder="1" applyAlignment="1" applyProtection="1">
      <alignment vertical="center"/>
    </xf>
    <xf numFmtId="0" fontId="26" fillId="0" borderId="0" xfId="2" applyFont="1" applyBorder="1" applyAlignment="1" applyProtection="1">
      <alignment vertical="center"/>
    </xf>
    <xf numFmtId="0" fontId="26" fillId="0" borderId="27" xfId="2" applyFont="1" applyBorder="1" applyAlignment="1" applyProtection="1">
      <alignment vertical="center"/>
    </xf>
    <xf numFmtId="0" fontId="26" fillId="0" borderId="73" xfId="2" applyFont="1" applyBorder="1" applyAlignment="1" applyProtection="1">
      <alignment horizontal="center"/>
    </xf>
    <xf numFmtId="0" fontId="26" fillId="0" borderId="16" xfId="2" applyFont="1" applyBorder="1" applyAlignment="1" applyProtection="1">
      <alignment vertical="center"/>
    </xf>
    <xf numFmtId="0" fontId="26" fillId="0" borderId="0" xfId="2" applyFont="1" applyAlignment="1" applyProtection="1">
      <alignment horizontal="center" vertical="center"/>
    </xf>
    <xf numFmtId="164" fontId="26" fillId="0" borderId="5" xfId="2" applyNumberFormat="1" applyFont="1" applyBorder="1" applyAlignment="1" applyProtection="1">
      <alignment horizontal="center" vertical="center"/>
    </xf>
    <xf numFmtId="0" fontId="26" fillId="0" borderId="4" xfId="2" applyFont="1" applyBorder="1" applyProtection="1"/>
    <xf numFmtId="164" fontId="26" fillId="0" borderId="16" xfId="2" applyNumberFormat="1" applyFont="1" applyBorder="1" applyAlignment="1" applyProtection="1">
      <alignment horizontal="center" vertical="center"/>
    </xf>
    <xf numFmtId="0" fontId="26" fillId="0" borderId="73" xfId="2" applyFont="1" applyBorder="1" applyAlignment="1" applyProtection="1">
      <alignment vertical="center"/>
    </xf>
    <xf numFmtId="164" fontId="26" fillId="0" borderId="16" xfId="2" applyNumberFormat="1" applyFont="1" applyBorder="1" applyProtection="1"/>
    <xf numFmtId="0" fontId="26" fillId="0" borderId="74" xfId="2" applyFont="1" applyBorder="1" applyProtection="1"/>
    <xf numFmtId="0" fontId="26" fillId="0" borderId="7" xfId="2" applyFont="1" applyBorder="1" applyAlignment="1" applyProtection="1">
      <alignment horizontal="center" vertical="center"/>
    </xf>
    <xf numFmtId="164" fontId="26" fillId="0" borderId="8" xfId="2" applyNumberFormat="1" applyFont="1" applyBorder="1" applyAlignment="1" applyProtection="1">
      <alignment horizontal="center" vertical="center"/>
    </xf>
    <xf numFmtId="0" fontId="26" fillId="0" borderId="6" xfId="2" applyFont="1" applyBorder="1" applyProtection="1"/>
    <xf numFmtId="164" fontId="26" fillId="0" borderId="14" xfId="2" applyNumberFormat="1" applyFont="1" applyBorder="1" applyProtection="1"/>
    <xf numFmtId="0" fontId="26" fillId="0" borderId="0" xfId="0" applyFont="1" applyAlignment="1" applyProtection="1">
      <alignment horizontal="center" vertical="center"/>
    </xf>
    <xf numFmtId="0" fontId="86" fillId="0" borderId="0" xfId="0" applyFont="1"/>
    <xf numFmtId="0" fontId="34" fillId="0" borderId="1" xfId="0" applyFont="1" applyBorder="1" applyProtection="1"/>
    <xf numFmtId="0" fontId="7" fillId="0" borderId="2" xfId="0" applyFont="1" applyBorder="1" applyProtection="1"/>
    <xf numFmtId="0" fontId="7" fillId="0" borderId="3" xfId="0" applyFont="1" applyBorder="1" applyProtection="1"/>
    <xf numFmtId="0" fontId="87" fillId="0" borderId="1" xfId="0" applyFont="1" applyBorder="1" applyProtection="1"/>
    <xf numFmtId="0" fontId="87" fillId="0" borderId="2" xfId="0" applyFont="1" applyBorder="1" applyProtection="1"/>
    <xf numFmtId="0" fontId="87" fillId="0" borderId="3" xfId="0" applyFont="1" applyBorder="1" applyProtection="1"/>
    <xf numFmtId="0" fontId="34" fillId="0" borderId="0" xfId="0" applyFont="1" applyProtection="1"/>
    <xf numFmtId="0" fontId="7" fillId="0" borderId="0" xfId="0" applyFont="1" applyAlignment="1" applyProtection="1"/>
    <xf numFmtId="0" fontId="7" fillId="0" borderId="5" xfId="0" applyFont="1" applyBorder="1" applyAlignment="1" applyProtection="1"/>
    <xf numFmtId="0" fontId="7" fillId="0" borderId="0" xfId="0" quotePrefix="1" applyFont="1" applyAlignment="1" applyProtection="1"/>
    <xf numFmtId="0" fontId="6" fillId="0" borderId="5" xfId="0" applyFont="1" applyBorder="1" applyProtection="1"/>
    <xf numFmtId="0" fontId="46" fillId="0" borderId="19" xfId="1" applyFont="1" applyBorder="1" applyAlignment="1"/>
    <xf numFmtId="0" fontId="46" fillId="0" borderId="0" xfId="1" applyFont="1" applyBorder="1" applyAlignment="1"/>
    <xf numFmtId="165" fontId="6" fillId="0" borderId="0" xfId="0" applyNumberFormat="1" applyFont="1" applyProtection="1"/>
    <xf numFmtId="0" fontId="88" fillId="0" borderId="0" xfId="0" applyFont="1" applyProtection="1"/>
    <xf numFmtId="0" fontId="26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28" fillId="0" borderId="9" xfId="0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8" fillId="0" borderId="11" xfId="0" applyFont="1" applyBorder="1" applyAlignment="1" applyProtection="1">
      <alignment horizontal="left" vertical="center"/>
    </xf>
    <xf numFmtId="0" fontId="28" fillId="0" borderId="0" xfId="0" applyFont="1" applyAlignment="1" applyProtection="1">
      <alignment horizontal="center"/>
    </xf>
    <xf numFmtId="0" fontId="26" fillId="0" borderId="2" xfId="0" applyFont="1" applyBorder="1" applyProtection="1"/>
    <xf numFmtId="0" fontId="26" fillId="0" borderId="3" xfId="0" applyFont="1" applyBorder="1" applyProtection="1"/>
    <xf numFmtId="0" fontId="89" fillId="0" borderId="1" xfId="0" applyFont="1" applyBorder="1" applyProtection="1"/>
    <xf numFmtId="0" fontId="89" fillId="0" borderId="2" xfId="0" applyFont="1" applyBorder="1" applyProtection="1"/>
    <xf numFmtId="0" fontId="89" fillId="0" borderId="3" xfId="0" applyFont="1" applyBorder="1" applyProtection="1"/>
    <xf numFmtId="0" fontId="50" fillId="0" borderId="0" xfId="0" applyFont="1" applyProtection="1"/>
    <xf numFmtId="0" fontId="26" fillId="0" borderId="4" xfId="0" applyFont="1" applyBorder="1" applyProtection="1"/>
    <xf numFmtId="0" fontId="27" fillId="0" borderId="0" xfId="0" quotePrefix="1" applyFont="1" applyProtection="1"/>
    <xf numFmtId="0" fontId="26" fillId="0" borderId="5" xfId="0" applyFont="1" applyBorder="1" applyAlignment="1" applyProtection="1">
      <alignment horizontal="left"/>
    </xf>
    <xf numFmtId="0" fontId="26" fillId="0" borderId="0" xfId="0" applyFont="1" applyAlignment="1" applyProtection="1">
      <alignment horizontal="left"/>
    </xf>
    <xf numFmtId="0" fontId="26" fillId="0" borderId="8" xfId="0" applyFont="1" applyBorder="1" applyProtection="1"/>
    <xf numFmtId="164" fontId="26" fillId="0" borderId="0" xfId="0" applyNumberFormat="1" applyFont="1" applyAlignment="1" applyProtection="1">
      <alignment horizontal="left"/>
    </xf>
    <xf numFmtId="164" fontId="28" fillId="0" borderId="17" xfId="0" applyNumberFormat="1" applyFont="1" applyBorder="1" applyAlignment="1" applyProtection="1">
      <alignment vertical="center"/>
    </xf>
    <xf numFmtId="164" fontId="26" fillId="0" borderId="31" xfId="0" applyNumberFormat="1" applyFont="1" applyBorder="1" applyAlignment="1" applyProtection="1">
      <alignment horizontal="center" vertical="center"/>
    </xf>
    <xf numFmtId="0" fontId="7" fillId="0" borderId="4" xfId="0" applyFont="1" applyBorder="1" applyAlignment="1" applyProtection="1"/>
    <xf numFmtId="0" fontId="7" fillId="0" borderId="19" xfId="2" applyFont="1" applyBorder="1" applyAlignment="1" applyProtection="1">
      <alignment vertical="center"/>
    </xf>
    <xf numFmtId="0" fontId="7" fillId="0" borderId="0" xfId="2" applyFont="1" applyBorder="1" applyAlignment="1" applyProtection="1">
      <alignment vertical="center"/>
    </xf>
    <xf numFmtId="0" fontId="7" fillId="0" borderId="27" xfId="2" applyFont="1" applyBorder="1" applyAlignment="1" applyProtection="1">
      <alignment vertical="center"/>
    </xf>
    <xf numFmtId="164" fontId="7" fillId="0" borderId="8" xfId="2" applyNumberFormat="1" applyFont="1" applyBorder="1" applyAlignment="1" applyProtection="1">
      <alignment horizontal="center" vertical="center"/>
    </xf>
    <xf numFmtId="0" fontId="7" fillId="0" borderId="6" xfId="2" applyFont="1" applyBorder="1" applyProtection="1"/>
    <xf numFmtId="164" fontId="7" fillId="0" borderId="14" xfId="2" applyNumberFormat="1" applyFont="1" applyBorder="1" applyProtection="1"/>
    <xf numFmtId="0" fontId="26" fillId="0" borderId="3" xfId="2" applyFont="1" applyBorder="1" applyAlignment="1" applyProtection="1">
      <alignment vertical="center"/>
    </xf>
    <xf numFmtId="0" fontId="26" fillId="0" borderId="5" xfId="2" applyFont="1" applyBorder="1" applyAlignment="1" applyProtection="1">
      <alignment vertical="center"/>
    </xf>
    <xf numFmtId="0" fontId="7" fillId="0" borderId="5" xfId="2" applyFont="1" applyBorder="1" applyAlignment="1" applyProtection="1">
      <alignment vertical="center"/>
    </xf>
    <xf numFmtId="0" fontId="7" fillId="0" borderId="41" xfId="2" applyFont="1" applyBorder="1" applyAlignment="1" applyProtection="1">
      <alignment horizontal="center"/>
    </xf>
    <xf numFmtId="0" fontId="7" fillId="0" borderId="24" xfId="2" applyFont="1" applyBorder="1" applyAlignment="1" applyProtection="1">
      <alignment vertical="center"/>
    </xf>
    <xf numFmtId="0" fontId="7" fillId="0" borderId="25" xfId="2" applyFont="1" applyBorder="1" applyAlignment="1" applyProtection="1">
      <alignment vertical="center"/>
    </xf>
    <xf numFmtId="0" fontId="7" fillId="0" borderId="26" xfId="2" applyFont="1" applyBorder="1" applyAlignment="1" applyProtection="1">
      <alignment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6" fillId="0" borderId="0" xfId="0" applyFont="1" applyAlignment="1" applyProtection="1">
      <alignment horizontal="center"/>
    </xf>
    <xf numFmtId="0" fontId="28" fillId="0" borderId="9" xfId="0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8" fillId="0" borderId="11" xfId="0" applyFont="1" applyBorder="1" applyAlignment="1" applyProtection="1">
      <alignment horizontal="left" vertical="center"/>
    </xf>
    <xf numFmtId="0" fontId="2" fillId="0" borderId="0" xfId="2" applyFont="1" applyAlignment="1" applyProtection="1">
      <alignment horizontal="center"/>
    </xf>
    <xf numFmtId="0" fontId="2" fillId="0" borderId="9" xfId="2" applyFont="1" applyBorder="1" applyAlignment="1" applyProtection="1">
      <alignment horizontal="center" vertical="center"/>
    </xf>
    <xf numFmtId="0" fontId="7" fillId="0" borderId="7" xfId="2" applyFont="1" applyBorder="1" applyAlignment="1" applyProtection="1">
      <alignment horizontal="center" vertical="center"/>
    </xf>
    <xf numFmtId="0" fontId="21" fillId="0" borderId="11" xfId="0" applyFont="1" applyBorder="1" applyAlignment="1" applyProtection="1">
      <alignment horizontal="left" vertical="center"/>
    </xf>
    <xf numFmtId="0" fontId="21" fillId="0" borderId="12" xfId="0" applyFont="1" applyBorder="1" applyAlignment="1" applyProtection="1">
      <alignment horizontal="left" vertical="center"/>
    </xf>
    <xf numFmtId="0" fontId="21" fillId="0" borderId="13" xfId="0" applyFont="1" applyBorder="1" applyAlignment="1" applyProtection="1">
      <alignment horizontal="left" vertical="center"/>
    </xf>
    <xf numFmtId="0" fontId="7" fillId="0" borderId="39" xfId="2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center"/>
    </xf>
    <xf numFmtId="166" fontId="26" fillId="0" borderId="0" xfId="3" applyNumberFormat="1" applyFont="1" applyProtection="1"/>
    <xf numFmtId="0" fontId="28" fillId="0" borderId="0" xfId="2" applyFont="1" applyProtection="1"/>
    <xf numFmtId="0" fontId="28" fillId="0" borderId="0" xfId="2" applyFont="1" applyAlignment="1" applyProtection="1">
      <alignment horizontal="center"/>
    </xf>
    <xf numFmtId="164" fontId="28" fillId="0" borderId="0" xfId="2" applyNumberFormat="1" applyFont="1" applyProtection="1"/>
    <xf numFmtId="164" fontId="26" fillId="0" borderId="0" xfId="2" applyNumberFormat="1" applyFont="1" applyProtection="1"/>
    <xf numFmtId="0" fontId="28" fillId="0" borderId="0" xfId="2" applyFont="1" applyAlignment="1" applyProtection="1">
      <alignment horizontal="right"/>
    </xf>
    <xf numFmtId="0" fontId="28" fillId="0" borderId="0" xfId="2" applyFont="1" applyAlignment="1" applyProtection="1">
      <alignment horizontal="left"/>
    </xf>
    <xf numFmtId="164" fontId="26" fillId="0" borderId="0" xfId="2" applyNumberFormat="1" applyFont="1" applyAlignment="1" applyProtection="1">
      <alignment horizontal="center" vertical="center"/>
    </xf>
    <xf numFmtId="0" fontId="90" fillId="0" borderId="0" xfId="2" applyFont="1" applyAlignment="1" applyProtection="1">
      <alignment horizontal="left"/>
    </xf>
    <xf numFmtId="0" fontId="90" fillId="0" borderId="0" xfId="2" applyFont="1" applyProtection="1"/>
    <xf numFmtId="0" fontId="26" fillId="0" borderId="24" xfId="2" applyFont="1" applyBorder="1" applyAlignment="1" applyProtection="1">
      <alignment vertical="center"/>
    </xf>
    <xf numFmtId="0" fontId="26" fillId="0" borderId="28" xfId="2" applyFont="1" applyBorder="1" applyAlignment="1" applyProtection="1">
      <alignment vertical="center"/>
    </xf>
    <xf numFmtId="0" fontId="26" fillId="0" borderId="29" xfId="2" applyFont="1" applyBorder="1" applyAlignment="1" applyProtection="1">
      <alignment vertical="center"/>
    </xf>
    <xf numFmtId="0" fontId="26" fillId="0" borderId="30" xfId="2" applyFont="1" applyBorder="1" applyAlignment="1" applyProtection="1">
      <alignment vertical="center"/>
    </xf>
    <xf numFmtId="0" fontId="3" fillId="0" borderId="39" xfId="2" applyFont="1" applyBorder="1" applyAlignment="1" applyProtection="1">
      <alignment vertical="center"/>
    </xf>
    <xf numFmtId="0" fontId="3" fillId="0" borderId="31" xfId="2" applyFont="1" applyBorder="1" applyAlignment="1" applyProtection="1">
      <alignment horizontal="center"/>
    </xf>
    <xf numFmtId="0" fontId="3" fillId="0" borderId="9" xfId="2" applyFont="1" applyBorder="1" applyAlignment="1" applyProtection="1">
      <alignment horizontal="center" vertical="center"/>
    </xf>
    <xf numFmtId="164" fontId="3" fillId="0" borderId="9" xfId="2" applyNumberFormat="1" applyFont="1" applyBorder="1" applyAlignment="1" applyProtection="1">
      <alignment horizontal="center" vertical="center"/>
    </xf>
    <xf numFmtId="0" fontId="26" fillId="0" borderId="10" xfId="2" applyFont="1" applyBorder="1" applyAlignment="1" applyProtection="1">
      <alignment horizontal="center" vertical="center"/>
    </xf>
    <xf numFmtId="164" fontId="26" fillId="0" borderId="10" xfId="2" applyNumberFormat="1" applyFont="1" applyBorder="1" applyAlignment="1" applyProtection="1">
      <alignment horizontal="center" vertical="center"/>
    </xf>
    <xf numFmtId="0" fontId="26" fillId="0" borderId="75" xfId="0" applyFont="1" applyBorder="1" applyAlignment="1">
      <alignment vertical="center"/>
    </xf>
    <xf numFmtId="0" fontId="26" fillId="0" borderId="76" xfId="0" applyFont="1" applyBorder="1" applyAlignment="1">
      <alignment vertical="center"/>
    </xf>
    <xf numFmtId="0" fontId="28" fillId="0" borderId="10" xfId="2" applyFont="1" applyBorder="1" applyAlignment="1" applyProtection="1">
      <alignment horizontal="center" vertical="center"/>
    </xf>
    <xf numFmtId="164" fontId="28" fillId="0" borderId="10" xfId="2" applyNumberFormat="1" applyFont="1" applyBorder="1" applyAlignment="1" applyProtection="1">
      <alignment horizontal="center" vertical="center"/>
    </xf>
    <xf numFmtId="0" fontId="26" fillId="0" borderId="14" xfId="2" applyFont="1" applyBorder="1" applyAlignment="1" applyProtection="1">
      <alignment horizontal="center" vertical="center"/>
    </xf>
    <xf numFmtId="0" fontId="28" fillId="0" borderId="14" xfId="2" applyFont="1" applyBorder="1" applyAlignment="1" applyProtection="1">
      <alignment horizontal="center" vertical="center"/>
    </xf>
    <xf numFmtId="164" fontId="28" fillId="0" borderId="14" xfId="2" applyNumberFormat="1" applyFont="1" applyBorder="1" applyAlignment="1" applyProtection="1">
      <alignment horizontal="center" vertical="center"/>
    </xf>
    <xf numFmtId="164" fontId="26" fillId="0" borderId="9" xfId="2" applyNumberFormat="1" applyFont="1" applyBorder="1" applyAlignment="1" applyProtection="1">
      <alignment vertical="center"/>
    </xf>
    <xf numFmtId="164" fontId="26" fillId="0" borderId="9" xfId="2" applyNumberFormat="1" applyFont="1" applyBorder="1" applyAlignment="1" applyProtection="1">
      <alignment horizontal="center" vertical="center"/>
    </xf>
    <xf numFmtId="0" fontId="3" fillId="0" borderId="77" xfId="2" applyFont="1" applyBorder="1" applyAlignment="1" applyProtection="1">
      <alignment vertical="center"/>
    </xf>
    <xf numFmtId="0" fontId="6" fillId="0" borderId="0" xfId="0" applyFont="1" applyAlignment="1" applyProtection="1">
      <alignment horizontal="center"/>
    </xf>
    <xf numFmtId="0" fontId="28" fillId="0" borderId="9" xfId="0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8" fillId="0" borderId="11" xfId="0" applyFont="1" applyBorder="1" applyAlignment="1" applyProtection="1">
      <alignment horizontal="left" vertical="center"/>
    </xf>
    <xf numFmtId="0" fontId="28" fillId="0" borderId="0" xfId="0" applyFont="1" applyAlignment="1" applyProtection="1">
      <alignment horizontal="center"/>
    </xf>
    <xf numFmtId="0" fontId="26" fillId="0" borderId="7" xfId="2" applyFont="1" applyBorder="1" applyAlignment="1" applyProtection="1">
      <alignment horizontal="center" vertical="center"/>
    </xf>
    <xf numFmtId="0" fontId="63" fillId="0" borderId="32" xfId="1" quotePrefix="1" applyFont="1" applyBorder="1" applyAlignment="1">
      <alignment horizontal="center" vertical="center"/>
    </xf>
    <xf numFmtId="0" fontId="63" fillId="0" borderId="33" xfId="1" applyFont="1" applyBorder="1" applyAlignment="1">
      <alignment vertical="center"/>
    </xf>
    <xf numFmtId="0" fontId="63" fillId="0" borderId="34" xfId="1" applyFont="1" applyBorder="1" applyAlignment="1">
      <alignment vertical="center"/>
    </xf>
    <xf numFmtId="0" fontId="63" fillId="0" borderId="35" xfId="1" applyFont="1" applyBorder="1" applyAlignment="1">
      <alignment vertical="center"/>
    </xf>
    <xf numFmtId="0" fontId="63" fillId="0" borderId="32" xfId="1" applyFont="1" applyBorder="1" applyAlignment="1">
      <alignment horizontal="center" vertical="center"/>
    </xf>
    <xf numFmtId="164" fontId="63" fillId="0" borderId="32" xfId="1" applyNumberFormat="1" applyFont="1" applyBorder="1" applyAlignment="1">
      <alignment horizontal="center" vertical="center"/>
    </xf>
    <xf numFmtId="164" fontId="63" fillId="0" borderId="32" xfId="7" applyNumberFormat="1" applyFont="1" applyBorder="1" applyAlignment="1">
      <alignment horizontal="center" vertical="center"/>
    </xf>
    <xf numFmtId="0" fontId="27" fillId="0" borderId="0" xfId="1" applyFont="1"/>
    <xf numFmtId="0" fontId="91" fillId="0" borderId="32" xfId="1" applyFont="1" applyBorder="1" applyAlignment="1">
      <alignment horizontal="center" vertical="center"/>
    </xf>
    <xf numFmtId="164" fontId="91" fillId="0" borderId="32" xfId="7" applyNumberFormat="1" applyFont="1" applyBorder="1" applyAlignment="1">
      <alignment horizontal="center" vertical="center"/>
    </xf>
    <xf numFmtId="0" fontId="63" fillId="0" borderId="36" xfId="1" applyFont="1" applyBorder="1" applyAlignment="1">
      <alignment horizontal="center" vertical="center"/>
    </xf>
    <xf numFmtId="0" fontId="91" fillId="0" borderId="36" xfId="1" applyFont="1" applyBorder="1" applyAlignment="1">
      <alignment horizontal="center" vertical="center"/>
    </xf>
    <xf numFmtId="164" fontId="91" fillId="0" borderId="36" xfId="7" applyNumberFormat="1" applyFont="1" applyBorder="1" applyAlignment="1">
      <alignment horizontal="center" vertical="center"/>
    </xf>
    <xf numFmtId="164" fontId="63" fillId="0" borderId="31" xfId="7" applyNumberFormat="1" applyFont="1" applyBorder="1" applyAlignment="1">
      <alignment horizontal="center" vertical="center"/>
    </xf>
    <xf numFmtId="0" fontId="3" fillId="0" borderId="41" xfId="2" applyFont="1" applyBorder="1" applyAlignment="1" applyProtection="1">
      <alignment horizontal="center"/>
    </xf>
    <xf numFmtId="0" fontId="46" fillId="0" borderId="19" xfId="1" applyFont="1" applyBorder="1"/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6" fillId="0" borderId="0" xfId="0" applyFont="1" applyAlignment="1" applyProtection="1">
      <alignment horizontal="center"/>
    </xf>
    <xf numFmtId="0" fontId="28" fillId="0" borderId="9" xfId="0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8" fillId="0" borderId="11" xfId="0" applyFont="1" applyBorder="1" applyAlignment="1" applyProtection="1">
      <alignment horizontal="left" vertical="center"/>
    </xf>
    <xf numFmtId="0" fontId="2" fillId="0" borderId="0" xfId="2" applyFont="1" applyAlignment="1" applyProtection="1">
      <alignment horizontal="center"/>
    </xf>
    <xf numFmtId="0" fontId="21" fillId="0" borderId="11" xfId="0" applyFont="1" applyBorder="1" applyAlignment="1" applyProtection="1">
      <alignment horizontal="left" vertical="center"/>
    </xf>
    <xf numFmtId="0" fontId="21" fillId="0" borderId="12" xfId="0" applyFont="1" applyBorder="1" applyAlignment="1" applyProtection="1">
      <alignment horizontal="left" vertical="center"/>
    </xf>
    <xf numFmtId="0" fontId="21" fillId="0" borderId="13" xfId="0" applyFont="1" applyBorder="1" applyAlignment="1" applyProtection="1">
      <alignment horizontal="left" vertical="center"/>
    </xf>
    <xf numFmtId="0" fontId="28" fillId="0" borderId="0" xfId="0" applyFont="1" applyAlignment="1" applyProtection="1">
      <alignment horizontal="center"/>
    </xf>
    <xf numFmtId="0" fontId="26" fillId="0" borderId="7" xfId="2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/>
    </xf>
    <xf numFmtId="0" fontId="28" fillId="0" borderId="9" xfId="0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8" fillId="0" borderId="0" xfId="0" applyFont="1" applyAlignment="1" applyProtection="1">
      <alignment horizontal="center"/>
    </xf>
    <xf numFmtId="0" fontId="26" fillId="0" borderId="7" xfId="2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0" fontId="6" fillId="0" borderId="0" xfId="0" applyFont="1" applyAlignment="1" applyProtection="1">
      <alignment horizontal="center"/>
    </xf>
    <xf numFmtId="0" fontId="28" fillId="0" borderId="9" xfId="0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8" fillId="0" borderId="11" xfId="0" applyFont="1" applyBorder="1" applyAlignment="1" applyProtection="1">
      <alignment horizontal="left" vertical="center"/>
    </xf>
    <xf numFmtId="0" fontId="7" fillId="0" borderId="7" xfId="2" applyFont="1" applyBorder="1" applyAlignment="1" applyProtection="1">
      <alignment horizontal="center" vertical="center"/>
    </xf>
    <xf numFmtId="0" fontId="7" fillId="0" borderId="39" xfId="2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center"/>
    </xf>
    <xf numFmtId="0" fontId="26" fillId="0" borderId="7" xfId="2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28" fillId="0" borderId="9" xfId="0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7" fillId="0" borderId="7" xfId="2" applyFont="1" applyBorder="1" applyAlignment="1" applyProtection="1">
      <alignment horizontal="center" vertical="center"/>
    </xf>
    <xf numFmtId="0" fontId="2" fillId="0" borderId="0" xfId="2" applyFont="1" applyAlignment="1" applyProtection="1">
      <alignment horizontal="center"/>
    </xf>
    <xf numFmtId="0" fontId="2" fillId="0" borderId="9" xfId="2" applyFont="1" applyBorder="1" applyAlignment="1" applyProtection="1">
      <alignment horizontal="center" vertical="center"/>
    </xf>
    <xf numFmtId="0" fontId="7" fillId="0" borderId="39" xfId="2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center"/>
    </xf>
    <xf numFmtId="0" fontId="26" fillId="0" borderId="7" xfId="2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left"/>
    </xf>
    <xf numFmtId="0" fontId="6" fillId="0" borderId="0" xfId="0" applyFont="1" applyAlignment="1" applyProtection="1">
      <alignment horizontal="center"/>
    </xf>
    <xf numFmtId="0" fontId="28" fillId="0" borderId="9" xfId="0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28" fillId="0" borderId="11" xfId="0" applyFont="1" applyBorder="1" applyAlignment="1" applyProtection="1">
      <alignment horizontal="left" vertical="center"/>
    </xf>
    <xf numFmtId="0" fontId="2" fillId="0" borderId="0" xfId="2" applyFont="1" applyAlignment="1" applyProtection="1">
      <alignment horizontal="center"/>
    </xf>
    <xf numFmtId="0" fontId="21" fillId="0" borderId="11" xfId="0" applyFont="1" applyBorder="1" applyAlignment="1" applyProtection="1">
      <alignment horizontal="left" vertical="center"/>
    </xf>
    <xf numFmtId="0" fontId="21" fillId="0" borderId="12" xfId="0" applyFont="1" applyBorder="1" applyAlignment="1" applyProtection="1">
      <alignment horizontal="left" vertical="center"/>
    </xf>
    <xf numFmtId="0" fontId="21" fillId="0" borderId="13" xfId="0" applyFont="1" applyBorder="1" applyAlignment="1" applyProtection="1">
      <alignment horizontal="left" vertical="center"/>
    </xf>
    <xf numFmtId="0" fontId="28" fillId="0" borderId="0" xfId="0" applyFont="1" applyAlignment="1" applyProtection="1">
      <alignment horizontal="center"/>
    </xf>
    <xf numFmtId="0" fontId="26" fillId="0" borderId="7" xfId="2" applyFont="1" applyBorder="1" applyAlignment="1" applyProtection="1">
      <alignment horizontal="center" vertical="center"/>
    </xf>
    <xf numFmtId="0" fontId="26" fillId="0" borderId="11" xfId="2" applyFont="1" applyBorder="1" applyAlignment="1" applyProtection="1">
      <alignment horizontal="left" vertical="center"/>
    </xf>
    <xf numFmtId="0" fontId="26" fillId="0" borderId="12" xfId="2" applyFont="1" applyBorder="1" applyAlignment="1" applyProtection="1">
      <alignment horizontal="left" vertical="center"/>
    </xf>
    <xf numFmtId="0" fontId="26" fillId="0" borderId="13" xfId="2" applyFont="1" applyBorder="1" applyAlignment="1" applyProtection="1">
      <alignment horizontal="left" vertical="center"/>
    </xf>
    <xf numFmtId="164" fontId="6" fillId="0" borderId="9" xfId="0" applyNumberFormat="1" applyFont="1" applyBorder="1" applyAlignment="1" applyProtection="1">
      <alignment horizontal="right" vertical="center"/>
    </xf>
    <xf numFmtId="164" fontId="5" fillId="0" borderId="17" xfId="0" applyNumberFormat="1" applyFont="1" applyBorder="1" applyAlignment="1" applyProtection="1">
      <alignment horizontal="center" vertical="center"/>
    </xf>
    <xf numFmtId="164" fontId="5" fillId="0" borderId="18" xfId="0" applyNumberFormat="1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left" vertical="center"/>
    </xf>
    <xf numFmtId="0" fontId="3" fillId="0" borderId="12" xfId="0" applyFont="1" applyBorder="1" applyAlignment="1" applyProtection="1">
      <alignment horizontal="left" vertical="center"/>
    </xf>
    <xf numFmtId="0" fontId="3" fillId="0" borderId="13" xfId="0" applyFont="1" applyBorder="1" applyAlignment="1" applyProtection="1">
      <alignment horizontal="left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5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7" fillId="0" borderId="6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</xf>
    <xf numFmtId="164" fontId="16" fillId="0" borderId="17" xfId="0" applyNumberFormat="1" applyFont="1" applyBorder="1" applyAlignment="1" applyProtection="1">
      <alignment horizontal="center" vertical="center"/>
    </xf>
    <xf numFmtId="164" fontId="16" fillId="0" borderId="18" xfId="0" applyNumberFormat="1" applyFont="1" applyBorder="1" applyAlignment="1" applyProtection="1">
      <alignment horizontal="center" vertical="center"/>
    </xf>
    <xf numFmtId="0" fontId="13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9" xfId="0" applyFont="1" applyBorder="1" applyAlignment="1" applyProtection="1">
      <alignment horizontal="center" vertical="center"/>
    </xf>
    <xf numFmtId="0" fontId="16" fillId="0" borderId="11" xfId="0" applyFont="1" applyBorder="1" applyAlignment="1" applyProtection="1">
      <alignment horizontal="left" vertical="center"/>
    </xf>
    <xf numFmtId="0" fontId="16" fillId="0" borderId="12" xfId="0" applyFont="1" applyBorder="1" applyAlignment="1" applyProtection="1">
      <alignment horizontal="left" vertical="center"/>
    </xf>
    <xf numFmtId="0" fontId="16" fillId="0" borderId="13" xfId="0" applyFont="1" applyBorder="1" applyAlignment="1" applyProtection="1">
      <alignment horizontal="left" vertical="center"/>
    </xf>
    <xf numFmtId="164" fontId="23" fillId="0" borderId="9" xfId="0" applyNumberFormat="1" applyFont="1" applyBorder="1" applyAlignment="1" applyProtection="1">
      <alignment horizontal="right" vertical="center"/>
    </xf>
    <xf numFmtId="0" fontId="21" fillId="0" borderId="6" xfId="0" applyFont="1" applyBorder="1" applyAlignment="1" applyProtection="1">
      <alignment horizontal="center" vertical="center"/>
    </xf>
    <xf numFmtId="0" fontId="21" fillId="0" borderId="7" xfId="0" applyFont="1" applyBorder="1" applyAlignment="1" applyProtection="1">
      <alignment horizontal="center" vertical="center"/>
    </xf>
    <xf numFmtId="0" fontId="21" fillId="0" borderId="8" xfId="0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23" fillId="0" borderId="11" xfId="0" applyFont="1" applyBorder="1" applyAlignment="1" applyProtection="1">
      <alignment horizontal="left" vertical="center"/>
    </xf>
    <xf numFmtId="0" fontId="23" fillId="0" borderId="12" xfId="0" applyFont="1" applyBorder="1" applyAlignment="1" applyProtection="1">
      <alignment horizontal="left" vertical="center"/>
    </xf>
    <xf numFmtId="0" fontId="23" fillId="0" borderId="1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3" fillId="0" borderId="5" xfId="0" applyFont="1" applyBorder="1" applyAlignment="1" applyProtection="1">
      <alignment horizontal="left"/>
    </xf>
    <xf numFmtId="0" fontId="26" fillId="0" borderId="6" xfId="0" applyFont="1" applyBorder="1" applyAlignment="1" applyProtection="1">
      <alignment horizontal="center" vertical="center"/>
    </xf>
    <xf numFmtId="0" fontId="26" fillId="0" borderId="7" xfId="0" applyFont="1" applyBorder="1" applyAlignment="1" applyProtection="1">
      <alignment horizontal="center" vertical="center"/>
    </xf>
    <xf numFmtId="0" fontId="26" fillId="0" borderId="8" xfId="0" applyFont="1" applyBorder="1" applyAlignment="1" applyProtection="1">
      <alignment horizontal="center" vertical="center"/>
    </xf>
    <xf numFmtId="164" fontId="28" fillId="0" borderId="17" xfId="0" applyNumberFormat="1" applyFont="1" applyBorder="1" applyAlignment="1" applyProtection="1">
      <alignment horizontal="center" vertical="center"/>
    </xf>
    <xf numFmtId="164" fontId="28" fillId="0" borderId="20" xfId="0" applyNumberFormat="1" applyFont="1" applyBorder="1" applyAlignment="1" applyProtection="1">
      <alignment horizontal="center" vertical="center"/>
    </xf>
    <xf numFmtId="164" fontId="28" fillId="0" borderId="18" xfId="0" applyNumberFormat="1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wrapText="1"/>
    </xf>
    <xf numFmtId="0" fontId="5" fillId="0" borderId="17" xfId="2" applyFont="1" applyBorder="1" applyAlignment="1" applyProtection="1">
      <alignment horizontal="center" vertical="center"/>
    </xf>
    <xf numFmtId="0" fontId="5" fillId="0" borderId="20" xfId="2" applyFont="1" applyBorder="1" applyAlignment="1" applyProtection="1">
      <alignment horizontal="center" vertical="center"/>
    </xf>
    <xf numFmtId="0" fontId="5" fillId="0" borderId="18" xfId="2" applyFont="1" applyBorder="1" applyAlignment="1" applyProtection="1">
      <alignment horizontal="center" vertical="center"/>
    </xf>
    <xf numFmtId="164" fontId="5" fillId="0" borderId="17" xfId="2" applyNumberFormat="1" applyFont="1" applyBorder="1" applyAlignment="1" applyProtection="1">
      <alignment horizontal="center" vertical="center"/>
    </xf>
    <xf numFmtId="164" fontId="5" fillId="0" borderId="18" xfId="2" applyNumberFormat="1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3" fillId="0" borderId="11" xfId="5" applyFont="1" applyBorder="1" applyAlignment="1" applyProtection="1">
      <alignment horizontal="left" vertical="center"/>
    </xf>
    <xf numFmtId="0" fontId="3" fillId="0" borderId="12" xfId="5" applyFont="1" applyBorder="1" applyAlignment="1" applyProtection="1">
      <alignment horizontal="left" vertical="center"/>
    </xf>
    <xf numFmtId="0" fontId="3" fillId="0" borderId="13" xfId="5" applyFont="1" applyBorder="1" applyAlignment="1" applyProtection="1">
      <alignment horizontal="left" vertical="center"/>
    </xf>
    <xf numFmtId="0" fontId="34" fillId="0" borderId="0" xfId="5" applyFont="1" applyAlignment="1" applyProtection="1">
      <alignment horizontal="center"/>
    </xf>
    <xf numFmtId="0" fontId="2" fillId="0" borderId="0" xfId="5" applyFont="1" applyAlignment="1" applyProtection="1">
      <alignment horizontal="center"/>
    </xf>
    <xf numFmtId="0" fontId="1" fillId="0" borderId="1" xfId="5" applyFont="1" applyBorder="1" applyAlignment="1" applyProtection="1">
      <alignment horizontal="left"/>
    </xf>
    <xf numFmtId="0" fontId="1" fillId="0" borderId="2" xfId="5" applyFont="1" applyBorder="1" applyAlignment="1" applyProtection="1">
      <alignment horizontal="left"/>
    </xf>
    <xf numFmtId="0" fontId="1" fillId="0" borderId="3" xfId="5" applyFont="1" applyBorder="1" applyAlignment="1" applyProtection="1">
      <alignment horizontal="left"/>
    </xf>
    <xf numFmtId="0" fontId="3" fillId="0" borderId="4" xfId="5" applyFont="1" applyBorder="1" applyAlignment="1" applyProtection="1">
      <alignment horizontal="left"/>
    </xf>
    <xf numFmtId="0" fontId="3" fillId="0" borderId="0" xfId="5" applyFont="1" applyAlignment="1" applyProtection="1">
      <alignment horizontal="left"/>
    </xf>
    <xf numFmtId="0" fontId="3" fillId="0" borderId="5" xfId="5" applyFont="1" applyBorder="1" applyAlignment="1" applyProtection="1">
      <alignment horizontal="left"/>
    </xf>
    <xf numFmtId="0" fontId="3" fillId="0" borderId="6" xfId="5" applyFont="1" applyBorder="1" applyAlignment="1" applyProtection="1">
      <alignment horizontal="left"/>
    </xf>
    <xf numFmtId="0" fontId="3" fillId="0" borderId="7" xfId="5" applyFont="1" applyBorder="1" applyAlignment="1" applyProtection="1">
      <alignment horizontal="left"/>
    </xf>
    <xf numFmtId="0" fontId="3" fillId="0" borderId="8" xfId="5" applyFont="1" applyBorder="1" applyAlignment="1" applyProtection="1">
      <alignment horizontal="left"/>
    </xf>
    <xf numFmtId="0" fontId="2" fillId="0" borderId="9" xfId="5" applyFont="1" applyBorder="1" applyAlignment="1" applyProtection="1">
      <alignment horizontal="center" vertical="center"/>
    </xf>
    <xf numFmtId="0" fontId="5" fillId="0" borderId="17" xfId="5" applyFont="1" applyBorder="1" applyAlignment="1" applyProtection="1">
      <alignment horizontal="center" vertical="center"/>
    </xf>
    <xf numFmtId="0" fontId="5" fillId="0" borderId="20" xfId="5" applyFont="1" applyBorder="1" applyAlignment="1" applyProtection="1">
      <alignment horizontal="center" vertical="center"/>
    </xf>
    <xf numFmtId="0" fontId="5" fillId="0" borderId="18" xfId="5" applyFont="1" applyBorder="1" applyAlignment="1" applyProtection="1">
      <alignment horizontal="center" vertical="center"/>
    </xf>
    <xf numFmtId="164" fontId="5" fillId="0" borderId="17" xfId="5" applyNumberFormat="1" applyFont="1" applyBorder="1" applyAlignment="1" applyProtection="1">
      <alignment horizontal="center" vertical="center"/>
    </xf>
    <xf numFmtId="164" fontId="5" fillId="0" borderId="18" xfId="5" applyNumberFormat="1" applyFont="1" applyBorder="1" applyAlignment="1" applyProtection="1">
      <alignment horizontal="center" vertical="center"/>
    </xf>
    <xf numFmtId="0" fontId="2" fillId="0" borderId="11" xfId="5" applyFont="1" applyBorder="1" applyAlignment="1" applyProtection="1">
      <alignment horizontal="center" vertical="center"/>
    </xf>
    <xf numFmtId="0" fontId="2" fillId="0" borderId="12" xfId="5" applyFont="1" applyBorder="1" applyAlignment="1" applyProtection="1">
      <alignment horizontal="center" vertical="center"/>
    </xf>
    <xf numFmtId="0" fontId="2" fillId="0" borderId="13" xfId="5" applyFont="1" applyBorder="1" applyAlignment="1" applyProtection="1">
      <alignment horizontal="center" vertical="center"/>
    </xf>
    <xf numFmtId="0" fontId="3" fillId="0" borderId="6" xfId="5" applyFont="1" applyBorder="1" applyAlignment="1" applyProtection="1">
      <alignment horizontal="center" vertical="center"/>
    </xf>
    <xf numFmtId="0" fontId="3" fillId="0" borderId="7" xfId="5" applyFont="1" applyBorder="1" applyAlignment="1" applyProtection="1">
      <alignment horizontal="center" vertical="center"/>
    </xf>
    <xf numFmtId="0" fontId="3" fillId="0" borderId="8" xfId="5" applyFont="1" applyBorder="1" applyAlignment="1" applyProtection="1">
      <alignment horizontal="center" vertical="center"/>
    </xf>
    <xf numFmtId="164" fontId="2" fillId="0" borderId="9" xfId="5" applyNumberFormat="1" applyFont="1" applyBorder="1" applyAlignment="1" applyProtection="1">
      <alignment horizontal="right" vertical="center"/>
    </xf>
    <xf numFmtId="0" fontId="36" fillId="0" borderId="6" xfId="0" applyFont="1" applyBorder="1" applyAlignment="1" applyProtection="1">
      <alignment horizontal="center" vertical="center"/>
    </xf>
    <xf numFmtId="0" fontId="36" fillId="0" borderId="7" xfId="0" applyFont="1" applyBorder="1" applyAlignment="1" applyProtection="1">
      <alignment horizontal="center" vertical="center"/>
    </xf>
    <xf numFmtId="0" fontId="36" fillId="0" borderId="8" xfId="0" applyFont="1" applyBorder="1" applyAlignment="1" applyProtection="1">
      <alignment horizontal="center" vertical="center"/>
    </xf>
    <xf numFmtId="164" fontId="37" fillId="0" borderId="9" xfId="0" applyNumberFormat="1" applyFont="1" applyBorder="1" applyAlignment="1" applyProtection="1">
      <alignment horizontal="right" vertical="center"/>
    </xf>
    <xf numFmtId="0" fontId="34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35" fillId="0" borderId="11" xfId="0" applyFont="1" applyBorder="1" applyAlignment="1" applyProtection="1">
      <alignment horizontal="left" vertical="center"/>
    </xf>
    <xf numFmtId="0" fontId="35" fillId="0" borderId="12" xfId="0" applyFont="1" applyBorder="1" applyAlignment="1" applyProtection="1">
      <alignment horizontal="left" vertical="center"/>
    </xf>
    <xf numFmtId="0" fontId="35" fillId="0" borderId="13" xfId="0" applyFont="1" applyBorder="1" applyAlignment="1" applyProtection="1">
      <alignment horizontal="left" vertical="center"/>
    </xf>
    <xf numFmtId="0" fontId="36" fillId="0" borderId="21" xfId="0" applyFont="1" applyBorder="1" applyAlignment="1" applyProtection="1">
      <alignment horizontal="center" vertical="center"/>
    </xf>
    <xf numFmtId="0" fontId="36" fillId="0" borderId="22" xfId="0" applyFont="1" applyBorder="1" applyAlignment="1" applyProtection="1">
      <alignment horizontal="center" vertical="center"/>
    </xf>
    <xf numFmtId="0" fontId="36" fillId="0" borderId="23" xfId="0" applyFont="1" applyBorder="1" applyAlignment="1" applyProtection="1">
      <alignment horizontal="center" vertical="center"/>
    </xf>
    <xf numFmtId="0" fontId="38" fillId="0" borderId="0" xfId="0" applyFont="1" applyAlignment="1" applyProtection="1">
      <alignment horizontal="center"/>
    </xf>
    <xf numFmtId="0" fontId="39" fillId="0" borderId="0" xfId="0" applyFont="1" applyAlignment="1" applyProtection="1">
      <alignment horizontal="center"/>
    </xf>
    <xf numFmtId="164" fontId="28" fillId="0" borderId="9" xfId="0" applyNumberFormat="1" applyFont="1" applyBorder="1" applyAlignment="1" applyProtection="1">
      <alignment horizontal="right" vertical="center"/>
    </xf>
    <xf numFmtId="0" fontId="28" fillId="0" borderId="9" xfId="0" applyFont="1" applyBorder="1" applyAlignment="1" applyProtection="1">
      <alignment horizontal="center" vertical="center"/>
    </xf>
    <xf numFmtId="0" fontId="26" fillId="0" borderId="11" xfId="0" applyFont="1" applyBorder="1" applyAlignment="1" applyProtection="1">
      <alignment horizontal="left" vertical="center"/>
    </xf>
    <xf numFmtId="0" fontId="26" fillId="0" borderId="12" xfId="0" applyFont="1" applyBorder="1" applyAlignment="1" applyProtection="1">
      <alignment horizontal="left" vertical="center"/>
    </xf>
    <xf numFmtId="0" fontId="26" fillId="0" borderId="13" xfId="0" applyFont="1" applyBorder="1" applyAlignment="1" applyProtection="1">
      <alignment horizontal="left" vertical="center"/>
    </xf>
    <xf numFmtId="0" fontId="45" fillId="0" borderId="33" xfId="1" applyFont="1" applyBorder="1" applyAlignment="1">
      <alignment horizontal="left" vertical="center"/>
    </xf>
    <xf numFmtId="0" fontId="45" fillId="0" borderId="34" xfId="1" applyFont="1" applyBorder="1" applyAlignment="1">
      <alignment horizontal="left" vertical="center"/>
    </xf>
    <xf numFmtId="0" fontId="45" fillId="0" borderId="35" xfId="1" applyFont="1" applyBorder="1" applyAlignment="1">
      <alignment horizontal="left" vertical="center"/>
    </xf>
    <xf numFmtId="0" fontId="41" fillId="0" borderId="0" xfId="1" applyFont="1" applyBorder="1" applyAlignment="1">
      <alignment horizontal="center"/>
    </xf>
    <xf numFmtId="0" fontId="40" fillId="0" borderId="0" xfId="1" applyFont="1" applyBorder="1" applyAlignment="1">
      <alignment horizontal="center"/>
    </xf>
    <xf numFmtId="0" fontId="41" fillId="0" borderId="24" xfId="1" applyFont="1" applyBorder="1" applyAlignment="1">
      <alignment horizontal="left"/>
    </xf>
    <xf numFmtId="0" fontId="41" fillId="0" borderId="25" xfId="1" applyFont="1" applyBorder="1" applyAlignment="1">
      <alignment horizontal="left"/>
    </xf>
    <xf numFmtId="0" fontId="41" fillId="0" borderId="26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0" xfId="1" applyFont="1" applyBorder="1" applyAlignment="1">
      <alignment horizontal="left"/>
    </xf>
    <xf numFmtId="0" fontId="10" fillId="0" borderId="27" xfId="1" applyFont="1" applyBorder="1" applyAlignment="1">
      <alignment horizontal="left"/>
    </xf>
    <xf numFmtId="0" fontId="10" fillId="0" borderId="28" xfId="1" applyFont="1" applyBorder="1" applyAlignment="1">
      <alignment horizontal="left"/>
    </xf>
    <xf numFmtId="0" fontId="10" fillId="0" borderId="29" xfId="1" applyFont="1" applyBorder="1" applyAlignment="1">
      <alignment horizontal="left"/>
    </xf>
    <xf numFmtId="0" fontId="10" fillId="0" borderId="30" xfId="1" applyFont="1" applyBorder="1" applyAlignment="1">
      <alignment horizontal="left"/>
    </xf>
    <xf numFmtId="0" fontId="40" fillId="0" borderId="31" xfId="1" applyFont="1" applyBorder="1" applyAlignment="1">
      <alignment horizontal="center" vertical="center"/>
    </xf>
    <xf numFmtId="0" fontId="10" fillId="0" borderId="33" xfId="1" applyFont="1" applyBorder="1" applyAlignment="1">
      <alignment horizontal="left" vertical="center"/>
    </xf>
    <xf numFmtId="0" fontId="10" fillId="0" borderId="34" xfId="1" applyFont="1" applyBorder="1" applyAlignment="1">
      <alignment horizontal="left" vertical="center"/>
    </xf>
    <xf numFmtId="0" fontId="10" fillId="0" borderId="35" xfId="1" applyFont="1" applyBorder="1" applyAlignment="1">
      <alignment horizontal="left" vertical="center"/>
    </xf>
    <xf numFmtId="0" fontId="10" fillId="0" borderId="39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41" xfId="1" applyFont="1" applyBorder="1" applyAlignment="1">
      <alignment horizontal="center" vertical="center"/>
    </xf>
    <xf numFmtId="164" fontId="10" fillId="0" borderId="39" xfId="1" applyNumberFormat="1" applyFont="1" applyBorder="1" applyAlignment="1">
      <alignment horizontal="center" vertical="center"/>
    </xf>
    <xf numFmtId="164" fontId="10" fillId="0" borderId="41" xfId="1" applyNumberFormat="1" applyFont="1" applyBorder="1" applyAlignment="1">
      <alignment horizontal="center" vertical="center"/>
    </xf>
    <xf numFmtId="0" fontId="46" fillId="0" borderId="33" xfId="1" applyFont="1" applyBorder="1" applyAlignment="1">
      <alignment horizontal="center" vertical="center"/>
    </xf>
    <xf numFmtId="0" fontId="46" fillId="0" borderId="34" xfId="1" applyFont="1" applyBorder="1" applyAlignment="1">
      <alignment horizontal="center" vertical="center"/>
    </xf>
    <xf numFmtId="0" fontId="46" fillId="0" borderId="35" xfId="1" applyFont="1" applyBorder="1" applyAlignment="1">
      <alignment horizontal="center" vertical="center"/>
    </xf>
    <xf numFmtId="0" fontId="45" fillId="0" borderId="28" xfId="1" applyFont="1" applyBorder="1" applyAlignment="1">
      <alignment horizontal="center" vertical="center"/>
    </xf>
    <xf numFmtId="0" fontId="45" fillId="0" borderId="29" xfId="1" applyFont="1" applyBorder="1" applyAlignment="1">
      <alignment horizontal="center" vertical="center"/>
    </xf>
    <xf numFmtId="0" fontId="45" fillId="0" borderId="30" xfId="1" applyFont="1" applyBorder="1" applyAlignment="1">
      <alignment horizontal="center" vertical="center"/>
    </xf>
    <xf numFmtId="164" fontId="46" fillId="0" borderId="31" xfId="1" applyNumberFormat="1" applyFont="1" applyBorder="1" applyAlignment="1">
      <alignment horizontal="right" vertical="center"/>
    </xf>
    <xf numFmtId="0" fontId="5" fillId="0" borderId="0" xfId="0" quotePrefix="1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26" fillId="0" borderId="12" xfId="0" applyFont="1" applyBorder="1" applyAlignment="1" applyProtection="1">
      <alignment horizontal="right" vertical="center"/>
    </xf>
    <xf numFmtId="0" fontId="26" fillId="0" borderId="13" xfId="0" applyFont="1" applyBorder="1" applyAlignment="1" applyProtection="1">
      <alignment horizontal="right" vertical="center"/>
    </xf>
    <xf numFmtId="0" fontId="28" fillId="0" borderId="11" xfId="0" applyFont="1" applyBorder="1" applyAlignment="1" applyProtection="1">
      <alignment horizontal="left" vertical="center"/>
    </xf>
    <xf numFmtId="0" fontId="28" fillId="0" borderId="12" xfId="0" applyFont="1" applyBorder="1" applyAlignment="1" applyProtection="1">
      <alignment horizontal="left" vertical="center"/>
    </xf>
    <xf numFmtId="0" fontId="28" fillId="0" borderId="13" xfId="0" applyFont="1" applyBorder="1" applyAlignment="1" applyProtection="1">
      <alignment horizontal="left" vertical="center"/>
    </xf>
    <xf numFmtId="0" fontId="21" fillId="0" borderId="12" xfId="0" applyFont="1" applyBorder="1" applyAlignment="1" applyProtection="1">
      <alignment horizontal="center" vertical="center"/>
    </xf>
    <xf numFmtId="0" fontId="21" fillId="0" borderId="13" xfId="0" applyFont="1" applyBorder="1" applyAlignment="1" applyProtection="1">
      <alignment horizontal="center" vertical="center"/>
    </xf>
    <xf numFmtId="0" fontId="47" fillId="0" borderId="6" xfId="0" applyFont="1" applyBorder="1" applyAlignment="1" applyProtection="1">
      <alignment horizontal="center" vertical="center"/>
    </xf>
    <xf numFmtId="0" fontId="47" fillId="0" borderId="7" xfId="0" applyFont="1" applyBorder="1" applyAlignment="1" applyProtection="1">
      <alignment horizontal="center" vertical="center"/>
    </xf>
    <xf numFmtId="0" fontId="47" fillId="0" borderId="8" xfId="0" applyFont="1" applyBorder="1" applyAlignment="1" applyProtection="1">
      <alignment horizontal="center" vertical="center"/>
    </xf>
    <xf numFmtId="164" fontId="49" fillId="0" borderId="9" xfId="0" applyNumberFormat="1" applyFont="1" applyBorder="1" applyAlignment="1" applyProtection="1">
      <alignment horizontal="right" vertical="center"/>
    </xf>
    <xf numFmtId="0" fontId="26" fillId="0" borderId="42" xfId="0" applyFont="1" applyBorder="1" applyAlignment="1" applyProtection="1">
      <alignment horizontal="center" vertical="center" wrapText="1"/>
    </xf>
    <xf numFmtId="0" fontId="26" fillId="0" borderId="43" xfId="0" applyFont="1" applyBorder="1" applyAlignment="1" applyProtection="1">
      <alignment horizontal="center" vertical="center" wrapText="1"/>
    </xf>
    <xf numFmtId="0" fontId="26" fillId="0" borderId="44" xfId="0" applyFont="1" applyBorder="1" applyAlignment="1" applyProtection="1">
      <alignment horizontal="center" vertical="center" wrapText="1"/>
    </xf>
    <xf numFmtId="0" fontId="26" fillId="0" borderId="45" xfId="0" applyFont="1" applyBorder="1" applyAlignment="1" applyProtection="1">
      <alignment horizontal="center" vertical="center" wrapText="1"/>
    </xf>
    <xf numFmtId="0" fontId="26" fillId="0" borderId="46" xfId="0" applyFont="1" applyBorder="1" applyAlignment="1" applyProtection="1">
      <alignment horizontal="center" vertical="center" wrapText="1"/>
    </xf>
    <xf numFmtId="0" fontId="26" fillId="0" borderId="47" xfId="0" applyFont="1" applyBorder="1" applyAlignment="1" applyProtection="1">
      <alignment horizontal="center" vertical="center" wrapText="1"/>
    </xf>
    <xf numFmtId="0" fontId="16" fillId="0" borderId="42" xfId="0" applyFont="1" applyBorder="1" applyAlignment="1" applyProtection="1">
      <alignment horizontal="left" vertical="center"/>
    </xf>
    <xf numFmtId="0" fontId="16" fillId="0" borderId="43" xfId="0" applyFont="1" applyBorder="1" applyAlignment="1" applyProtection="1">
      <alignment horizontal="left" vertical="center"/>
    </xf>
    <xf numFmtId="0" fontId="16" fillId="0" borderId="44" xfId="0" applyFont="1" applyBorder="1" applyAlignment="1" applyProtection="1">
      <alignment horizontal="left" vertical="center"/>
    </xf>
    <xf numFmtId="0" fontId="7" fillId="0" borderId="48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left" vertical="top" wrapText="1"/>
    </xf>
    <xf numFmtId="0" fontId="3" fillId="0" borderId="5" xfId="0" applyFont="1" applyBorder="1" applyAlignment="1" applyProtection="1">
      <alignment horizontal="left" vertical="top" wrapText="1"/>
    </xf>
    <xf numFmtId="0" fontId="16" fillId="0" borderId="4" xfId="0" applyFont="1" applyBorder="1" applyAlignment="1" applyProtection="1">
      <alignment horizontal="left" wrapText="1"/>
    </xf>
    <xf numFmtId="0" fontId="16" fillId="0" borderId="0" xfId="0" applyFont="1" applyBorder="1" applyAlignment="1" applyProtection="1">
      <alignment horizontal="left" wrapText="1"/>
    </xf>
    <xf numFmtId="0" fontId="16" fillId="0" borderId="5" xfId="0" applyFont="1" applyBorder="1" applyAlignment="1" applyProtection="1">
      <alignment horizontal="left" wrapText="1"/>
    </xf>
    <xf numFmtId="0" fontId="28" fillId="0" borderId="4" xfId="0" applyFont="1" applyBorder="1" applyAlignment="1" applyProtection="1">
      <alignment horizontal="center" vertical="center"/>
    </xf>
    <xf numFmtId="0" fontId="28" fillId="0" borderId="0" xfId="0" applyFont="1" applyBorder="1" applyAlignment="1" applyProtection="1">
      <alignment horizontal="center" vertical="center"/>
    </xf>
    <xf numFmtId="0" fontId="28" fillId="0" borderId="5" xfId="0" applyFont="1" applyBorder="1" applyAlignment="1" applyProtection="1">
      <alignment horizontal="center" vertical="center"/>
    </xf>
    <xf numFmtId="0" fontId="54" fillId="0" borderId="6" xfId="0" applyFont="1" applyBorder="1" applyAlignment="1" applyProtection="1">
      <alignment horizontal="center" vertical="center"/>
    </xf>
    <xf numFmtId="0" fontId="54" fillId="0" borderId="7" xfId="0" applyFont="1" applyBorder="1" applyAlignment="1" applyProtection="1">
      <alignment horizontal="center" vertical="center"/>
    </xf>
    <xf numFmtId="0" fontId="54" fillId="0" borderId="8" xfId="0" applyFont="1" applyBorder="1" applyAlignment="1" applyProtection="1">
      <alignment horizontal="center" vertical="center"/>
    </xf>
    <xf numFmtId="164" fontId="54" fillId="0" borderId="9" xfId="0" applyNumberFormat="1" applyFont="1" applyBorder="1" applyAlignment="1" applyProtection="1">
      <alignment horizontal="right" vertical="center"/>
    </xf>
    <xf numFmtId="0" fontId="53" fillId="0" borderId="11" xfId="0" applyFont="1" applyBorder="1" applyAlignment="1" applyProtection="1">
      <alignment horizontal="left" vertical="center"/>
    </xf>
    <xf numFmtId="0" fontId="53" fillId="0" borderId="12" xfId="0" applyFont="1" applyBorder="1" applyAlignment="1" applyProtection="1">
      <alignment horizontal="left" vertical="center"/>
    </xf>
    <xf numFmtId="0" fontId="53" fillId="0" borderId="13" xfId="0" applyFont="1" applyBorder="1" applyAlignment="1" applyProtection="1">
      <alignment horizontal="left" vertical="center"/>
    </xf>
    <xf numFmtId="164" fontId="23" fillId="0" borderId="6" xfId="0" applyNumberFormat="1" applyFont="1" applyBorder="1" applyAlignment="1" applyProtection="1">
      <alignment horizontal="right" vertical="center"/>
    </xf>
    <xf numFmtId="164" fontId="23" fillId="0" borderId="7" xfId="0" applyNumberFormat="1" applyFont="1" applyBorder="1" applyAlignment="1" applyProtection="1">
      <alignment horizontal="right" vertical="center"/>
    </xf>
    <xf numFmtId="164" fontId="23" fillId="0" borderId="8" xfId="0" applyNumberFormat="1" applyFont="1" applyBorder="1" applyAlignment="1" applyProtection="1">
      <alignment horizontal="right" vertical="center"/>
    </xf>
    <xf numFmtId="0" fontId="7" fillId="0" borderId="6" xfId="2" applyFont="1" applyBorder="1" applyAlignment="1" applyProtection="1">
      <alignment horizontal="center" vertical="center"/>
    </xf>
    <xf numFmtId="0" fontId="7" fillId="0" borderId="7" xfId="2" applyFont="1" applyBorder="1" applyAlignment="1" applyProtection="1">
      <alignment horizontal="center" vertical="center"/>
    </xf>
    <xf numFmtId="0" fontId="7" fillId="0" borderId="8" xfId="2" applyFont="1" applyBorder="1" applyAlignment="1" applyProtection="1">
      <alignment horizontal="center" vertical="center"/>
    </xf>
    <xf numFmtId="164" fontId="7" fillId="0" borderId="17" xfId="2" applyNumberFormat="1" applyFont="1" applyBorder="1" applyAlignment="1" applyProtection="1">
      <alignment horizontal="center" vertical="center"/>
    </xf>
    <xf numFmtId="164" fontId="7" fillId="0" borderId="20" xfId="2" applyNumberFormat="1" applyFont="1" applyBorder="1" applyAlignment="1" applyProtection="1">
      <alignment horizontal="center" vertical="center"/>
    </xf>
    <xf numFmtId="164" fontId="7" fillId="0" borderId="18" xfId="2" applyNumberFormat="1" applyFont="1" applyBorder="1" applyAlignment="1" applyProtection="1">
      <alignment horizontal="center" vertical="center"/>
    </xf>
    <xf numFmtId="0" fontId="3" fillId="0" borderId="4" xfId="2" applyFont="1" applyBorder="1" applyAlignment="1" applyProtection="1">
      <alignment horizontal="left" vertical="top" wrapText="1"/>
    </xf>
    <xf numFmtId="0" fontId="3" fillId="0" borderId="0" xfId="2" applyFont="1" applyBorder="1" applyAlignment="1" applyProtection="1">
      <alignment horizontal="left" vertical="top" wrapText="1"/>
    </xf>
    <xf numFmtId="0" fontId="3" fillId="0" borderId="5" xfId="2" applyFont="1" applyBorder="1" applyAlignment="1" applyProtection="1">
      <alignment horizontal="left" vertical="top" wrapText="1"/>
    </xf>
    <xf numFmtId="0" fontId="7" fillId="0" borderId="11" xfId="2" applyFont="1" applyBorder="1" applyAlignment="1" applyProtection="1">
      <alignment horizontal="left" vertical="center"/>
    </xf>
    <xf numFmtId="0" fontId="7" fillId="0" borderId="12" xfId="2" applyFont="1" applyBorder="1" applyAlignment="1" applyProtection="1">
      <alignment horizontal="left" vertical="center"/>
    </xf>
    <xf numFmtId="0" fontId="7" fillId="0" borderId="13" xfId="2" applyFont="1" applyBorder="1" applyAlignment="1" applyProtection="1">
      <alignment horizontal="left" vertical="center"/>
    </xf>
    <xf numFmtId="0" fontId="6" fillId="0" borderId="11" xfId="2" applyFont="1" applyBorder="1" applyAlignment="1" applyProtection="1">
      <alignment horizontal="center" vertical="center"/>
    </xf>
    <xf numFmtId="0" fontId="6" fillId="0" borderId="12" xfId="2" applyFont="1" applyBorder="1" applyAlignment="1" applyProtection="1">
      <alignment horizontal="center" vertical="center"/>
    </xf>
    <xf numFmtId="0" fontId="6" fillId="0" borderId="13" xfId="2" applyFont="1" applyBorder="1" applyAlignment="1" applyProtection="1">
      <alignment horizontal="center" vertical="center"/>
    </xf>
    <xf numFmtId="0" fontId="34" fillId="0" borderId="0" xfId="2" applyFont="1" applyAlignment="1" applyProtection="1">
      <alignment horizontal="center"/>
    </xf>
    <xf numFmtId="0" fontId="2" fillId="0" borderId="0" xfId="2" applyFont="1" applyAlignment="1" applyProtection="1">
      <alignment horizontal="center"/>
    </xf>
    <xf numFmtId="0" fontId="2" fillId="0" borderId="9" xfId="2" applyFont="1" applyBorder="1" applyAlignment="1" applyProtection="1">
      <alignment horizontal="center" vertical="center"/>
    </xf>
    <xf numFmtId="0" fontId="3" fillId="0" borderId="11" xfId="2" applyFont="1" applyBorder="1" applyAlignment="1" applyProtection="1">
      <alignment horizontal="left" vertical="center"/>
    </xf>
    <xf numFmtId="0" fontId="3" fillId="0" borderId="12" xfId="2" applyFont="1" applyBorder="1" applyAlignment="1" applyProtection="1">
      <alignment horizontal="left" vertical="center"/>
    </xf>
    <xf numFmtId="0" fontId="3" fillId="0" borderId="13" xfId="2" applyFont="1" applyBorder="1" applyAlignment="1" applyProtection="1">
      <alignment horizontal="left" vertical="center"/>
    </xf>
    <xf numFmtId="164" fontId="10" fillId="0" borderId="25" xfId="1" applyNumberFormat="1" applyFont="1" applyBorder="1" applyAlignment="1">
      <alignment horizontal="center" vertical="center"/>
    </xf>
    <xf numFmtId="0" fontId="10" fillId="0" borderId="0" xfId="1" applyFont="1" applyAlignment="1">
      <alignment horizontal="left"/>
    </xf>
    <xf numFmtId="0" fontId="58" fillId="0" borderId="0" xfId="1" applyFont="1" applyAlignment="1">
      <alignment horizontal="center"/>
    </xf>
    <xf numFmtId="0" fontId="59" fillId="0" borderId="0" xfId="1" applyFont="1" applyAlignment="1">
      <alignment horizontal="center"/>
    </xf>
    <xf numFmtId="0" fontId="60" fillId="0" borderId="52" xfId="1" applyFont="1" applyBorder="1" applyAlignment="1">
      <alignment horizontal="left"/>
    </xf>
    <xf numFmtId="0" fontId="60" fillId="0" borderId="53" xfId="1" applyFont="1" applyBorder="1" applyAlignment="1">
      <alignment horizontal="left"/>
    </xf>
    <xf numFmtId="0" fontId="60" fillId="0" borderId="54" xfId="1" applyFont="1" applyBorder="1" applyAlignment="1">
      <alignment horizontal="left"/>
    </xf>
    <xf numFmtId="0" fontId="10" fillId="0" borderId="55" xfId="1" applyFont="1" applyBorder="1" applyAlignment="1">
      <alignment horizontal="left"/>
    </xf>
    <xf numFmtId="0" fontId="10" fillId="0" borderId="56" xfId="1" applyFont="1" applyBorder="1" applyAlignment="1">
      <alignment horizontal="left"/>
    </xf>
    <xf numFmtId="0" fontId="16" fillId="0" borderId="4" xfId="0" applyFont="1" applyBorder="1" applyAlignment="1" applyProtection="1">
      <alignment horizontal="lef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6" fillId="0" borderId="5" xfId="0" applyFont="1" applyBorder="1" applyAlignment="1" applyProtection="1">
      <alignment horizontal="left" vertical="top" wrapText="1"/>
    </xf>
    <xf numFmtId="0" fontId="50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center"/>
    </xf>
    <xf numFmtId="0" fontId="64" fillId="0" borderId="0" xfId="0" applyFont="1" applyAlignment="1" applyProtection="1">
      <alignment horizontal="center"/>
    </xf>
    <xf numFmtId="164" fontId="21" fillId="0" borderId="17" xfId="0" applyNumberFormat="1" applyFont="1" applyBorder="1" applyAlignment="1" applyProtection="1">
      <alignment horizontal="center" vertical="center"/>
    </xf>
    <xf numFmtId="164" fontId="21" fillId="0" borderId="18" xfId="0" applyNumberFormat="1" applyFont="1" applyBorder="1" applyAlignment="1" applyProtection="1">
      <alignment horizontal="center" vertical="center"/>
    </xf>
    <xf numFmtId="0" fontId="23" fillId="0" borderId="9" xfId="0" applyFont="1" applyBorder="1" applyAlignment="1" applyProtection="1">
      <alignment horizontal="center" vertical="center"/>
    </xf>
    <xf numFmtId="0" fontId="21" fillId="0" borderId="11" xfId="0" applyFont="1" applyBorder="1" applyAlignment="1" applyProtection="1">
      <alignment horizontal="left" vertical="center"/>
    </xf>
    <xf numFmtId="0" fontId="21" fillId="0" borderId="12" xfId="0" applyFont="1" applyBorder="1" applyAlignment="1" applyProtection="1">
      <alignment horizontal="left" vertical="center"/>
    </xf>
    <xf numFmtId="0" fontId="21" fillId="0" borderId="13" xfId="0" applyFont="1" applyBorder="1" applyAlignment="1" applyProtection="1">
      <alignment horizontal="left" vertical="center"/>
    </xf>
    <xf numFmtId="0" fontId="22" fillId="0" borderId="70" xfId="0" applyFont="1" applyBorder="1" applyAlignment="1" applyProtection="1">
      <alignment horizontal="center"/>
    </xf>
    <xf numFmtId="0" fontId="22" fillId="0" borderId="69" xfId="0" applyFont="1" applyBorder="1" applyAlignment="1" applyProtection="1">
      <alignment horizontal="center"/>
    </xf>
    <xf numFmtId="0" fontId="22" fillId="0" borderId="68" xfId="0" applyFont="1" applyBorder="1" applyAlignment="1" applyProtection="1">
      <alignment horizontal="center"/>
    </xf>
    <xf numFmtId="0" fontId="5" fillId="0" borderId="71" xfId="2" applyFont="1" applyBorder="1" applyAlignment="1" applyProtection="1">
      <alignment horizontal="center" vertical="center"/>
    </xf>
    <xf numFmtId="164" fontId="5" fillId="0" borderId="20" xfId="2" applyNumberFormat="1" applyFont="1" applyBorder="1" applyAlignment="1" applyProtection="1">
      <alignment horizontal="center" vertical="center"/>
    </xf>
    <xf numFmtId="0" fontId="5" fillId="0" borderId="39" xfId="2" applyFont="1" applyBorder="1" applyAlignment="1" applyProtection="1">
      <alignment horizontal="center" vertical="center"/>
    </xf>
    <xf numFmtId="0" fontId="5" fillId="0" borderId="40" xfId="2" applyFont="1" applyBorder="1" applyAlignment="1" applyProtection="1">
      <alignment horizontal="center" vertical="center"/>
    </xf>
    <xf numFmtId="0" fontId="5" fillId="0" borderId="41" xfId="2" applyFont="1" applyBorder="1" applyAlignment="1" applyProtection="1">
      <alignment horizontal="center" vertical="center"/>
    </xf>
    <xf numFmtId="0" fontId="5" fillId="0" borderId="31" xfId="2" applyFont="1" applyBorder="1" applyAlignment="1" applyProtection="1">
      <alignment horizontal="center" vertical="center"/>
    </xf>
    <xf numFmtId="164" fontId="6" fillId="0" borderId="17" xfId="0" applyNumberFormat="1" applyFont="1" applyBorder="1" applyAlignment="1" applyProtection="1">
      <alignment horizontal="center" vertical="center"/>
    </xf>
    <xf numFmtId="164" fontId="6" fillId="0" borderId="20" xfId="0" applyNumberFormat="1" applyFont="1" applyBorder="1" applyAlignment="1" applyProtection="1">
      <alignment horizontal="center" vertical="center"/>
    </xf>
    <xf numFmtId="164" fontId="6" fillId="0" borderId="18" xfId="0" applyNumberFormat="1" applyFont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</xf>
    <xf numFmtId="0" fontId="7" fillId="0" borderId="12" xfId="0" applyFont="1" applyBorder="1" applyAlignment="1" applyProtection="1">
      <alignment horizontal="center" vertical="center"/>
    </xf>
    <xf numFmtId="0" fontId="3" fillId="0" borderId="11" xfId="9" applyFont="1" applyBorder="1" applyAlignment="1" applyProtection="1">
      <alignment horizontal="left" vertical="center"/>
    </xf>
    <xf numFmtId="0" fontId="3" fillId="0" borderId="12" xfId="9" applyFont="1" applyBorder="1" applyAlignment="1" applyProtection="1">
      <alignment horizontal="left" vertical="center"/>
    </xf>
    <xf numFmtId="0" fontId="3" fillId="0" borderId="13" xfId="9" applyFont="1" applyBorder="1" applyAlignment="1" applyProtection="1">
      <alignment horizontal="left" vertical="center"/>
    </xf>
    <xf numFmtId="0" fontId="34" fillId="0" borderId="0" xfId="9" applyFont="1" applyAlignment="1" applyProtection="1">
      <alignment horizontal="center"/>
    </xf>
    <xf numFmtId="0" fontId="2" fillId="0" borderId="0" xfId="9" applyFont="1" applyAlignment="1" applyProtection="1">
      <alignment horizontal="center"/>
    </xf>
    <xf numFmtId="0" fontId="1" fillId="0" borderId="1" xfId="9" applyFont="1" applyBorder="1" applyAlignment="1" applyProtection="1">
      <alignment horizontal="left"/>
    </xf>
    <xf numFmtId="0" fontId="1" fillId="0" borderId="2" xfId="9" applyFont="1" applyBorder="1" applyAlignment="1" applyProtection="1">
      <alignment horizontal="left"/>
    </xf>
    <xf numFmtId="0" fontId="1" fillId="0" borderId="3" xfId="9" applyFont="1" applyBorder="1" applyAlignment="1" applyProtection="1">
      <alignment horizontal="left"/>
    </xf>
    <xf numFmtId="0" fontId="3" fillId="0" borderId="4" xfId="9" applyFont="1" applyBorder="1" applyAlignment="1" applyProtection="1">
      <alignment horizontal="left"/>
    </xf>
    <xf numFmtId="0" fontId="3" fillId="0" borderId="0" xfId="9" applyFont="1" applyAlignment="1" applyProtection="1">
      <alignment horizontal="left"/>
    </xf>
    <xf numFmtId="0" fontId="3" fillId="0" borderId="5" xfId="9" applyFont="1" applyBorder="1" applyAlignment="1" applyProtection="1">
      <alignment horizontal="left"/>
    </xf>
    <xf numFmtId="0" fontId="3" fillId="0" borderId="6" xfId="9" applyFont="1" applyBorder="1" applyAlignment="1" applyProtection="1">
      <alignment horizontal="left"/>
    </xf>
    <xf numFmtId="0" fontId="3" fillId="0" borderId="7" xfId="9" applyFont="1" applyBorder="1" applyAlignment="1" applyProtection="1">
      <alignment horizontal="left"/>
    </xf>
    <xf numFmtId="0" fontId="3" fillId="0" borderId="8" xfId="9" applyFont="1" applyBorder="1" applyAlignment="1" applyProtection="1">
      <alignment horizontal="left"/>
    </xf>
    <xf numFmtId="0" fontId="2" fillId="0" borderId="9" xfId="9" applyFont="1" applyBorder="1" applyAlignment="1" applyProtection="1">
      <alignment horizontal="center" vertical="center"/>
    </xf>
    <xf numFmtId="0" fontId="5" fillId="0" borderId="17" xfId="9" applyFont="1" applyBorder="1" applyAlignment="1" applyProtection="1">
      <alignment horizontal="center" vertical="center"/>
    </xf>
    <xf numFmtId="0" fontId="5" fillId="0" borderId="20" xfId="9" applyFont="1" applyBorder="1" applyAlignment="1" applyProtection="1">
      <alignment horizontal="center" vertical="center"/>
    </xf>
    <xf numFmtId="0" fontId="5" fillId="0" borderId="18" xfId="9" applyFont="1" applyBorder="1" applyAlignment="1" applyProtection="1">
      <alignment horizontal="center" vertical="center"/>
    </xf>
    <xf numFmtId="164" fontId="5" fillId="0" borderId="17" xfId="9" applyNumberFormat="1" applyFont="1" applyBorder="1" applyAlignment="1" applyProtection="1">
      <alignment horizontal="center" vertical="center"/>
    </xf>
    <xf numFmtId="164" fontId="5" fillId="0" borderId="18" xfId="9" applyNumberFormat="1" applyFont="1" applyBorder="1" applyAlignment="1" applyProtection="1">
      <alignment horizontal="center" vertical="center"/>
    </xf>
    <xf numFmtId="0" fontId="2" fillId="0" borderId="11" xfId="9" applyFont="1" applyBorder="1" applyAlignment="1" applyProtection="1">
      <alignment horizontal="center" vertical="center"/>
    </xf>
    <xf numFmtId="0" fontId="2" fillId="0" borderId="12" xfId="9" applyFont="1" applyBorder="1" applyAlignment="1" applyProtection="1">
      <alignment horizontal="center" vertical="center"/>
    </xf>
    <xf numFmtId="0" fontId="2" fillId="0" borderId="13" xfId="9" applyFont="1" applyBorder="1" applyAlignment="1" applyProtection="1">
      <alignment horizontal="center" vertical="center"/>
    </xf>
    <xf numFmtId="0" fontId="3" fillId="0" borderId="6" xfId="9" applyFont="1" applyBorder="1" applyAlignment="1" applyProtection="1">
      <alignment horizontal="center" vertical="center"/>
    </xf>
    <xf numFmtId="0" fontId="3" fillId="0" borderId="7" xfId="9" applyFont="1" applyBorder="1" applyAlignment="1" applyProtection="1">
      <alignment horizontal="center" vertical="center"/>
    </xf>
    <xf numFmtId="0" fontId="3" fillId="0" borderId="8" xfId="9" applyFont="1" applyBorder="1" applyAlignment="1" applyProtection="1">
      <alignment horizontal="center" vertical="center"/>
    </xf>
    <xf numFmtId="164" fontId="2" fillId="0" borderId="9" xfId="9" applyNumberFormat="1" applyFont="1" applyBorder="1" applyAlignment="1" applyProtection="1">
      <alignment horizontal="right" vertical="center"/>
    </xf>
    <xf numFmtId="0" fontId="3" fillId="0" borderId="31" xfId="2" applyFont="1" applyBorder="1" applyAlignment="1" applyProtection="1">
      <alignment horizontal="center" vertical="center"/>
    </xf>
    <xf numFmtId="164" fontId="3" fillId="0" borderId="20" xfId="2" applyNumberFormat="1" applyFont="1" applyBorder="1" applyAlignment="1" applyProtection="1">
      <alignment horizontal="center" vertical="center"/>
    </xf>
    <xf numFmtId="164" fontId="3" fillId="0" borderId="18" xfId="2" applyNumberFormat="1" applyFont="1" applyBorder="1" applyAlignment="1" applyProtection="1">
      <alignment horizontal="center" vertical="center"/>
    </xf>
    <xf numFmtId="0" fontId="63" fillId="0" borderId="33" xfId="1" applyFont="1" applyBorder="1" applyAlignment="1">
      <alignment horizontal="left" vertical="center"/>
    </xf>
    <xf numFmtId="0" fontId="63" fillId="0" borderId="34" xfId="1" applyFont="1" applyBorder="1" applyAlignment="1">
      <alignment horizontal="left" vertical="center"/>
    </xf>
    <xf numFmtId="0" fontId="63" fillId="0" borderId="35" xfId="1" applyFont="1" applyBorder="1" applyAlignment="1">
      <alignment horizontal="left" vertical="center"/>
    </xf>
    <xf numFmtId="0" fontId="91" fillId="0" borderId="33" xfId="1" applyFont="1" applyBorder="1" applyAlignment="1">
      <alignment horizontal="center" vertical="center"/>
    </xf>
    <xf numFmtId="0" fontId="91" fillId="0" borderId="34" xfId="1" applyFont="1" applyBorder="1" applyAlignment="1">
      <alignment horizontal="center" vertical="center"/>
    </xf>
    <xf numFmtId="0" fontId="91" fillId="0" borderId="35" xfId="1" applyFont="1" applyBorder="1" applyAlignment="1">
      <alignment horizontal="center" vertical="center"/>
    </xf>
    <xf numFmtId="0" fontId="63" fillId="0" borderId="28" xfId="1" applyFont="1" applyBorder="1" applyAlignment="1">
      <alignment horizontal="center" vertical="center"/>
    </xf>
    <xf numFmtId="0" fontId="63" fillId="0" borderId="29" xfId="1" applyFont="1" applyBorder="1" applyAlignment="1">
      <alignment horizontal="center" vertical="center"/>
    </xf>
    <xf numFmtId="0" fontId="63" fillId="0" borderId="30" xfId="1" applyFont="1" applyBorder="1" applyAlignment="1">
      <alignment horizontal="center" vertical="center"/>
    </xf>
    <xf numFmtId="164" fontId="91" fillId="0" borderId="31" xfId="1" applyNumberFormat="1" applyFont="1" applyBorder="1" applyAlignment="1">
      <alignment horizontal="right" vertical="center"/>
    </xf>
    <xf numFmtId="0" fontId="92" fillId="0" borderId="0" xfId="1" applyFont="1" applyBorder="1" applyAlignment="1">
      <alignment horizontal="center"/>
    </xf>
    <xf numFmtId="0" fontId="46" fillId="0" borderId="0" xfId="1" applyFont="1" applyBorder="1" applyAlignment="1">
      <alignment horizontal="center"/>
    </xf>
    <xf numFmtId="164" fontId="35" fillId="0" borderId="20" xfId="2" applyNumberFormat="1" applyFont="1" applyBorder="1" applyAlignment="1" applyProtection="1">
      <alignment horizontal="center" vertical="center"/>
    </xf>
    <xf numFmtId="164" fontId="35" fillId="0" borderId="18" xfId="2" applyNumberFormat="1" applyFont="1" applyBorder="1" applyAlignment="1" applyProtection="1">
      <alignment horizontal="center" vertical="center"/>
    </xf>
    <xf numFmtId="0" fontId="35" fillId="0" borderId="39" xfId="2" applyFont="1" applyBorder="1" applyAlignment="1" applyProtection="1">
      <alignment horizontal="center" vertical="center"/>
    </xf>
    <xf numFmtId="0" fontId="35" fillId="0" borderId="41" xfId="2" applyFont="1" applyBorder="1" applyAlignment="1" applyProtection="1">
      <alignment horizontal="center" vertical="center"/>
    </xf>
    <xf numFmtId="0" fontId="70" fillId="0" borderId="9" xfId="0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/>
    </xf>
    <xf numFmtId="164" fontId="49" fillId="0" borderId="17" xfId="0" applyNumberFormat="1" applyFont="1" applyBorder="1" applyAlignment="1" applyProtection="1">
      <alignment horizontal="right" vertical="center"/>
    </xf>
    <xf numFmtId="164" fontId="49" fillId="0" borderId="20" xfId="0" applyNumberFormat="1" applyFont="1" applyBorder="1" applyAlignment="1" applyProtection="1">
      <alignment horizontal="right" vertical="center"/>
    </xf>
    <xf numFmtId="164" fontId="49" fillId="0" borderId="18" xfId="0" applyNumberFormat="1" applyFont="1" applyBorder="1" applyAlignment="1" applyProtection="1">
      <alignment horizontal="right" vertical="center"/>
    </xf>
    <xf numFmtId="0" fontId="7" fillId="0" borderId="21" xfId="0" applyFont="1" applyBorder="1" applyAlignment="1" applyProtection="1">
      <alignment horizontal="center" vertical="center"/>
    </xf>
    <xf numFmtId="0" fontId="7" fillId="0" borderId="22" xfId="0" applyFont="1" applyBorder="1" applyAlignment="1" applyProtection="1">
      <alignment horizontal="center" vertical="center"/>
    </xf>
    <xf numFmtId="0" fontId="7" fillId="0" borderId="23" xfId="0" applyFont="1" applyBorder="1" applyAlignment="1" applyProtection="1">
      <alignment horizontal="center" vertical="center"/>
    </xf>
    <xf numFmtId="0" fontId="47" fillId="0" borderId="39" xfId="2" applyFont="1" applyBorder="1" applyAlignment="1" applyProtection="1">
      <alignment horizontal="center" vertical="center"/>
    </xf>
    <xf numFmtId="0" fontId="47" fillId="0" borderId="40" xfId="2" applyFont="1" applyBorder="1" applyAlignment="1" applyProtection="1">
      <alignment horizontal="center" vertical="center"/>
    </xf>
    <xf numFmtId="0" fontId="47" fillId="0" borderId="41" xfId="2" applyFont="1" applyBorder="1" applyAlignment="1" applyProtection="1">
      <alignment horizontal="center" vertical="center"/>
    </xf>
    <xf numFmtId="164" fontId="47" fillId="0" borderId="20" xfId="2" applyNumberFormat="1" applyFont="1" applyBorder="1" applyAlignment="1" applyProtection="1">
      <alignment horizontal="center" vertical="center"/>
    </xf>
    <xf numFmtId="164" fontId="47" fillId="0" borderId="18" xfId="2" applyNumberFormat="1" applyFont="1" applyBorder="1" applyAlignment="1" applyProtection="1">
      <alignment horizontal="center" vertical="center"/>
    </xf>
    <xf numFmtId="164" fontId="49" fillId="0" borderId="17" xfId="0" applyNumberFormat="1" applyFont="1" applyBorder="1" applyAlignment="1" applyProtection="1">
      <alignment horizontal="center" vertical="center"/>
    </xf>
    <xf numFmtId="164" fontId="49" fillId="0" borderId="20" xfId="0" applyNumberFormat="1" applyFont="1" applyBorder="1" applyAlignment="1" applyProtection="1">
      <alignment horizontal="center" vertical="center"/>
    </xf>
    <xf numFmtId="164" fontId="49" fillId="0" borderId="18" xfId="0" applyNumberFormat="1" applyFont="1" applyBorder="1" applyAlignment="1" applyProtection="1">
      <alignment horizontal="center" vertical="center"/>
    </xf>
    <xf numFmtId="0" fontId="81" fillId="0" borderId="0" xfId="0" applyFont="1" applyAlignment="1" applyProtection="1">
      <alignment horizontal="center"/>
    </xf>
    <xf numFmtId="0" fontId="49" fillId="0" borderId="0" xfId="0" applyFont="1" applyAlignment="1" applyProtection="1">
      <alignment horizontal="center"/>
    </xf>
    <xf numFmtId="0" fontId="49" fillId="0" borderId="9" xfId="0" applyFont="1" applyBorder="1" applyAlignment="1" applyProtection="1">
      <alignment horizontal="center" vertical="center"/>
    </xf>
    <xf numFmtId="0" fontId="49" fillId="0" borderId="11" xfId="0" applyFont="1" applyBorder="1" applyAlignment="1" applyProtection="1">
      <alignment horizontal="left" vertical="center"/>
    </xf>
    <xf numFmtId="0" fontId="49" fillId="0" borderId="12" xfId="0" applyFont="1" applyBorder="1" applyAlignment="1" applyProtection="1">
      <alignment horizontal="left" vertical="center"/>
    </xf>
    <xf numFmtId="0" fontId="49" fillId="0" borderId="13" xfId="0" applyFont="1" applyBorder="1" applyAlignment="1" applyProtection="1">
      <alignment horizontal="left" vertical="center"/>
    </xf>
    <xf numFmtId="0" fontId="47" fillId="0" borderId="4" xfId="0" applyFont="1" applyBorder="1" applyAlignment="1" applyProtection="1">
      <alignment horizontal="left" wrapText="1"/>
    </xf>
    <xf numFmtId="0" fontId="47" fillId="0" borderId="0" xfId="0" applyFont="1" applyBorder="1" applyAlignment="1" applyProtection="1">
      <alignment horizontal="left" wrapText="1"/>
    </xf>
    <xf numFmtId="0" fontId="47" fillId="0" borderId="5" xfId="0" applyFont="1" applyBorder="1" applyAlignment="1" applyProtection="1">
      <alignment horizontal="left" wrapText="1"/>
    </xf>
    <xf numFmtId="168" fontId="3" fillId="0" borderId="0" xfId="3" applyNumberFormat="1" applyFont="1" applyAlignment="1">
      <alignment vertical="center" wrapText="1"/>
    </xf>
    <xf numFmtId="168" fontId="3" fillId="0" borderId="5" xfId="3" applyNumberFormat="1" applyFont="1" applyBorder="1" applyAlignment="1">
      <alignment vertical="center" wrapText="1"/>
    </xf>
    <xf numFmtId="0" fontId="16" fillId="0" borderId="4" xfId="0" applyFont="1" applyBorder="1" applyAlignment="1" applyProtection="1">
      <alignment horizontal="left" vertical="center" wrapText="1"/>
    </xf>
    <xf numFmtId="0" fontId="16" fillId="0" borderId="0" xfId="0" applyFont="1" applyBorder="1" applyAlignment="1" applyProtection="1">
      <alignment horizontal="left" vertical="center" wrapText="1"/>
    </xf>
    <xf numFmtId="0" fontId="16" fillId="0" borderId="5" xfId="0" applyFont="1" applyBorder="1" applyAlignment="1" applyProtection="1">
      <alignment horizontal="left" vertical="center" wrapText="1"/>
    </xf>
    <xf numFmtId="0" fontId="7" fillId="0" borderId="39" xfId="2" applyFont="1" applyBorder="1" applyAlignment="1" applyProtection="1">
      <alignment horizontal="center" vertical="center"/>
    </xf>
    <xf numFmtId="0" fontId="7" fillId="0" borderId="40" xfId="2" applyFont="1" applyBorder="1" applyAlignment="1" applyProtection="1">
      <alignment horizontal="center" vertical="center"/>
    </xf>
    <xf numFmtId="0" fontId="7" fillId="0" borderId="41" xfId="2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center"/>
    </xf>
    <xf numFmtId="0" fontId="26" fillId="0" borderId="11" xfId="0" applyFont="1" applyBorder="1" applyAlignment="1" applyProtection="1">
      <alignment horizontal="center" vertical="center"/>
    </xf>
    <xf numFmtId="0" fontId="26" fillId="0" borderId="12" xfId="0" applyFont="1" applyBorder="1" applyAlignment="1" applyProtection="1">
      <alignment horizontal="center" vertical="center"/>
    </xf>
    <xf numFmtId="0" fontId="50" fillId="0" borderId="0" xfId="2" applyFont="1" applyAlignment="1" applyProtection="1">
      <alignment horizontal="center"/>
    </xf>
    <xf numFmtId="0" fontId="28" fillId="0" borderId="0" xfId="2" applyFont="1" applyAlignment="1" applyProtection="1">
      <alignment horizontal="center"/>
    </xf>
    <xf numFmtId="0" fontId="26" fillId="0" borderId="6" xfId="2" applyFont="1" applyBorder="1" applyAlignment="1" applyProtection="1">
      <alignment horizontal="center" vertical="center"/>
    </xf>
    <xf numFmtId="0" fontId="26" fillId="0" borderId="7" xfId="2" applyFont="1" applyBorder="1" applyAlignment="1" applyProtection="1">
      <alignment horizontal="center" vertical="center"/>
    </xf>
    <xf numFmtId="0" fontId="26" fillId="0" borderId="8" xfId="2" applyFont="1" applyBorder="1" applyAlignment="1" applyProtection="1">
      <alignment horizontal="center" vertical="center"/>
    </xf>
    <xf numFmtId="164" fontId="26" fillId="0" borderId="17" xfId="2" applyNumberFormat="1" applyFont="1" applyBorder="1" applyAlignment="1" applyProtection="1">
      <alignment horizontal="center" vertical="center"/>
    </xf>
    <xf numFmtId="164" fontId="26" fillId="0" borderId="20" xfId="2" applyNumberFormat="1" applyFont="1" applyBorder="1" applyAlignment="1" applyProtection="1">
      <alignment horizontal="center" vertical="center"/>
    </xf>
    <xf numFmtId="164" fontId="26" fillId="0" borderId="18" xfId="2" applyNumberFormat="1" applyFont="1" applyBorder="1" applyAlignment="1" applyProtection="1">
      <alignment horizontal="center" vertical="center"/>
    </xf>
    <xf numFmtId="0" fontId="3" fillId="0" borderId="17" xfId="2" applyFont="1" applyBorder="1" applyAlignment="1" applyProtection="1">
      <alignment horizontal="center" vertical="center"/>
    </xf>
    <xf numFmtId="0" fontId="3" fillId="0" borderId="20" xfId="2" applyFont="1" applyBorder="1" applyAlignment="1" applyProtection="1">
      <alignment horizontal="center" vertical="center"/>
    </xf>
    <xf numFmtId="0" fontId="3" fillId="0" borderId="18" xfId="2" applyFont="1" applyBorder="1" applyAlignment="1" applyProtection="1">
      <alignment horizontal="center" vertical="center"/>
    </xf>
    <xf numFmtId="164" fontId="3" fillId="0" borderId="17" xfId="2" applyNumberFormat="1" applyFont="1" applyBorder="1" applyAlignment="1" applyProtection="1">
      <alignment horizontal="center" vertical="center"/>
    </xf>
    <xf numFmtId="0" fontId="26" fillId="0" borderId="11" xfId="2" applyFont="1" applyBorder="1" applyAlignment="1" applyProtection="1">
      <alignment horizontal="left" vertical="center"/>
    </xf>
    <xf numFmtId="0" fontId="26" fillId="0" borderId="12" xfId="2" applyFont="1" applyBorder="1" applyAlignment="1" applyProtection="1">
      <alignment horizontal="left" vertical="center"/>
    </xf>
    <xf numFmtId="0" fontId="26" fillId="0" borderId="13" xfId="2" applyFont="1" applyBorder="1" applyAlignment="1" applyProtection="1">
      <alignment horizontal="left" vertical="center"/>
    </xf>
    <xf numFmtId="0" fontId="28" fillId="0" borderId="11" xfId="2" applyFont="1" applyBorder="1" applyAlignment="1" applyProtection="1">
      <alignment horizontal="center" vertical="center"/>
    </xf>
    <xf numFmtId="0" fontId="28" fillId="0" borderId="12" xfId="2" applyFont="1" applyBorder="1" applyAlignment="1" applyProtection="1">
      <alignment horizontal="center" vertical="center"/>
    </xf>
    <xf numFmtId="0" fontId="28" fillId="0" borderId="13" xfId="2" applyFont="1" applyBorder="1" applyAlignment="1" applyProtection="1">
      <alignment horizontal="center" vertical="center"/>
    </xf>
    <xf numFmtId="0" fontId="26" fillId="0" borderId="13" xfId="0" applyFont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left" vertical="top" wrapText="1"/>
    </xf>
    <xf numFmtId="0" fontId="7" fillId="0" borderId="0" xfId="0" applyFont="1" applyBorder="1" applyAlignment="1" applyProtection="1">
      <alignment horizontal="left" vertical="top" wrapText="1"/>
    </xf>
    <xf numFmtId="0" fontId="7" fillId="0" borderId="5" xfId="0" applyFont="1" applyBorder="1" applyAlignment="1" applyProtection="1">
      <alignment horizontal="left" vertical="top" wrapText="1"/>
    </xf>
  </cellXfs>
  <cellStyles count="10">
    <cellStyle name="Comma" xfId="3" builtinId="3"/>
    <cellStyle name="Comma 2" xfId="7"/>
    <cellStyle name="Hyperlink" xfId="4" builtinId="8"/>
    <cellStyle name="Hyperlink 2" xfId="6"/>
    <cellStyle name="Normal" xfId="0" builtinId="0"/>
    <cellStyle name="Normal 2" xfId="1"/>
    <cellStyle name="Normal 3" xfId="2"/>
    <cellStyle name="Normal 4" xfId="5"/>
    <cellStyle name="Normal 4 2" xfId="9"/>
    <cellStyle name="Normal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styles" Target="styles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calcChain" Target="calcChain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1253620</xdr:colOff>
      <xdr:row>5</xdr:row>
      <xdr:rowOff>190501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168895" cy="12382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1253620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168895" cy="1238250"/>
        </a:xfrm>
        <a:prstGeom prst="rect">
          <a:avLst/>
        </a:prstGeom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6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6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53600" cy="1238250"/>
        </a:xfrm>
        <a:prstGeom prst="rect">
          <a:avLst/>
        </a:prstGeom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3174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6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518649" cy="1254125"/>
        </a:xfrm>
        <a:prstGeom prst="rect">
          <a:avLst/>
        </a:prstGeom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6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6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1301750</xdr:colOff>
      <xdr:row>5</xdr:row>
      <xdr:rowOff>190500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6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25000" cy="1222375"/>
        </a:xfrm>
        <a:prstGeom prst="rect">
          <a:avLst/>
        </a:prstGeom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6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6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15875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6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0036175" cy="1254125"/>
        </a:xfrm>
        <a:prstGeom prst="rect">
          <a:avLst/>
        </a:prstGeom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95252</xdr:rowOff>
    </xdr:from>
    <xdr:to>
      <xdr:col>12</xdr:col>
      <xdr:colOff>31749</xdr:colOff>
      <xdr:row>5</xdr:row>
      <xdr:rowOff>174626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6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2"/>
          <a:ext cx="10937874" cy="119062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1253620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168895" cy="1254125"/>
        </a:xfrm>
        <a:prstGeom prst="rect">
          <a:avLst/>
        </a:prstGeom>
      </xdr:spPr>
    </xdr:pic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1416843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6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584531" cy="1262063"/>
        </a:xfrm>
        <a:prstGeom prst="rect">
          <a:avLst/>
        </a:prstGeom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6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6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1301750</xdr:colOff>
      <xdr:row>5</xdr:row>
      <xdr:rowOff>190500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7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02775" cy="1238250"/>
        </a:xfrm>
        <a:prstGeom prst="rect">
          <a:avLst/>
        </a:prstGeom>
      </xdr:spPr>
    </xdr:pic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9525</xdr:colOff>
      <xdr:row>4</xdr:row>
      <xdr:rowOff>91168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7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10575" cy="1005568"/>
        </a:xfrm>
        <a:prstGeom prst="rect">
          <a:avLst/>
        </a:prstGeom>
      </xdr:spPr>
    </xdr:pic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7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53600" cy="1238250"/>
        </a:xfrm>
        <a:prstGeom prst="rect">
          <a:avLst/>
        </a:prstGeom>
      </xdr:spPr>
    </xdr:pic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9525</xdr:colOff>
      <xdr:row>4</xdr:row>
      <xdr:rowOff>91168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7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10575" cy="1005568"/>
        </a:xfrm>
        <a:prstGeom prst="rect">
          <a:avLst/>
        </a:prstGeom>
      </xdr:spPr>
    </xdr:pic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7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1322916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7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7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396874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445624" cy="1222375"/>
        </a:xfrm>
        <a:prstGeom prst="rect">
          <a:avLst/>
        </a:prstGeom>
      </xdr:spPr>
    </xdr:pic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7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5</xdr:row>
      <xdr:rowOff>21167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7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01050" cy="1068917"/>
        </a:xfrm>
        <a:prstGeom prst="rect">
          <a:avLst/>
        </a:prstGeom>
      </xdr:spPr>
    </xdr:pic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34636</xdr:colOff>
      <xdr:row>5</xdr:row>
      <xdr:rowOff>60378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7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80318" cy="1099469"/>
        </a:xfrm>
        <a:prstGeom prst="rect">
          <a:avLst/>
        </a:prstGeom>
      </xdr:spPr>
    </xdr:pic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34636</xdr:colOff>
      <xdr:row>5</xdr:row>
      <xdr:rowOff>60378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7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97636" cy="1108128"/>
        </a:xfrm>
        <a:prstGeom prst="rect">
          <a:avLst/>
        </a:prstGeom>
      </xdr:spPr>
    </xdr:pic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5</xdr:row>
      <xdr:rowOff>21167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7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01050" cy="1068917"/>
        </a:xfrm>
        <a:prstGeom prst="rect">
          <a:avLst/>
        </a:prstGeom>
      </xdr:spPr>
    </xdr:pic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1227666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7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0966" cy="1058334"/>
        </a:xfrm>
        <a:prstGeom prst="rect">
          <a:avLst/>
        </a:prstGeom>
      </xdr:spPr>
    </xdr:pic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7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1301750</xdr:colOff>
      <xdr:row>5</xdr:row>
      <xdr:rowOff>190500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7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02775" cy="1238250"/>
        </a:xfrm>
        <a:prstGeom prst="rect">
          <a:avLst/>
        </a:prstGeom>
      </xdr:spPr>
    </xdr:pic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1238250</xdr:colOff>
      <xdr:row>5</xdr:row>
      <xdr:rowOff>122464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7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99714" cy="1700893"/>
        </a:xfrm>
        <a:prstGeom prst="rect">
          <a:avLst/>
        </a:prstGeom>
      </xdr:spPr>
    </xdr:pic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8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15875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0064750" cy="1222375"/>
        </a:xfrm>
        <a:prstGeom prst="rect">
          <a:avLst/>
        </a:prstGeom>
      </xdr:spPr>
    </xdr:pic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8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1301750</xdr:colOff>
      <xdr:row>5</xdr:row>
      <xdr:rowOff>190500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8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02775" cy="1238250"/>
        </a:xfrm>
        <a:prstGeom prst="rect">
          <a:avLst/>
        </a:prstGeom>
      </xdr:spPr>
    </xdr:pic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8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8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53600" cy="1238250"/>
        </a:xfrm>
        <a:prstGeom prst="rect">
          <a:avLst/>
        </a:prstGeom>
      </xdr:spPr>
    </xdr:pic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1877785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8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0042071" cy="1211036"/>
        </a:xfrm>
        <a:prstGeom prst="rect">
          <a:avLst/>
        </a:prstGeom>
      </xdr:spPr>
    </xdr:pic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8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8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1227666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8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0966" cy="1058334"/>
        </a:xfrm>
        <a:prstGeom prst="rect">
          <a:avLst/>
        </a:prstGeom>
      </xdr:spPr>
    </xdr:pic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1555750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8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969500" cy="1222375"/>
        </a:xfrm>
        <a:prstGeom prst="rect">
          <a:avLst/>
        </a:prstGeom>
      </xdr:spPr>
    </xdr:pic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8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93666" cy="1068917"/>
        </a:xfrm>
        <a:prstGeom prst="rect">
          <a:avLst/>
        </a:prstGeom>
      </xdr:spPr>
    </xdr:pic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15875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8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0036175" cy="1254125"/>
        </a:xfrm>
        <a:prstGeom prst="rect">
          <a:avLst/>
        </a:prstGeom>
      </xdr:spPr>
    </xdr:pic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34636</xdr:colOff>
      <xdr:row>5</xdr:row>
      <xdr:rowOff>60378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8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97636" cy="1108128"/>
        </a:xfrm>
        <a:prstGeom prst="rect">
          <a:avLst/>
        </a:prstGeom>
      </xdr:spPr>
    </xdr:pic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8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8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8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9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9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34636</xdr:colOff>
      <xdr:row>5</xdr:row>
      <xdr:rowOff>60378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9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97636" cy="1108128"/>
        </a:xfrm>
        <a:prstGeom prst="rect">
          <a:avLst/>
        </a:prstGeom>
      </xdr:spPr>
    </xdr:pic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5</xdr:row>
      <xdr:rowOff>21167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9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01050" cy="1068917"/>
        </a:xfrm>
        <a:prstGeom prst="rect">
          <a:avLst/>
        </a:prstGeom>
      </xdr:spPr>
    </xdr:pic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0</xdr:colOff>
      <xdr:row>4</xdr:row>
      <xdr:rowOff>206376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9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0731500" cy="12223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9525</xdr:colOff>
      <xdr:row>4</xdr:row>
      <xdr:rowOff>91168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9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10575" cy="1005568"/>
        </a:xfrm>
        <a:prstGeom prst="rect">
          <a:avLst/>
        </a:prstGeom>
      </xdr:spPr>
    </xdr:pic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9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1322916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9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34636</xdr:colOff>
      <xdr:row>5</xdr:row>
      <xdr:rowOff>60378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9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97636" cy="1108128"/>
        </a:xfrm>
        <a:prstGeom prst="rect">
          <a:avLst/>
        </a:prstGeom>
      </xdr:spPr>
    </xdr:pic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1143000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9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1143000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9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6875" cy="1254125"/>
        </a:xfrm>
        <a:prstGeom prst="rect">
          <a:avLst/>
        </a:prstGeom>
      </xdr:spPr>
    </xdr:pic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9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53600" cy="1238250"/>
        </a:xfrm>
        <a:prstGeom prst="rect">
          <a:avLst/>
        </a:prstGeom>
      </xdr:spPr>
    </xdr:pic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9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1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31749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9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490074" cy="1254125"/>
        </a:xfrm>
        <a:prstGeom prst="rect">
          <a:avLst/>
        </a:prstGeom>
      </xdr:spPr>
    </xdr:pic>
    <xdr:clientData/>
  </xdr:twoCellAnchor>
</xdr:wsDr>
</file>

<file path=xl/drawings/drawing1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31749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9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509124" cy="122237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31749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490074" cy="1254125"/>
        </a:xfrm>
        <a:prstGeom prst="rect">
          <a:avLst/>
        </a:prstGeom>
      </xdr:spPr>
    </xdr:pic>
    <xdr:clientData/>
  </xdr:twoCellAnchor>
</xdr:wsDr>
</file>

<file path=xl/drawings/drawing1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1444625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53600" cy="1238250"/>
        </a:xfrm>
        <a:prstGeom prst="rect">
          <a:avLst/>
        </a:prstGeom>
      </xdr:spPr>
    </xdr:pic>
    <xdr:clientData/>
  </xdr:twoCellAnchor>
</xdr:wsDr>
</file>

<file path=xl/drawings/drawing1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31749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490074" cy="1254125"/>
        </a:xfrm>
        <a:prstGeom prst="rect">
          <a:avLst/>
        </a:prstGeom>
      </xdr:spPr>
    </xdr:pic>
    <xdr:clientData/>
  </xdr:twoCellAnchor>
</xdr:wsDr>
</file>

<file path=xl/drawings/drawing1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31749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490074" cy="1254125"/>
        </a:xfrm>
        <a:prstGeom prst="rect">
          <a:avLst/>
        </a:prstGeom>
      </xdr:spPr>
    </xdr:pic>
    <xdr:clientData/>
  </xdr:twoCellAnchor>
</xdr:wsDr>
</file>

<file path=xl/drawings/drawing1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1281546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14955" cy="1049675"/>
        </a:xfrm>
        <a:prstGeom prst="rect">
          <a:avLst/>
        </a:prstGeom>
      </xdr:spPr>
    </xdr:pic>
    <xdr:clientData/>
  </xdr:twoCellAnchor>
</xdr:wsDr>
</file>

<file path=xl/drawings/drawing1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1444625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59950" cy="1238250"/>
        </a:xfrm>
        <a:prstGeom prst="rect">
          <a:avLst/>
        </a:prstGeom>
      </xdr:spPr>
    </xdr:pic>
    <xdr:clientData/>
  </xdr:twoCellAnchor>
</xdr:wsDr>
</file>

<file path=xl/drawings/drawing1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31749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490074" cy="1254125"/>
        </a:xfrm>
        <a:prstGeom prst="rect">
          <a:avLst/>
        </a:prstGeom>
      </xdr:spPr>
    </xdr:pic>
    <xdr:clientData/>
  </xdr:twoCellAnchor>
</xdr:wsDr>
</file>

<file path=xl/drawings/drawing1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31749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490074" cy="1254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1444625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59950" cy="1238250"/>
        </a:xfrm>
        <a:prstGeom prst="rect">
          <a:avLst/>
        </a:prstGeom>
      </xdr:spPr>
    </xdr:pic>
    <xdr:clientData/>
  </xdr:twoCellAnchor>
</xdr:wsDr>
</file>

<file path=xl/drawings/drawing1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7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392783" cy="1099469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92783" cy="1099469"/>
        </a:xfrm>
        <a:prstGeom prst="rect">
          <a:avLst/>
        </a:prstGeom>
      </xdr:spPr>
    </xdr:pic>
    <xdr:clientData/>
  </xdr:oneCellAnchor>
</xdr:wsDr>
</file>

<file path=xl/drawings/drawing17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6038849" cy="1099469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038849" cy="1099469"/>
        </a:xfrm>
        <a:prstGeom prst="rect">
          <a:avLst/>
        </a:prstGeom>
      </xdr:spPr>
    </xdr:pic>
    <xdr:clientData/>
  </xdr:oneCellAnchor>
</xdr:wsDr>
</file>

<file path=xl/drawings/drawing1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1152525</xdr:colOff>
      <xdr:row>4</xdr:row>
      <xdr:rowOff>91168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10575" cy="1005568"/>
        </a:xfrm>
        <a:prstGeom prst="rect">
          <a:avLst/>
        </a:prstGeom>
      </xdr:spPr>
    </xdr:pic>
    <xdr:clientData/>
  </xdr:twoCellAnchor>
</xdr:wsDr>
</file>

<file path=xl/drawings/drawing1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31749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B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490074" cy="1254125"/>
        </a:xfrm>
        <a:prstGeom prst="rect">
          <a:avLst/>
        </a:prstGeom>
      </xdr:spPr>
    </xdr:pic>
    <xdr:clientData/>
  </xdr:twoCellAnchor>
</xdr:wsDr>
</file>

<file path=xl/drawings/drawing1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1444625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B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59950" cy="1238250"/>
        </a:xfrm>
        <a:prstGeom prst="rect">
          <a:avLst/>
        </a:prstGeom>
      </xdr:spPr>
    </xdr:pic>
    <xdr:clientData/>
  </xdr:twoCellAnchor>
</xdr:wsDr>
</file>

<file path=xl/drawings/drawing1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952499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B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490074" cy="1254125"/>
        </a:xfrm>
        <a:prstGeom prst="rect">
          <a:avLst/>
        </a:prstGeom>
      </xdr:spPr>
    </xdr:pic>
    <xdr:clientData/>
  </xdr:twoCellAnchor>
</xdr:wsDr>
</file>

<file path=xl/drawings/drawing1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21167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943E9565-E9A7-45C2-A480-3664A64F0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906000" cy="12700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1444625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B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59950" cy="1238250"/>
        </a:xfrm>
        <a:prstGeom prst="rect">
          <a:avLst/>
        </a:prstGeom>
      </xdr:spPr>
    </xdr:pic>
    <xdr:clientData/>
  </xdr:twoCellAnchor>
</xdr:wsDr>
</file>

<file path=xl/drawings/drawing18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392783" cy="1099469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92783" cy="1099469"/>
        </a:xfrm>
        <a:prstGeom prst="rect">
          <a:avLst/>
        </a:prstGeom>
      </xdr:spPr>
    </xdr:pic>
    <xdr:clientData/>
  </xdr:oneCellAnchor>
</xdr:wsDr>
</file>

<file path=xl/drawings/drawing1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1281545</xdr:colOff>
      <xdr:row>5</xdr:row>
      <xdr:rowOff>60378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9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97636" cy="1108128"/>
        </a:xfrm>
        <a:prstGeom prst="rect">
          <a:avLst/>
        </a:prstGeom>
      </xdr:spPr>
    </xdr:pic>
    <xdr:clientData/>
  </xdr:twoCellAnchor>
</xdr:wsDr>
</file>

<file path=xl/drawings/drawing1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1281545</xdr:colOff>
      <xdr:row>5</xdr:row>
      <xdr:rowOff>60378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9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96770" cy="1108128"/>
        </a:xfrm>
        <a:prstGeom prst="rect">
          <a:avLst/>
        </a:prstGeom>
      </xdr:spPr>
    </xdr:pic>
    <xdr:clientData/>
  </xdr:twoCellAnchor>
</xdr:wsDr>
</file>

<file path=xl/drawings/drawing1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B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59950" cy="1238250"/>
        </a:xfrm>
        <a:prstGeom prst="rect">
          <a:avLst/>
        </a:prstGeom>
      </xdr:spPr>
    </xdr:pic>
    <xdr:clientData/>
  </xdr:twoCellAnchor>
</xdr:wsDr>
</file>

<file path=xl/drawings/drawing1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31749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B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490074" cy="1254125"/>
        </a:xfrm>
        <a:prstGeom prst="rect">
          <a:avLst/>
        </a:prstGeom>
      </xdr:spPr>
    </xdr:pic>
    <xdr:clientData/>
  </xdr:twoCellAnchor>
</xdr:wsDr>
</file>

<file path=xl/drawings/drawing1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B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59950" cy="1238250"/>
        </a:xfrm>
        <a:prstGeom prst="rect">
          <a:avLst/>
        </a:prstGeom>
      </xdr:spPr>
    </xdr:pic>
    <xdr:clientData/>
  </xdr:twoCellAnchor>
</xdr:wsDr>
</file>

<file path=xl/drawings/drawing1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9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18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31749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B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490074" cy="12541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9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1301749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B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858374" cy="1222375"/>
        </a:xfrm>
        <a:prstGeom prst="rect">
          <a:avLst/>
        </a:prstGeom>
      </xdr:spPr>
    </xdr:pic>
    <xdr:clientData/>
  </xdr:twoCellAnchor>
</xdr:wsDr>
</file>

<file path=xl/drawings/drawing19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8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9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10</xdr:col>
      <xdr:colOff>1381125</xdr:colOff>
      <xdr:row>5</xdr:row>
      <xdr:rowOff>47625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B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79000" cy="1555749"/>
        </a:xfrm>
        <a:prstGeom prst="rect">
          <a:avLst/>
        </a:prstGeom>
      </xdr:spPr>
    </xdr:pic>
    <xdr:clientData/>
  </xdr:twoCellAnchor>
</xdr:wsDr>
</file>

<file path=xl/drawings/drawing19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31749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B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490074" cy="1254125"/>
        </a:xfrm>
        <a:prstGeom prst="rect">
          <a:avLst/>
        </a:prstGeom>
      </xdr:spPr>
    </xdr:pic>
    <xdr:clientData/>
  </xdr:twoCellAnchor>
</xdr:wsDr>
</file>

<file path=xl/drawings/drawing19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9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9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19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1444625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59950" cy="1238250"/>
        </a:xfrm>
        <a:prstGeom prst="rect">
          <a:avLst/>
        </a:prstGeom>
      </xdr:spPr>
    </xdr:pic>
    <xdr:clientData/>
  </xdr:twoCellAnchor>
</xdr:wsDr>
</file>

<file path=xl/drawings/drawing19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31749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490074" cy="1254125"/>
        </a:xfrm>
        <a:prstGeom prst="rect">
          <a:avLst/>
        </a:prstGeom>
      </xdr:spPr>
    </xdr:pic>
    <xdr:clientData/>
  </xdr:twoCellAnchor>
</xdr:wsDr>
</file>

<file path=xl/drawings/drawing19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31749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490074" cy="1254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1253620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168895" cy="12382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20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1444625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59950" cy="1238250"/>
        </a:xfrm>
        <a:prstGeom prst="rect">
          <a:avLst/>
        </a:prstGeom>
      </xdr:spPr>
    </xdr:pic>
    <xdr:clientData/>
  </xdr:twoCellAnchor>
</xdr:wsDr>
</file>

<file path=xl/drawings/drawing20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1508125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0064750" cy="1222375"/>
        </a:xfrm>
        <a:prstGeom prst="rect">
          <a:avLst/>
        </a:prstGeom>
      </xdr:spPr>
    </xdr:pic>
    <xdr:clientData/>
  </xdr:twoCellAnchor>
</xdr:wsDr>
</file>

<file path=xl/drawings/drawing20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1444625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B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59950" cy="1238250"/>
        </a:xfrm>
        <a:prstGeom prst="rect">
          <a:avLst/>
        </a:prstGeom>
      </xdr:spPr>
    </xdr:pic>
    <xdr:clientData/>
  </xdr:twoCellAnchor>
</xdr:wsDr>
</file>

<file path=xl/drawings/drawing20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1444625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B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59950" cy="1238250"/>
        </a:xfrm>
        <a:prstGeom prst="rect">
          <a:avLst/>
        </a:prstGeom>
      </xdr:spPr>
    </xdr:pic>
    <xdr:clientData/>
  </xdr:twoCellAnchor>
</xdr:wsDr>
</file>

<file path=xl/drawings/drawing20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1571625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B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906000" cy="1222375"/>
        </a:xfrm>
        <a:prstGeom prst="rect">
          <a:avLst/>
        </a:prstGeom>
      </xdr:spPr>
    </xdr:pic>
    <xdr:clientData/>
  </xdr:twoCellAnchor>
</xdr:wsDr>
</file>

<file path=xl/drawings/drawing20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1508125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0033000" cy="1238250"/>
        </a:xfrm>
        <a:prstGeom prst="rect">
          <a:avLst/>
        </a:prstGeom>
      </xdr:spPr>
    </xdr:pic>
    <xdr:clientData/>
  </xdr:twoCellAnchor>
</xdr:wsDr>
</file>

<file path=xl/drawings/drawing20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20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20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31749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490074" cy="1254125"/>
        </a:xfrm>
        <a:prstGeom prst="rect">
          <a:avLst/>
        </a:prstGeom>
      </xdr:spPr>
    </xdr:pic>
    <xdr:clientData/>
  </xdr:twoCellAnchor>
</xdr:wsDr>
</file>

<file path=xl/drawings/drawing20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1444625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59950" cy="12382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2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31749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490074" cy="1254125"/>
        </a:xfrm>
        <a:prstGeom prst="rect">
          <a:avLst/>
        </a:prstGeom>
      </xdr:spPr>
    </xdr:pic>
    <xdr:clientData/>
  </xdr:twoCellAnchor>
</xdr:wsDr>
</file>

<file path=xl/drawings/drawing2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952499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B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505949" cy="1254125"/>
        </a:xfrm>
        <a:prstGeom prst="rect">
          <a:avLst/>
        </a:prstGeom>
      </xdr:spPr>
    </xdr:pic>
    <xdr:clientData/>
  </xdr:twoCellAnchor>
</xdr:wsDr>
</file>

<file path=xl/drawings/drawing2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1444625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59950" cy="1238250"/>
        </a:xfrm>
        <a:prstGeom prst="rect">
          <a:avLst/>
        </a:prstGeom>
      </xdr:spPr>
    </xdr:pic>
    <xdr:clientData/>
  </xdr:twoCellAnchor>
</xdr:wsDr>
</file>

<file path=xl/drawings/drawing2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31749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490074" cy="1254125"/>
        </a:xfrm>
        <a:prstGeom prst="rect">
          <a:avLst/>
        </a:prstGeom>
      </xdr:spPr>
    </xdr:pic>
    <xdr:clientData/>
  </xdr:twoCellAnchor>
</xdr:wsDr>
</file>

<file path=xl/drawings/drawing2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1571625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906000" cy="1222375"/>
        </a:xfrm>
        <a:prstGeom prst="rect">
          <a:avLst/>
        </a:prstGeom>
      </xdr:spPr>
    </xdr:pic>
    <xdr:clientData/>
  </xdr:twoCellAnchor>
</xdr:wsDr>
</file>

<file path=xl/drawings/drawing2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1301749</xdr:colOff>
      <xdr:row>4</xdr:row>
      <xdr:rowOff>142876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B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0144124" cy="1222375"/>
        </a:xfrm>
        <a:prstGeom prst="rect">
          <a:avLst/>
        </a:prstGeom>
      </xdr:spPr>
    </xdr:pic>
    <xdr:clientData/>
  </xdr:twoCellAnchor>
</xdr:wsDr>
</file>

<file path=xl/drawings/drawing2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1571625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886950" cy="1238250"/>
        </a:xfrm>
        <a:prstGeom prst="rect">
          <a:avLst/>
        </a:prstGeom>
      </xdr:spPr>
    </xdr:pic>
    <xdr:clientData/>
  </xdr:twoCellAnchor>
</xdr:wsDr>
</file>

<file path=xl/drawings/drawing2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17318</xdr:colOff>
      <xdr:row>0</xdr:row>
      <xdr:rowOff>0</xdr:rowOff>
    </xdr:from>
    <xdr:to>
      <xdr:col>12</xdr:col>
      <xdr:colOff>27901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18" y="0"/>
          <a:ext cx="8583083" cy="1049675"/>
        </a:xfrm>
        <a:prstGeom prst="rect">
          <a:avLst/>
        </a:prstGeom>
      </xdr:spPr>
    </xdr:pic>
    <xdr:clientData/>
  </xdr:twoCellAnchor>
</xdr:wsDr>
</file>

<file path=xl/drawings/drawing2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1571625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886950" cy="1238250"/>
        </a:xfrm>
        <a:prstGeom prst="rect">
          <a:avLst/>
        </a:prstGeom>
      </xdr:spPr>
    </xdr:pic>
    <xdr:clientData/>
  </xdr:twoCellAnchor>
</xdr:wsDr>
</file>

<file path=xl/drawings/drawing2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2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1368135</xdr:colOff>
      <xdr:row>4</xdr:row>
      <xdr:rowOff>138546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9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866908" cy="969818"/>
        </a:xfrm>
        <a:prstGeom prst="rect">
          <a:avLst/>
        </a:prstGeom>
      </xdr:spPr>
    </xdr:pic>
    <xdr:clientData/>
  </xdr:twoCellAnchor>
</xdr:wsDr>
</file>

<file path=xl/drawings/drawing2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8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2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1301749</xdr:colOff>
      <xdr:row>4</xdr:row>
      <xdr:rowOff>142876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B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0140949" cy="1209675"/>
        </a:xfrm>
        <a:prstGeom prst="rect">
          <a:avLst/>
        </a:prstGeom>
      </xdr:spPr>
    </xdr:pic>
    <xdr:clientData/>
  </xdr:twoCellAnchor>
</xdr:wsDr>
</file>

<file path=xl/drawings/drawing2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1349374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490074" cy="1254125"/>
        </a:xfrm>
        <a:prstGeom prst="rect">
          <a:avLst/>
        </a:prstGeom>
      </xdr:spPr>
    </xdr:pic>
    <xdr:clientData/>
  </xdr:twoCellAnchor>
</xdr:wsDr>
</file>

<file path=xl/drawings/drawing2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1571625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886950" cy="1238250"/>
        </a:xfrm>
        <a:prstGeom prst="rect">
          <a:avLst/>
        </a:prstGeom>
      </xdr:spPr>
    </xdr:pic>
    <xdr:clientData/>
  </xdr:twoCellAnchor>
</xdr:wsDr>
</file>

<file path=xl/drawings/drawing2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1571625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886950" cy="1238250"/>
        </a:xfrm>
        <a:prstGeom prst="rect">
          <a:avLst/>
        </a:prstGeom>
      </xdr:spPr>
    </xdr:pic>
    <xdr:clientData/>
  </xdr:twoCellAnchor>
</xdr:wsDr>
</file>

<file path=xl/drawings/drawing2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8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2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1349374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493249" cy="1254125"/>
        </a:xfrm>
        <a:prstGeom prst="rect">
          <a:avLst/>
        </a:prstGeom>
      </xdr:spPr>
    </xdr:pic>
    <xdr:clientData/>
  </xdr:twoCellAnchor>
</xdr:wsDr>
</file>

<file path=xl/drawings/drawing2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1349374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493249" cy="1254125"/>
        </a:xfrm>
        <a:prstGeom prst="rect">
          <a:avLst/>
        </a:prstGeom>
      </xdr:spPr>
    </xdr:pic>
    <xdr:clientData/>
  </xdr:twoCellAnchor>
</xdr:wsDr>
</file>

<file path=xl/drawings/drawing2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1301749</xdr:colOff>
      <xdr:row>4</xdr:row>
      <xdr:rowOff>142876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B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0140949" cy="120967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5</xdr:row>
      <xdr:rowOff>21167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01050" cy="1068917"/>
        </a:xfrm>
        <a:prstGeom prst="rect">
          <a:avLst/>
        </a:prstGeom>
      </xdr:spPr>
    </xdr:pic>
    <xdr:clientData/>
  </xdr:twoCellAnchor>
</xdr:wsDr>
</file>

<file path=xl/drawings/drawing2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1571625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886950" cy="1238250"/>
        </a:xfrm>
        <a:prstGeom prst="rect">
          <a:avLst/>
        </a:prstGeom>
      </xdr:spPr>
    </xdr:pic>
    <xdr:clientData/>
  </xdr:twoCellAnchor>
</xdr:wsDr>
</file>

<file path=xl/drawings/drawing2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1349374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493249" cy="1254125"/>
        </a:xfrm>
        <a:prstGeom prst="rect">
          <a:avLst/>
        </a:prstGeom>
      </xdr:spPr>
    </xdr:pic>
    <xdr:clientData/>
  </xdr:twoCellAnchor>
</xdr:wsDr>
</file>

<file path=xl/drawings/drawing2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1301749</xdr:colOff>
      <xdr:row>4</xdr:row>
      <xdr:rowOff>142876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B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0140949" cy="1209675"/>
        </a:xfrm>
        <a:prstGeom prst="rect">
          <a:avLst/>
        </a:prstGeom>
      </xdr:spPr>
    </xdr:pic>
    <xdr:clientData/>
  </xdr:twoCellAnchor>
</xdr:wsDr>
</file>

<file path=xl/drawings/drawing2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1368135</xdr:colOff>
      <xdr:row>4</xdr:row>
      <xdr:rowOff>138546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9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883360" cy="976745"/>
        </a:xfrm>
        <a:prstGeom prst="rect">
          <a:avLst/>
        </a:prstGeom>
      </xdr:spPr>
    </xdr:pic>
    <xdr:clientData/>
  </xdr:twoCellAnchor>
</xdr:wsDr>
</file>

<file path=xl/drawings/drawing2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2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8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2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2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1571625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A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886950" cy="12382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302750" cy="1222375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15875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683750" cy="122237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1227666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556750" cy="1222375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1253620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168895" cy="1238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1285874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350374" cy="1222375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1227666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0966" cy="1058334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15875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664700" cy="123825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15500" cy="1222375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9525</xdr:colOff>
      <xdr:row>4</xdr:row>
      <xdr:rowOff>91168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10575" cy="1038225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15875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664700" cy="123825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15875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664700" cy="123825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1190625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1047750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3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79000" cy="1222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1523999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3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636124" cy="1222375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15875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664700" cy="123825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9525</xdr:colOff>
      <xdr:row>4</xdr:row>
      <xdr:rowOff>91168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3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10575" cy="1005568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15875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3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664700" cy="123825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3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3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1227666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3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0966" cy="1058334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5</xdr:row>
      <xdr:rowOff>21167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3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01050" cy="1068917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1253620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3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168895" cy="1238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1253620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168895" cy="123825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47624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3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477374" cy="1222375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3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15875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3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664700" cy="123825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15875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3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664700" cy="123825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15875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3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664700" cy="1238250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15875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4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664700" cy="1238250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1253620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4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168895" cy="123825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1253620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4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168895" cy="1238250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1227666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4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0966" cy="1058334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1253620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4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168895" cy="1238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1253620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168895" cy="1238250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4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4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1222375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4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1428749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4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509124" cy="1222375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793749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4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0334624" cy="1222375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1253620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4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168895" cy="1238250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1253620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4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168895" cy="1238250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</xdr:colOff>
      <xdr:row>0</xdr:row>
      <xdr:rowOff>0</xdr:rowOff>
    </xdr:from>
    <xdr:to>
      <xdr:col>11</xdr:col>
      <xdr:colOff>1397000</xdr:colOff>
      <xdr:row>5</xdr:row>
      <xdr:rowOff>111125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4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" y="0"/>
          <a:ext cx="9683750" cy="1222375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15875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4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0036175" cy="1254125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31750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4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1049000" cy="12223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1253620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4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168895" cy="1238250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1037166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5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0966" cy="1058334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1523999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5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620249" cy="1254125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5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5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1253620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5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168895" cy="1238250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1508125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5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0350500" cy="1222375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1253620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5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168895" cy="1238250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5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79000" cy="1222375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1508125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5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0337800" cy="12541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1301750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83700" cy="1254125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1253620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5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168895" cy="1238250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15875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5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0036175" cy="1254125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15875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5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0036175" cy="1254125"/>
        </a:xfrm>
        <a:prstGeom prst="rect">
          <a:avLst/>
        </a:prstGeom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206375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5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0337800" cy="1254125"/>
        </a:xfrm>
        <a:prstGeom prst="rect">
          <a:avLst/>
        </a:prstGeom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5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53600" cy="1238250"/>
        </a:xfrm>
        <a:prstGeom prst="rect">
          <a:avLst/>
        </a:prstGeom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1094870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5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168895" cy="1238250"/>
        </a:xfrm>
        <a:prstGeom prst="rect">
          <a:avLst/>
        </a:prstGeom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10583</xdr:colOff>
      <xdr:row>5</xdr:row>
      <xdr:rowOff>10584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5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083" cy="1058334"/>
        </a:xfrm>
        <a:prstGeom prst="rect">
          <a:avLst/>
        </a:prstGeom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6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753600" cy="1238250"/>
        </a:xfrm>
        <a:prstGeom prst="rect">
          <a:avLst/>
        </a:prstGeom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1460499</xdr:colOff>
      <xdr:row>5</xdr:row>
      <xdr:rowOff>111126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6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540874" cy="1222375"/>
        </a:xfrm>
        <a:prstGeom prst="rect">
          <a:avLst/>
        </a:prstGeom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1253620</xdr:colOff>
      <xdr:row>5</xdr:row>
      <xdr:rowOff>190501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6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168895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0.xml"/><Relationship Id="rId2" Type="http://schemas.openxmlformats.org/officeDocument/2006/relationships/printerSettings" Target="../printerSettings/printerSettings100.bin"/><Relationship Id="rId1" Type="http://schemas.openxmlformats.org/officeDocument/2006/relationships/hyperlink" Target="https://www.google.com/search?q=sinar%20mulia&amp;oq=sinar+mulia+&amp;aqs=chrome..69i57j35i39j46i175i199i512l3j0i512l5.4022j0j4&amp;sourceid=chrome&amp;ie=UTF-8&amp;tbs=lf:1,lf_ui:10&amp;tbm=lcl&amp;sxsrf=APq-WBuGPU68SxWaYI3xtBPFqb7HnbijCQ:1647073283128&amp;rflfq=1&amp;num=10&amp;rldimm=5782184649373259843&amp;lqi=CgtzaW5hciBtdWxpYUiTr525zI-AgAhaGRAAEAEYABgBIgtzaW5hciBtdWxpYTICaWSSAQtwYWludF9zdG9yZaoBExABKg8iC3NpbmFyIG11bGlhKCY&amp;phdesc=BawM43Z1mJM&amp;ved=2ahUKEwj2uNaPksD2AhWNSGwGHfL3DQIQvS56BAgEEEo&amp;rlst=f" TargetMode="External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3.xml"/><Relationship Id="rId2" Type="http://schemas.openxmlformats.org/officeDocument/2006/relationships/printerSettings" Target="../printerSettings/printerSettings103.bin"/><Relationship Id="rId1" Type="http://schemas.openxmlformats.org/officeDocument/2006/relationships/hyperlink" Target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 TargetMode="Externa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1.xml"/><Relationship Id="rId2" Type="http://schemas.openxmlformats.org/officeDocument/2006/relationships/printerSettings" Target="../printerSettings/printerSettings111.bin"/><Relationship Id="rId1" Type="http://schemas.openxmlformats.org/officeDocument/2006/relationships/hyperlink" Target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 TargetMode="External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4.x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6.x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8.x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9.xml"/><Relationship Id="rId2" Type="http://schemas.openxmlformats.org/officeDocument/2006/relationships/printerSettings" Target="../printerSettings/printerSettings119.bin"/><Relationship Id="rId1" Type="http://schemas.openxmlformats.org/officeDocument/2006/relationships/hyperlink" Target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0.xml"/><Relationship Id="rId2" Type="http://schemas.openxmlformats.org/officeDocument/2006/relationships/printerSettings" Target="../printerSettings/printerSettings120.bin"/><Relationship Id="rId1" Type="http://schemas.openxmlformats.org/officeDocument/2006/relationships/hyperlink" Target="https://www.google.com/search?q=sinar%20mulia&amp;oq=sinar+mulia+&amp;aqs=chrome..69i57j35i39j46i175i199i512l3j0i512l5.4022j0j4&amp;sourceid=chrome&amp;ie=UTF-8&amp;tbs=lf:1,lf_ui:10&amp;tbm=lcl&amp;sxsrf=APq-WBuGPU68SxWaYI3xtBPFqb7HnbijCQ:1647073283128&amp;rflfq=1&amp;num=10&amp;rldimm=5782184649373259843&amp;lqi=CgtzaW5hciBtdWxpYUiTr525zI-AgAhaGRAAEAEYABgBIgtzaW5hciBtdWxpYTICaWSSAQtwYWludF9zdG9yZaoBExABKg8iC3NpbmFyIG11bGlhKCY&amp;phdesc=BawM43Z1mJM&amp;ved=2ahUKEwj2uNaPksD2AhWNSGwGHfL3DQIQvS56BAgEEEo&amp;rlst=f" TargetMode="External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2.x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4.x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5.xml"/><Relationship Id="rId2" Type="http://schemas.openxmlformats.org/officeDocument/2006/relationships/printerSettings" Target="../printerSettings/printerSettings125.bin"/><Relationship Id="rId1" Type="http://schemas.openxmlformats.org/officeDocument/2006/relationships/hyperlink" Target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 TargetMode="External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6.x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7.x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8.xml"/><Relationship Id="rId2" Type="http://schemas.openxmlformats.org/officeDocument/2006/relationships/printerSettings" Target="../printerSettings/printerSettings128.bin"/><Relationship Id="rId1" Type="http://schemas.openxmlformats.org/officeDocument/2006/relationships/hyperlink" Target="mailto:widi@gea-getra.com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9.x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0.xml"/><Relationship Id="rId2" Type="http://schemas.openxmlformats.org/officeDocument/2006/relationships/printerSettings" Target="../printerSettings/printerSettings130.bin"/><Relationship Id="rId1" Type="http://schemas.openxmlformats.org/officeDocument/2006/relationships/hyperlink" Target="https://www.google.com/search?q=sinar%20mulia&amp;oq=sinar+mulia+&amp;aqs=chrome..69i57j35i39j46i175i199i512l3j0i512l5.4022j0j4&amp;sourceid=chrome&amp;ie=UTF-8&amp;tbs=lf:1,lf_ui:10&amp;tbm=lcl&amp;sxsrf=APq-WBuGPU68SxWaYI3xtBPFqb7HnbijCQ:1647073283128&amp;rflfq=1&amp;num=10&amp;rldimm=5782184649373259843&amp;lqi=CgtzaW5hciBtdWxpYUiTr525zI-AgAhaGRAAEAEYABgBIgtzaW5hciBtdWxpYTICaWSSAQtwYWludF9zdG9yZaoBExABKg8iC3NpbmFyIG11bGlhKCY&amp;phdesc=BawM43Z1mJM&amp;ved=2ahUKEwj2uNaPksD2AhWNSGwGHfL3DQIQvS56BAgEEEo&amp;rlst=f" TargetMode="Externa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2.x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3.x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4.x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5.x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6.x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7.xml"/><Relationship Id="rId2" Type="http://schemas.openxmlformats.org/officeDocument/2006/relationships/printerSettings" Target="../printerSettings/printerSettings137.bin"/><Relationship Id="rId1" Type="http://schemas.openxmlformats.org/officeDocument/2006/relationships/hyperlink" Target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 TargetMode="External"/></Relationships>
</file>

<file path=xl/worksheets/_rels/sheet1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8.x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9.x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0.x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1.x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2.x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3.x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4.x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5.x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6.x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7.xml"/><Relationship Id="rId1" Type="http://schemas.openxmlformats.org/officeDocument/2006/relationships/printerSettings" Target="../printerSettings/printerSettings147.bin"/></Relationships>
</file>

<file path=xl/worksheets/_rels/sheet1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8.xml"/><Relationship Id="rId1" Type="http://schemas.openxmlformats.org/officeDocument/2006/relationships/printerSettings" Target="../printerSettings/printerSettings14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9.xml"/><Relationship Id="rId1" Type="http://schemas.openxmlformats.org/officeDocument/2006/relationships/printerSettings" Target="../printerSettings/printerSettings149.bin"/></Relationships>
</file>

<file path=xl/worksheets/_rels/sheet1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0.xml"/><Relationship Id="rId1" Type="http://schemas.openxmlformats.org/officeDocument/2006/relationships/printerSettings" Target="../printerSettings/printerSettings150.bin"/></Relationships>
</file>

<file path=xl/worksheets/_rels/sheet1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1.xml"/><Relationship Id="rId1" Type="http://schemas.openxmlformats.org/officeDocument/2006/relationships/printerSettings" Target="../printerSettings/printerSettings151.bin"/></Relationships>
</file>

<file path=xl/worksheets/_rels/sheet1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2.xml"/><Relationship Id="rId1" Type="http://schemas.openxmlformats.org/officeDocument/2006/relationships/printerSettings" Target="../printerSettings/printerSettings152.bin"/></Relationships>
</file>

<file path=xl/worksheets/_rels/sheet1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3.xml"/><Relationship Id="rId1" Type="http://schemas.openxmlformats.org/officeDocument/2006/relationships/printerSettings" Target="../printerSettings/printerSettings153.bin"/></Relationships>
</file>

<file path=xl/worksheets/_rels/sheet1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4.xml"/><Relationship Id="rId1" Type="http://schemas.openxmlformats.org/officeDocument/2006/relationships/printerSettings" Target="../printerSettings/printerSettings154.bin"/></Relationships>
</file>

<file path=xl/worksheets/_rels/sheet1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5.xml"/><Relationship Id="rId1" Type="http://schemas.openxmlformats.org/officeDocument/2006/relationships/printerSettings" Target="../printerSettings/printerSettings155.bin"/></Relationships>
</file>

<file path=xl/worksheets/_rels/sheet1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6.xml"/><Relationship Id="rId1" Type="http://schemas.openxmlformats.org/officeDocument/2006/relationships/printerSettings" Target="../printerSettings/printerSettings156.bin"/></Relationships>
</file>

<file path=xl/worksheets/_rels/sheet1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7.xml"/><Relationship Id="rId1" Type="http://schemas.openxmlformats.org/officeDocument/2006/relationships/printerSettings" Target="../printerSettings/printerSettings157.bin"/></Relationships>
</file>

<file path=xl/worksheets/_rels/sheet1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8.xml"/><Relationship Id="rId1" Type="http://schemas.openxmlformats.org/officeDocument/2006/relationships/printerSettings" Target="../printerSettings/printerSettings15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9.xml"/><Relationship Id="rId1" Type="http://schemas.openxmlformats.org/officeDocument/2006/relationships/printerSettings" Target="../printerSettings/printerSettings159.bin"/></Relationships>
</file>

<file path=xl/worksheets/_rels/sheet1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0.xml"/><Relationship Id="rId1" Type="http://schemas.openxmlformats.org/officeDocument/2006/relationships/printerSettings" Target="../printerSettings/printerSettings160.bin"/></Relationships>
</file>

<file path=xl/worksheets/_rels/sheet1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1.xml"/><Relationship Id="rId1" Type="http://schemas.openxmlformats.org/officeDocument/2006/relationships/printerSettings" Target="../printerSettings/printerSettings161.bin"/></Relationships>
</file>

<file path=xl/worksheets/_rels/sheet1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2.xml"/><Relationship Id="rId1" Type="http://schemas.openxmlformats.org/officeDocument/2006/relationships/printerSettings" Target="../printerSettings/printerSettings162.bin"/></Relationships>
</file>

<file path=xl/worksheets/_rels/sheet1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3.xml"/><Relationship Id="rId1" Type="http://schemas.openxmlformats.org/officeDocument/2006/relationships/printerSettings" Target="../printerSettings/printerSettings163.bin"/></Relationships>
</file>

<file path=xl/worksheets/_rels/sheet1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4.xml"/><Relationship Id="rId1" Type="http://schemas.openxmlformats.org/officeDocument/2006/relationships/printerSettings" Target="../printerSettings/printerSettings164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5.xml"/><Relationship Id="rId2" Type="http://schemas.openxmlformats.org/officeDocument/2006/relationships/printerSettings" Target="../printerSettings/printerSettings165.bin"/><Relationship Id="rId1" Type="http://schemas.openxmlformats.org/officeDocument/2006/relationships/hyperlink" Target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 TargetMode="External"/></Relationships>
</file>

<file path=xl/worksheets/_rels/sheet1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6.xml"/><Relationship Id="rId1" Type="http://schemas.openxmlformats.org/officeDocument/2006/relationships/printerSettings" Target="../printerSettings/printerSettings166.bin"/></Relationships>
</file>

<file path=xl/worksheets/_rels/sheet1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7.xml"/><Relationship Id="rId1" Type="http://schemas.openxmlformats.org/officeDocument/2006/relationships/printerSettings" Target="../printerSettings/printerSettings167.bin"/></Relationships>
</file>

<file path=xl/worksheets/_rels/sheet1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8.xml"/><Relationship Id="rId1" Type="http://schemas.openxmlformats.org/officeDocument/2006/relationships/printerSettings" Target="../printerSettings/printerSettings16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 TargetMode="External"/></Relationships>
</file>

<file path=xl/worksheets/_rels/sheet1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9.xml"/><Relationship Id="rId1" Type="http://schemas.openxmlformats.org/officeDocument/2006/relationships/printerSettings" Target="../printerSettings/printerSettings169.bin"/></Relationships>
</file>

<file path=xl/worksheets/_rels/sheet1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0.xml"/><Relationship Id="rId1" Type="http://schemas.openxmlformats.org/officeDocument/2006/relationships/printerSettings" Target="../printerSettings/printerSettings170.bin"/></Relationships>
</file>

<file path=xl/worksheets/_rels/sheet1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1.xml"/><Relationship Id="rId1" Type="http://schemas.openxmlformats.org/officeDocument/2006/relationships/printerSettings" Target="../printerSettings/printerSettings171.bin"/></Relationships>
</file>

<file path=xl/worksheets/_rels/sheet1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2.xml"/><Relationship Id="rId1" Type="http://schemas.openxmlformats.org/officeDocument/2006/relationships/printerSettings" Target="../printerSettings/printerSettings172.bin"/></Relationships>
</file>

<file path=xl/worksheets/_rels/sheet1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3.xml"/><Relationship Id="rId1" Type="http://schemas.openxmlformats.org/officeDocument/2006/relationships/printerSettings" Target="../printerSettings/printerSettings173.bin"/></Relationships>
</file>

<file path=xl/worksheets/_rels/sheet1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4.xml"/><Relationship Id="rId1" Type="http://schemas.openxmlformats.org/officeDocument/2006/relationships/printerSettings" Target="../printerSettings/printerSettings174.bin"/></Relationships>
</file>

<file path=xl/worksheets/_rels/sheet1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5.xml"/><Relationship Id="rId1" Type="http://schemas.openxmlformats.org/officeDocument/2006/relationships/printerSettings" Target="../printerSettings/printerSettings175.bin"/></Relationships>
</file>

<file path=xl/worksheets/_rels/sheet1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6.xml"/><Relationship Id="rId1" Type="http://schemas.openxmlformats.org/officeDocument/2006/relationships/printerSettings" Target="../printerSettings/printerSettings176.bin"/></Relationships>
</file>

<file path=xl/worksheets/_rels/sheet1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7.xml"/><Relationship Id="rId1" Type="http://schemas.openxmlformats.org/officeDocument/2006/relationships/printerSettings" Target="../printerSettings/printerSettings177.bin"/></Relationships>
</file>

<file path=xl/worksheets/_rels/sheet1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8.xml"/><Relationship Id="rId1" Type="http://schemas.openxmlformats.org/officeDocument/2006/relationships/printerSettings" Target="../printerSettings/printerSettings17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9.xml"/><Relationship Id="rId1" Type="http://schemas.openxmlformats.org/officeDocument/2006/relationships/printerSettings" Target="../printerSettings/printerSettings179.bin"/></Relationships>
</file>

<file path=xl/worksheets/_rels/sheet1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0.xml"/><Relationship Id="rId1" Type="http://schemas.openxmlformats.org/officeDocument/2006/relationships/printerSettings" Target="../printerSettings/printerSettings180.bin"/></Relationships>
</file>

<file path=xl/worksheets/_rels/sheet1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1.xml"/><Relationship Id="rId1" Type="http://schemas.openxmlformats.org/officeDocument/2006/relationships/printerSettings" Target="../printerSettings/printerSettings181.bin"/></Relationships>
</file>

<file path=xl/worksheets/_rels/sheet1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2.xml"/><Relationship Id="rId1" Type="http://schemas.openxmlformats.org/officeDocument/2006/relationships/printerSettings" Target="../printerSettings/printerSettings182.bin"/></Relationships>
</file>

<file path=xl/worksheets/_rels/sheet1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3.xml"/><Relationship Id="rId1" Type="http://schemas.openxmlformats.org/officeDocument/2006/relationships/printerSettings" Target="../printerSettings/printerSettings183.bin"/></Relationships>
</file>

<file path=xl/worksheets/_rels/sheet1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4.xml"/><Relationship Id="rId1" Type="http://schemas.openxmlformats.org/officeDocument/2006/relationships/printerSettings" Target="../printerSettings/printerSettings184.bin"/></Relationships>
</file>

<file path=xl/worksheets/_rels/sheet1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5.xml"/><Relationship Id="rId1" Type="http://schemas.openxmlformats.org/officeDocument/2006/relationships/printerSettings" Target="../printerSettings/printerSettings185.bin"/></Relationships>
</file>

<file path=xl/worksheets/_rels/sheet1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6.xml"/><Relationship Id="rId1" Type="http://schemas.openxmlformats.org/officeDocument/2006/relationships/printerSettings" Target="../printerSettings/printerSettings186.bin"/></Relationships>
</file>

<file path=xl/worksheets/_rels/sheet1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7.xml"/><Relationship Id="rId1" Type="http://schemas.openxmlformats.org/officeDocument/2006/relationships/printerSettings" Target="../printerSettings/printerSettings187.bin"/></Relationships>
</file>

<file path=xl/worksheets/_rels/sheet1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8.xml"/><Relationship Id="rId1" Type="http://schemas.openxmlformats.org/officeDocument/2006/relationships/printerSettings" Target="../printerSettings/printerSettings18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9.xml"/><Relationship Id="rId1" Type="http://schemas.openxmlformats.org/officeDocument/2006/relationships/printerSettings" Target="../printerSettings/printerSettings189.bin"/></Relationships>
</file>

<file path=xl/worksheets/_rels/sheet1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0.xml"/><Relationship Id="rId1" Type="http://schemas.openxmlformats.org/officeDocument/2006/relationships/printerSettings" Target="../printerSettings/printerSettings190.bin"/></Relationships>
</file>

<file path=xl/worksheets/_rels/sheet1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1.xml"/><Relationship Id="rId1" Type="http://schemas.openxmlformats.org/officeDocument/2006/relationships/printerSettings" Target="../printerSettings/printerSettings191.bin"/></Relationships>
</file>

<file path=xl/worksheets/_rels/sheet1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2.xml"/><Relationship Id="rId1" Type="http://schemas.openxmlformats.org/officeDocument/2006/relationships/printerSettings" Target="../printerSettings/printerSettings192.bin"/></Relationships>
</file>

<file path=xl/worksheets/_rels/sheet1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3.xml"/><Relationship Id="rId1" Type="http://schemas.openxmlformats.org/officeDocument/2006/relationships/printerSettings" Target="../printerSettings/printerSettings193.bin"/></Relationships>
</file>

<file path=xl/worksheets/_rels/sheet1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4.xml"/><Relationship Id="rId1" Type="http://schemas.openxmlformats.org/officeDocument/2006/relationships/printerSettings" Target="../printerSettings/printerSettings194.bin"/></Relationships>
</file>

<file path=xl/worksheets/_rels/sheet1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5.xml"/><Relationship Id="rId1" Type="http://schemas.openxmlformats.org/officeDocument/2006/relationships/printerSettings" Target="../printerSettings/printerSettings195.bin"/></Relationships>
</file>

<file path=xl/worksheets/_rels/sheet1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6.xml"/><Relationship Id="rId1" Type="http://schemas.openxmlformats.org/officeDocument/2006/relationships/printerSettings" Target="../printerSettings/printerSettings196.bin"/></Relationships>
</file>

<file path=xl/worksheets/_rels/sheet1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7.xml"/><Relationship Id="rId1" Type="http://schemas.openxmlformats.org/officeDocument/2006/relationships/printerSettings" Target="../printerSettings/printerSettings197.bin"/></Relationships>
</file>

<file path=xl/worksheets/_rels/sheet1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8.xml"/><Relationship Id="rId1" Type="http://schemas.openxmlformats.org/officeDocument/2006/relationships/printerSettings" Target="../printerSettings/printerSettings19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9.xml"/><Relationship Id="rId1" Type="http://schemas.openxmlformats.org/officeDocument/2006/relationships/printerSettings" Target="../printerSettings/printerSettings199.bin"/></Relationships>
</file>

<file path=xl/worksheets/_rels/sheet2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0.xml"/><Relationship Id="rId1" Type="http://schemas.openxmlformats.org/officeDocument/2006/relationships/printerSettings" Target="../printerSettings/printerSettings200.bin"/></Relationships>
</file>

<file path=xl/worksheets/_rels/sheet2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1.xml"/><Relationship Id="rId1" Type="http://schemas.openxmlformats.org/officeDocument/2006/relationships/printerSettings" Target="../printerSettings/printerSettings201.bin"/></Relationships>
</file>

<file path=xl/worksheets/_rels/sheet2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2.xml"/><Relationship Id="rId1" Type="http://schemas.openxmlformats.org/officeDocument/2006/relationships/printerSettings" Target="../printerSettings/printerSettings202.bin"/></Relationships>
</file>

<file path=xl/worksheets/_rels/sheet2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3.xml"/><Relationship Id="rId1" Type="http://schemas.openxmlformats.org/officeDocument/2006/relationships/printerSettings" Target="../printerSettings/printerSettings203.bin"/></Relationships>
</file>

<file path=xl/worksheets/_rels/sheet2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4.xml"/><Relationship Id="rId1" Type="http://schemas.openxmlformats.org/officeDocument/2006/relationships/printerSettings" Target="../printerSettings/printerSettings204.bin"/></Relationships>
</file>

<file path=xl/worksheets/_rels/sheet2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5.xml"/><Relationship Id="rId1" Type="http://schemas.openxmlformats.org/officeDocument/2006/relationships/printerSettings" Target="../printerSettings/printerSettings205.bin"/></Relationships>
</file>

<file path=xl/worksheets/_rels/sheet2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6.xml"/><Relationship Id="rId1" Type="http://schemas.openxmlformats.org/officeDocument/2006/relationships/printerSettings" Target="../printerSettings/printerSettings206.bin"/></Relationships>
</file>

<file path=xl/worksheets/_rels/sheet2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7.xml"/><Relationship Id="rId1" Type="http://schemas.openxmlformats.org/officeDocument/2006/relationships/printerSettings" Target="../printerSettings/printerSettings207.bin"/></Relationships>
</file>

<file path=xl/worksheets/_rels/sheet2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8.xml"/><Relationship Id="rId1" Type="http://schemas.openxmlformats.org/officeDocument/2006/relationships/printerSettings" Target="../printerSettings/printerSettings20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9.xml"/><Relationship Id="rId1" Type="http://schemas.openxmlformats.org/officeDocument/2006/relationships/printerSettings" Target="../printerSettings/printerSettings209.bin"/></Relationships>
</file>

<file path=xl/worksheets/_rels/sheet2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0.xml"/><Relationship Id="rId1" Type="http://schemas.openxmlformats.org/officeDocument/2006/relationships/printerSettings" Target="../printerSettings/printerSettings210.bin"/></Relationships>
</file>

<file path=xl/worksheets/_rels/sheet2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1.xml"/><Relationship Id="rId1" Type="http://schemas.openxmlformats.org/officeDocument/2006/relationships/printerSettings" Target="../printerSettings/printerSettings211.bin"/></Relationships>
</file>

<file path=xl/worksheets/_rels/sheet2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2.xml"/><Relationship Id="rId1" Type="http://schemas.openxmlformats.org/officeDocument/2006/relationships/printerSettings" Target="../printerSettings/printerSettings212.bin"/></Relationships>
</file>

<file path=xl/worksheets/_rels/sheet2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3.xml"/><Relationship Id="rId1" Type="http://schemas.openxmlformats.org/officeDocument/2006/relationships/printerSettings" Target="../printerSettings/printerSettings213.bin"/></Relationships>
</file>

<file path=xl/worksheets/_rels/sheet2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4.xml"/><Relationship Id="rId1" Type="http://schemas.openxmlformats.org/officeDocument/2006/relationships/printerSettings" Target="../printerSettings/printerSettings214.bin"/></Relationships>
</file>

<file path=xl/worksheets/_rels/sheet2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5.xml"/><Relationship Id="rId1" Type="http://schemas.openxmlformats.org/officeDocument/2006/relationships/printerSettings" Target="../printerSettings/printerSettings215.bin"/></Relationships>
</file>

<file path=xl/worksheets/_rels/sheet2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6.xml"/><Relationship Id="rId1" Type="http://schemas.openxmlformats.org/officeDocument/2006/relationships/printerSettings" Target="../printerSettings/printerSettings216.bin"/></Relationships>
</file>

<file path=xl/worksheets/_rels/sheet2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7.xml"/><Relationship Id="rId1" Type="http://schemas.openxmlformats.org/officeDocument/2006/relationships/printerSettings" Target="../printerSettings/printerSettings217.bin"/></Relationships>
</file>

<file path=xl/worksheets/_rels/sheet2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8.xml"/><Relationship Id="rId1" Type="http://schemas.openxmlformats.org/officeDocument/2006/relationships/printerSettings" Target="../printerSettings/printerSettings2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9.xml"/><Relationship Id="rId1" Type="http://schemas.openxmlformats.org/officeDocument/2006/relationships/printerSettings" Target="../printerSettings/printerSettings219.bin"/></Relationships>
</file>

<file path=xl/worksheets/_rels/sheet2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0.xml"/><Relationship Id="rId1" Type="http://schemas.openxmlformats.org/officeDocument/2006/relationships/printerSettings" Target="../printerSettings/printerSettings220.bin"/></Relationships>
</file>

<file path=xl/worksheets/_rels/sheet2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1.xml"/><Relationship Id="rId1" Type="http://schemas.openxmlformats.org/officeDocument/2006/relationships/printerSettings" Target="../printerSettings/printerSettings221.bin"/></Relationships>
</file>

<file path=xl/worksheets/_rels/sheet2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2.xml"/><Relationship Id="rId1" Type="http://schemas.openxmlformats.org/officeDocument/2006/relationships/printerSettings" Target="../printerSettings/printerSettings222.bin"/></Relationships>
</file>

<file path=xl/worksheets/_rels/sheet2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3.xml"/><Relationship Id="rId1" Type="http://schemas.openxmlformats.org/officeDocument/2006/relationships/printerSettings" Target="../printerSettings/printerSettings223.bin"/></Relationships>
</file>

<file path=xl/worksheets/_rels/sheet2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4.xml"/><Relationship Id="rId1" Type="http://schemas.openxmlformats.org/officeDocument/2006/relationships/printerSettings" Target="../printerSettings/printerSettings224.bin"/></Relationships>
</file>

<file path=xl/worksheets/_rels/sheet2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5.xml"/><Relationship Id="rId1" Type="http://schemas.openxmlformats.org/officeDocument/2006/relationships/printerSettings" Target="../printerSettings/printerSettings225.bin"/></Relationships>
</file>

<file path=xl/worksheets/_rels/sheet2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6.xml"/><Relationship Id="rId1" Type="http://schemas.openxmlformats.org/officeDocument/2006/relationships/printerSettings" Target="../printerSettings/printerSettings226.bin"/></Relationships>
</file>

<file path=xl/worksheets/_rels/sheet2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7.xml"/><Relationship Id="rId1" Type="http://schemas.openxmlformats.org/officeDocument/2006/relationships/printerSettings" Target="../printerSettings/printerSettings227.bin"/></Relationships>
</file>

<file path=xl/worksheets/_rels/sheet2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8.xml"/><Relationship Id="rId1" Type="http://schemas.openxmlformats.org/officeDocument/2006/relationships/printerSettings" Target="../printerSettings/printerSettings22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9.xml"/><Relationship Id="rId1" Type="http://schemas.openxmlformats.org/officeDocument/2006/relationships/printerSettings" Target="../printerSettings/printerSettings229.bin"/></Relationships>
</file>

<file path=xl/worksheets/_rels/sheet2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0.xml"/><Relationship Id="rId1" Type="http://schemas.openxmlformats.org/officeDocument/2006/relationships/printerSettings" Target="../printerSettings/printerSettings230.bin"/></Relationships>
</file>

<file path=xl/worksheets/_rels/sheet2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1.xml"/><Relationship Id="rId1" Type="http://schemas.openxmlformats.org/officeDocument/2006/relationships/printerSettings" Target="../printerSettings/printerSettings231.bin"/></Relationships>
</file>

<file path=xl/worksheets/_rels/sheet2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2.xml"/><Relationship Id="rId1" Type="http://schemas.openxmlformats.org/officeDocument/2006/relationships/printerSettings" Target="../printerSettings/printerSettings232.bin"/></Relationships>
</file>

<file path=xl/worksheets/_rels/sheet2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3.xml"/><Relationship Id="rId1" Type="http://schemas.openxmlformats.org/officeDocument/2006/relationships/printerSettings" Target="../printerSettings/printerSettings233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4.xml"/><Relationship Id="rId2" Type="http://schemas.openxmlformats.org/officeDocument/2006/relationships/printerSettings" Target="../printerSettings/printerSettings234.bin"/><Relationship Id="rId1" Type="http://schemas.openxmlformats.org/officeDocument/2006/relationships/hyperlink" Target="https://www.google.com/search?gs_ssp=eJzj4tFP1zfMyDUqsEzPrTBgtFI1qDBKSTEyMTRLMjU3SrNMTrK0MqiwME5JMU1KSUxKMk41tTBK9hIqLi2qTFTISgQSxanFqSWJeQAdFhbc&amp;q=surya+jaya+sesetan&amp;oq=surya+&amp;aqs=chrome.1.69i59j46i39i175i199j69i57j46i175i199i512j46i433i512j0i512l2j69i60.2135j0j7&amp;sourceid=chrome&amp;ie=UTF-8" TargetMode="External"/></Relationships>
</file>

<file path=xl/worksheets/_rels/sheet2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5.xml"/><Relationship Id="rId1" Type="http://schemas.openxmlformats.org/officeDocument/2006/relationships/printerSettings" Target="../printerSettings/printerSettings235.bin"/></Relationships>
</file>

<file path=xl/worksheets/_rels/sheet2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6.xml"/><Relationship Id="rId1" Type="http://schemas.openxmlformats.org/officeDocument/2006/relationships/printerSettings" Target="../printerSettings/printerSettings236.bin"/></Relationships>
</file>

<file path=xl/worksheets/_rels/sheet2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7.xml"/><Relationship Id="rId1" Type="http://schemas.openxmlformats.org/officeDocument/2006/relationships/printerSettings" Target="../printerSettings/printerSettings23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5.xml"/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1.xml"/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6.xml"/><Relationship Id="rId2" Type="http://schemas.openxmlformats.org/officeDocument/2006/relationships/printerSettings" Target="../printerSettings/printerSettings56.bin"/><Relationship Id="rId1" Type="http://schemas.openxmlformats.org/officeDocument/2006/relationships/hyperlink" Target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8.xml"/><Relationship Id="rId2" Type="http://schemas.openxmlformats.org/officeDocument/2006/relationships/printerSettings" Target="../printerSettings/printerSettings68.bin"/><Relationship Id="rId1" Type="http://schemas.openxmlformats.org/officeDocument/2006/relationships/hyperlink" Target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1.xml"/><Relationship Id="rId2" Type="http://schemas.openxmlformats.org/officeDocument/2006/relationships/printerSettings" Target="../printerSettings/printerSettings81.bin"/><Relationship Id="rId1" Type="http://schemas.openxmlformats.org/officeDocument/2006/relationships/hyperlink" Target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 TargetMode="Externa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6.xml"/><Relationship Id="rId2" Type="http://schemas.openxmlformats.org/officeDocument/2006/relationships/printerSettings" Target="../printerSettings/printerSettings96.bin"/><Relationship Id="rId1" Type="http://schemas.openxmlformats.org/officeDocument/2006/relationships/hyperlink" Target="https://www.google.com/search?q=sinar%20mulia&amp;oq=sinar+mulia+&amp;aqs=chrome..69i57j35i39j46i175i199i512l3j0i512l5.4022j0j4&amp;sourceid=chrome&amp;ie=UTF-8&amp;tbs=lf:1,lf_ui:10&amp;tbm=lcl&amp;sxsrf=APq-WBuGPU68SxWaYI3xtBPFqb7HnbijCQ:1647073283128&amp;rflfq=1&amp;num=10&amp;rldimm=5782184649373259843&amp;lqi=CgtzaW5hciBtdWxpYUiTr525zI-AgAhaGRAAEAEYABgBIgtzaW5hciBtdWxpYTICaWSSAQtwYWludF9zdG9yZaoBExABKg8iC3NpbmFyIG11bGlhKCY&amp;phdesc=BawM43Z1mJM&amp;ved=2ahUKEwj2uNaPksD2AhWNSGwGHfL3DQIQvS56BAgEEEo&amp;rlst=f" TargetMode="Externa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3"/>
  <sheetViews>
    <sheetView view="pageBreakPreview" topLeftCell="A8" zoomScale="60" zoomScaleNormal="100" workbookViewId="0">
      <selection activeCell="A11" sqref="A11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17.42578125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31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44565</v>
      </c>
    </row>
    <row r="12" spans="1:21" ht="16.5" customHeight="1" x14ac:dyDescent="0.35">
      <c r="A12" s="11" t="s">
        <v>43</v>
      </c>
      <c r="B12" s="15"/>
      <c r="C12" s="15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18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67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68" t="s">
        <v>13</v>
      </c>
      <c r="B20" s="1751" t="s">
        <v>14</v>
      </c>
      <c r="C20" s="1751"/>
      <c r="D20" s="1751"/>
      <c r="E20" s="1751"/>
      <c r="F20" s="1751"/>
      <c r="G20" s="1751"/>
      <c r="H20" s="68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ht="18" x14ac:dyDescent="0.3">
      <c r="A22" s="27" t="s">
        <v>19</v>
      </c>
      <c r="B22" s="69" t="s">
        <v>38</v>
      </c>
      <c r="C22" s="29"/>
      <c r="D22" s="29"/>
      <c r="E22" s="29"/>
      <c r="F22" s="29"/>
      <c r="G22" s="30"/>
      <c r="H22" s="27"/>
      <c r="I22" s="27">
        <v>11</v>
      </c>
      <c r="J22" s="27" t="s">
        <v>41</v>
      </c>
      <c r="K22" s="28">
        <v>175000</v>
      </c>
      <c r="L22" s="28">
        <f>+K22*I22</f>
        <v>1925000</v>
      </c>
    </row>
    <row r="23" spans="1:12" ht="18" x14ac:dyDescent="0.3">
      <c r="A23" s="27">
        <v>2</v>
      </c>
      <c r="B23" s="69" t="s">
        <v>39</v>
      </c>
      <c r="C23" s="29"/>
      <c r="D23" s="29"/>
      <c r="E23" s="29"/>
      <c r="F23" s="29"/>
      <c r="G23" s="30"/>
      <c r="H23" s="27"/>
      <c r="I23" s="27">
        <v>19</v>
      </c>
      <c r="J23" s="27" t="s">
        <v>41</v>
      </c>
      <c r="K23" s="28">
        <v>45000</v>
      </c>
      <c r="L23" s="28">
        <f>+K23*I23</f>
        <v>855000</v>
      </c>
    </row>
    <row r="24" spans="1:12" ht="18" x14ac:dyDescent="0.3">
      <c r="A24" s="27">
        <v>3</v>
      </c>
      <c r="B24" s="69" t="s">
        <v>40</v>
      </c>
      <c r="C24" s="70"/>
      <c r="D24" s="70"/>
      <c r="E24" s="70"/>
      <c r="F24" s="70"/>
      <c r="G24" s="71"/>
      <c r="H24" s="27"/>
      <c r="I24" s="27">
        <v>72</v>
      </c>
      <c r="J24" s="27" t="s">
        <v>41</v>
      </c>
      <c r="K24" s="28">
        <v>4000</v>
      </c>
      <c r="L24" s="28">
        <f>+K24*I24</f>
        <v>288000</v>
      </c>
    </row>
    <row r="25" spans="1:12" ht="18" x14ac:dyDescent="0.3">
      <c r="A25" s="27"/>
      <c r="B25" s="69"/>
      <c r="C25" s="70"/>
      <c r="D25" s="70"/>
      <c r="E25" s="70"/>
      <c r="F25" s="70"/>
      <c r="G25" s="71"/>
      <c r="H25" s="27"/>
      <c r="I25" s="27"/>
      <c r="J25" s="27"/>
      <c r="K25" s="28"/>
      <c r="L25" s="28"/>
    </row>
    <row r="26" spans="1:12" ht="18" x14ac:dyDescent="0.3">
      <c r="A26" s="27"/>
      <c r="B26" s="69"/>
      <c r="C26" s="70"/>
      <c r="D26" s="70"/>
      <c r="E26" s="70"/>
      <c r="F26" s="70"/>
      <c r="G26" s="71"/>
      <c r="H26" s="27"/>
      <c r="I26" s="27"/>
      <c r="J26" s="27"/>
      <c r="K26" s="28"/>
      <c r="L26" s="28"/>
    </row>
    <row r="27" spans="1:12" ht="18" x14ac:dyDescent="0.3">
      <c r="A27" s="27"/>
      <c r="B27" s="69"/>
      <c r="C27" s="70"/>
      <c r="D27" s="70"/>
      <c r="E27" s="70"/>
      <c r="F27" s="70"/>
      <c r="G27" s="71"/>
      <c r="H27" s="27"/>
      <c r="I27" s="27"/>
      <c r="J27" s="27"/>
      <c r="K27" s="28"/>
      <c r="L27" s="28"/>
    </row>
    <row r="28" spans="1:12" ht="18" x14ac:dyDescent="0.3">
      <c r="A28" s="27"/>
      <c r="B28" s="69"/>
      <c r="C28" s="70"/>
      <c r="D28" s="70"/>
      <c r="E28" s="70"/>
      <c r="F28" s="70"/>
      <c r="G28" s="71"/>
      <c r="H28" s="27"/>
      <c r="I28" s="27"/>
      <c r="J28" s="27"/>
      <c r="K28" s="28"/>
      <c r="L28" s="28"/>
    </row>
    <row r="29" spans="1:12" ht="18" x14ac:dyDescent="0.3">
      <c r="A29" s="27"/>
      <c r="B29" s="69"/>
      <c r="C29" s="70"/>
      <c r="D29" s="70"/>
      <c r="E29" s="70"/>
      <c r="F29" s="70"/>
      <c r="G29" s="71"/>
      <c r="H29" s="27"/>
      <c r="I29" s="27"/>
      <c r="J29" s="27"/>
      <c r="K29" s="28"/>
      <c r="L29" s="28"/>
    </row>
    <row r="30" spans="1:12" ht="18" x14ac:dyDescent="0.3">
      <c r="A30" s="31"/>
      <c r="B30" s="1755"/>
      <c r="C30" s="1756"/>
      <c r="D30" s="1756"/>
      <c r="E30" s="1756"/>
      <c r="F30" s="1756"/>
      <c r="G30" s="1757"/>
      <c r="H30" s="32"/>
      <c r="I30" s="32"/>
      <c r="J30" s="32"/>
      <c r="K30" s="33"/>
      <c r="L30" s="33"/>
    </row>
    <row r="31" spans="1:12" ht="18.75" x14ac:dyDescent="0.3">
      <c r="A31" s="1746" t="s">
        <v>20</v>
      </c>
      <c r="B31" s="1746"/>
      <c r="C31" s="1746"/>
      <c r="D31" s="1746"/>
      <c r="E31" s="1746"/>
      <c r="F31" s="1746"/>
      <c r="G31" s="1746"/>
      <c r="H31" s="1746"/>
      <c r="I31" s="1746"/>
      <c r="J31" s="1746"/>
      <c r="K31" s="1746"/>
      <c r="L31" s="34">
        <f>SUM(L21:L29)</f>
        <v>3068000</v>
      </c>
    </row>
    <row r="32" spans="1:12" ht="18" x14ac:dyDescent="0.35">
      <c r="A32" s="2"/>
      <c r="B32" s="2"/>
      <c r="C32" s="67"/>
      <c r="D32" s="2"/>
      <c r="E32" s="2"/>
      <c r="F32" s="2"/>
      <c r="G32" s="1"/>
      <c r="H32" s="1"/>
      <c r="I32" s="1"/>
      <c r="J32" s="1"/>
      <c r="K32" s="13"/>
      <c r="L32" s="3"/>
    </row>
    <row r="33" spans="1:12" ht="18" x14ac:dyDescent="0.35">
      <c r="A33" s="35" t="s">
        <v>21</v>
      </c>
      <c r="B33" s="35" t="s">
        <v>7</v>
      </c>
      <c r="C33" s="35" t="s">
        <v>22</v>
      </c>
      <c r="D33" s="36" t="s">
        <v>23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67" t="s">
        <v>24</v>
      </c>
      <c r="D34" s="2" t="s">
        <v>25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67"/>
      <c r="D35" s="2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1"/>
      <c r="B37" s="1"/>
      <c r="C37" s="1"/>
      <c r="D37" s="38"/>
      <c r="E37" s="38"/>
      <c r="F37" s="39"/>
      <c r="G37" s="40"/>
      <c r="H37" s="41"/>
      <c r="I37" s="42"/>
      <c r="J37" s="43"/>
      <c r="K37" s="44"/>
      <c r="L37" s="45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47"/>
      <c r="H39" s="48"/>
      <c r="I39" s="49"/>
      <c r="J39" s="50"/>
      <c r="K39" s="51"/>
      <c r="L39" s="52"/>
    </row>
    <row r="40" spans="1:12" ht="18" x14ac:dyDescent="0.35">
      <c r="A40" s="1"/>
      <c r="B40" s="1"/>
      <c r="C40" s="1"/>
      <c r="D40" s="38"/>
      <c r="E40" s="38"/>
      <c r="F40" s="46"/>
      <c r="G40" s="53"/>
      <c r="H40" s="48"/>
      <c r="I40" s="49"/>
      <c r="J40" s="50"/>
      <c r="K40" s="51"/>
      <c r="L40" s="54"/>
    </row>
    <row r="41" spans="1:12" ht="18" x14ac:dyDescent="0.35">
      <c r="A41" s="1"/>
      <c r="B41" s="1"/>
      <c r="C41" s="1"/>
      <c r="D41" s="38"/>
      <c r="E41" s="38"/>
      <c r="F41" s="55"/>
      <c r="G41" s="56"/>
      <c r="H41" s="57"/>
      <c r="I41" s="58"/>
      <c r="J41" s="59"/>
      <c r="K41" s="60"/>
      <c r="L41" s="61"/>
    </row>
    <row r="42" spans="1:12" ht="18" x14ac:dyDescent="0.35">
      <c r="A42" s="1"/>
      <c r="B42" s="1"/>
      <c r="C42" s="1"/>
      <c r="D42" s="62"/>
      <c r="E42" s="76"/>
      <c r="F42" s="63" t="s">
        <v>26</v>
      </c>
      <c r="G42" s="64"/>
      <c r="H42" s="65" t="s">
        <v>27</v>
      </c>
      <c r="I42" s="1747" t="s">
        <v>28</v>
      </c>
      <c r="J42" s="1748"/>
      <c r="K42" s="65" t="s">
        <v>29</v>
      </c>
      <c r="L42" s="66" t="s">
        <v>30</v>
      </c>
    </row>
    <row r="43" spans="1:12" x14ac:dyDescent="0.3">
      <c r="D43" s="76"/>
      <c r="E43" s="76"/>
      <c r="F43" s="76"/>
      <c r="G43" s="76"/>
      <c r="H43" s="76"/>
      <c r="I43" s="76"/>
      <c r="J43" s="76"/>
      <c r="K43" s="76"/>
      <c r="L43" s="76"/>
    </row>
    <row r="63" spans="1:1" x14ac:dyDescent="0.3">
      <c r="A63" s="25" t="s">
        <v>37</v>
      </c>
    </row>
  </sheetData>
  <mergeCells count="9">
    <mergeCell ref="A31:K31"/>
    <mergeCell ref="I42:J42"/>
    <mergeCell ref="A7:L7"/>
    <mergeCell ref="A8:L8"/>
    <mergeCell ref="B20:G20"/>
    <mergeCell ref="I20:J20"/>
    <mergeCell ref="B21:G21"/>
    <mergeCell ref="B30:G30"/>
    <mergeCell ref="B15:D15"/>
  </mergeCells>
  <pageMargins left="0.70866141732283472" right="0.70866141732283472" top="0.74803149606299213" bottom="0.74803149606299213" header="0.31496062992125984" footer="0.31496062992125984"/>
  <pageSetup scale="68" orientation="portrait" verticalDpi="7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0"/>
  <sheetViews>
    <sheetView view="pageBreakPreview" topLeftCell="A4" zoomScale="60" zoomScaleNormal="100" workbookViewId="0">
      <selection activeCell="A11" sqref="A11"/>
    </sheetView>
  </sheetViews>
  <sheetFormatPr defaultColWidth="9.140625" defaultRowHeight="18" x14ac:dyDescent="0.35"/>
  <cols>
    <col min="1" max="1" width="9.7109375" style="1" customWidth="1"/>
    <col min="2" max="2" width="3.42578125" style="1" customWidth="1"/>
    <col min="3" max="3" width="3.28515625" style="1" customWidth="1"/>
    <col min="4" max="4" width="19.42578125" style="1" customWidth="1"/>
    <col min="5" max="6" width="3.7109375" style="1" customWidth="1"/>
    <col min="7" max="7" width="20.42578125" style="1" customWidth="1"/>
    <col min="8" max="8" width="18" style="1" customWidth="1"/>
    <col min="9" max="9" width="10.28515625" style="1" customWidth="1"/>
    <col min="10" max="10" width="9.28515625" style="1" customWidth="1"/>
    <col min="11" max="11" width="17.42578125" style="1" customWidth="1"/>
    <col min="12" max="12" width="19.7109375" style="1" customWidth="1"/>
    <col min="13" max="16384" width="9.140625" style="190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94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G9" s="2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F10" s="7" t="s">
        <v>2</v>
      </c>
      <c r="G10" s="8"/>
      <c r="H10" s="8"/>
      <c r="I10" s="9"/>
      <c r="J10" s="10"/>
      <c r="K10" s="3"/>
      <c r="L10" s="3"/>
      <c r="U10" s="190">
        <v>559</v>
      </c>
    </row>
    <row r="11" spans="1:21" ht="16.5" customHeight="1" x14ac:dyDescent="0.35">
      <c r="A11" s="11" t="s">
        <v>47</v>
      </c>
      <c r="D11" s="12"/>
      <c r="F11" s="72" t="s">
        <v>32</v>
      </c>
      <c r="G11" s="73"/>
      <c r="H11" s="73"/>
      <c r="I11" s="12"/>
      <c r="K11" s="13" t="s">
        <v>3</v>
      </c>
      <c r="L11" s="14">
        <v>44572</v>
      </c>
    </row>
    <row r="12" spans="1:21" ht="16.5" customHeight="1" x14ac:dyDescent="0.35">
      <c r="A12" s="1760" t="s">
        <v>48</v>
      </c>
      <c r="B12" s="1761"/>
      <c r="C12" s="1761"/>
      <c r="D12" s="1759"/>
      <c r="F12" s="72" t="s">
        <v>33</v>
      </c>
      <c r="G12" s="73"/>
      <c r="H12" s="73"/>
      <c r="I12" s="12"/>
      <c r="K12" s="13"/>
      <c r="L12" s="14"/>
    </row>
    <row r="13" spans="1:21" ht="16.5" customHeight="1" x14ac:dyDescent="0.35">
      <c r="A13" s="11"/>
      <c r="D13" s="12"/>
      <c r="F13" s="72" t="s">
        <v>34</v>
      </c>
      <c r="G13" s="73"/>
      <c r="H13" s="73"/>
      <c r="I13" s="12"/>
      <c r="K13" s="13" t="s">
        <v>4</v>
      </c>
      <c r="L13" s="3"/>
    </row>
    <row r="14" spans="1:21" ht="16.5" customHeight="1" x14ac:dyDescent="0.35">
      <c r="A14" s="11"/>
      <c r="D14" s="12"/>
      <c r="F14" s="74" t="s">
        <v>35</v>
      </c>
      <c r="G14" s="75"/>
      <c r="H14" s="75"/>
      <c r="I14" s="18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49</v>
      </c>
      <c r="C15" s="1758"/>
      <c r="D15" s="1759"/>
      <c r="F15" s="72"/>
      <c r="G15" s="73"/>
      <c r="H15" s="73"/>
      <c r="I15" s="12"/>
      <c r="K15" s="13"/>
      <c r="L15" s="3"/>
    </row>
    <row r="16" spans="1:21" ht="16.5" customHeight="1" x14ac:dyDescent="0.35">
      <c r="A16" s="11" t="s">
        <v>8</v>
      </c>
      <c r="B16" s="182" t="s">
        <v>7</v>
      </c>
      <c r="C16" s="1" t="s">
        <v>50</v>
      </c>
      <c r="D16" s="12"/>
      <c r="F16" s="72" t="s">
        <v>36</v>
      </c>
      <c r="G16" s="73"/>
      <c r="H16" s="73"/>
      <c r="I16" s="12"/>
      <c r="K16" s="13" t="s">
        <v>9</v>
      </c>
      <c r="L16" s="3" t="s">
        <v>10</v>
      </c>
    </row>
    <row r="17" spans="1:12" x14ac:dyDescent="0.35">
      <c r="A17" s="19" t="s">
        <v>11</v>
      </c>
      <c r="B17" s="20" t="s">
        <v>7</v>
      </c>
      <c r="C17" s="191"/>
      <c r="D17" s="21"/>
      <c r="F17" s="19"/>
      <c r="G17" s="22"/>
      <c r="H17" s="22"/>
      <c r="I17" s="23"/>
      <c r="K17" s="13"/>
      <c r="L17" s="24"/>
    </row>
    <row r="18" spans="1:12" x14ac:dyDescent="0.35">
      <c r="K18" s="13"/>
    </row>
    <row r="19" spans="1:12" x14ac:dyDescent="0.35">
      <c r="A19" s="1" t="s">
        <v>12</v>
      </c>
      <c r="K19" s="13"/>
      <c r="L19" s="3"/>
    </row>
    <row r="20" spans="1:12" x14ac:dyDescent="0.35">
      <c r="A20" s="183" t="s">
        <v>13</v>
      </c>
      <c r="B20" s="1751" t="s">
        <v>14</v>
      </c>
      <c r="C20" s="1751"/>
      <c r="D20" s="1751"/>
      <c r="E20" s="1751"/>
      <c r="F20" s="1751"/>
      <c r="G20" s="1751"/>
      <c r="H20" s="183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x14ac:dyDescent="0.35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s="165" customFormat="1" ht="20.25" x14ac:dyDescent="0.35">
      <c r="A22" s="160" t="s">
        <v>19</v>
      </c>
      <c r="B22" s="161" t="s">
        <v>111</v>
      </c>
      <c r="C22" s="162"/>
      <c r="D22" s="162"/>
      <c r="E22" s="162"/>
      <c r="F22" s="162"/>
      <c r="G22" s="163"/>
      <c r="H22" s="160" t="s">
        <v>112</v>
      </c>
      <c r="I22" s="160">
        <v>26</v>
      </c>
      <c r="J22" s="160" t="s">
        <v>56</v>
      </c>
      <c r="K22" s="164">
        <v>4000</v>
      </c>
      <c r="L22" s="164">
        <f>+K22*I22</f>
        <v>104000</v>
      </c>
    </row>
    <row r="23" spans="1:12" s="165" customFormat="1" ht="20.25" x14ac:dyDescent="0.35">
      <c r="A23" s="160"/>
      <c r="B23" s="161"/>
      <c r="C23" s="162"/>
      <c r="D23" s="162"/>
      <c r="E23" s="162"/>
      <c r="F23" s="162"/>
      <c r="G23" s="163"/>
      <c r="H23" s="160"/>
      <c r="I23" s="160"/>
      <c r="J23" s="160"/>
      <c r="K23" s="164"/>
      <c r="L23" s="164"/>
    </row>
    <row r="24" spans="1:12" s="165" customFormat="1" ht="20.25" x14ac:dyDescent="0.35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2" s="165" customFormat="1" ht="20.25" x14ac:dyDescent="0.35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2" s="165" customFormat="1" ht="20.25" x14ac:dyDescent="0.35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2" s="165" customFormat="1" ht="20.25" x14ac:dyDescent="0.35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2" s="165" customFormat="1" ht="20.25" x14ac:dyDescent="0.35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2" s="165" customFormat="1" ht="20.25" x14ac:dyDescent="0.35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</row>
    <row r="30" spans="1:12" s="165" customFormat="1" ht="20.25" x14ac:dyDescent="0.35">
      <c r="A30" s="173"/>
      <c r="B30" s="1774"/>
      <c r="C30" s="1775"/>
      <c r="D30" s="1775"/>
      <c r="E30" s="1775"/>
      <c r="F30" s="1775"/>
      <c r="G30" s="1776"/>
      <c r="H30" s="174"/>
      <c r="I30" s="174"/>
      <c r="J30" s="174"/>
      <c r="K30" s="175"/>
      <c r="L30" s="175"/>
    </row>
    <row r="31" spans="1:12" s="165" customFormat="1" ht="20.25" x14ac:dyDescent="0.35">
      <c r="A31" s="1773" t="s">
        <v>20</v>
      </c>
      <c r="B31" s="1773"/>
      <c r="C31" s="1773"/>
      <c r="D31" s="1773"/>
      <c r="E31" s="1773"/>
      <c r="F31" s="1773"/>
      <c r="G31" s="1773"/>
      <c r="H31" s="1773"/>
      <c r="I31" s="1773"/>
      <c r="J31" s="1773"/>
      <c r="K31" s="1773"/>
      <c r="L31" s="176">
        <f>SUM(L21:L29)</f>
        <v>104000</v>
      </c>
    </row>
    <row r="32" spans="1:12" s="165" customFormat="1" ht="20.25" x14ac:dyDescent="0.35">
      <c r="A32" s="177"/>
      <c r="B32" s="177"/>
      <c r="C32" s="178"/>
      <c r="D32" s="177"/>
      <c r="E32" s="177"/>
      <c r="F32" s="177"/>
      <c r="G32" s="179"/>
      <c r="H32" s="179"/>
      <c r="I32" s="179"/>
      <c r="J32" s="179"/>
      <c r="K32" s="180"/>
      <c r="L32" s="181"/>
    </row>
    <row r="33" spans="1:12" x14ac:dyDescent="0.35">
      <c r="A33" s="35" t="s">
        <v>21</v>
      </c>
      <c r="B33" s="35" t="s">
        <v>7</v>
      </c>
      <c r="C33" s="35" t="s">
        <v>22</v>
      </c>
      <c r="D33" s="36" t="s">
        <v>23</v>
      </c>
      <c r="K33" s="37"/>
      <c r="L33" s="37"/>
    </row>
    <row r="34" spans="1:12" x14ac:dyDescent="0.35">
      <c r="A34" s="2"/>
      <c r="B34" s="2"/>
      <c r="C34" s="182" t="s">
        <v>24</v>
      </c>
      <c r="D34" s="2" t="s">
        <v>25</v>
      </c>
      <c r="K34" s="37"/>
      <c r="L34" s="37"/>
    </row>
    <row r="35" spans="1:12" x14ac:dyDescent="0.35">
      <c r="A35" s="2"/>
      <c r="B35" s="2"/>
      <c r="C35" s="182"/>
      <c r="D35" s="2"/>
      <c r="K35" s="37"/>
      <c r="L35" s="37"/>
    </row>
    <row r="36" spans="1:12" x14ac:dyDescent="0.35">
      <c r="K36" s="37"/>
      <c r="L36" s="37"/>
    </row>
    <row r="37" spans="1:12" x14ac:dyDescent="0.35">
      <c r="D37" s="185"/>
      <c r="E37" s="185"/>
      <c r="F37" s="193"/>
      <c r="G37" s="6"/>
      <c r="H37" s="194"/>
      <c r="I37" s="195"/>
      <c r="J37" s="196"/>
      <c r="K37" s="193"/>
      <c r="L37" s="197"/>
    </row>
    <row r="38" spans="1:12" x14ac:dyDescent="0.35">
      <c r="D38" s="185"/>
      <c r="E38" s="185"/>
      <c r="F38" s="11"/>
      <c r="G38" s="12"/>
      <c r="H38" s="198"/>
      <c r="I38" s="199"/>
      <c r="J38" s="200"/>
      <c r="K38" s="11"/>
      <c r="L38" s="201"/>
    </row>
    <row r="39" spans="1:12" x14ac:dyDescent="0.35">
      <c r="D39" s="185"/>
      <c r="E39" s="185"/>
      <c r="F39" s="11"/>
      <c r="G39" s="12"/>
      <c r="H39" s="198"/>
      <c r="I39" s="199"/>
      <c r="J39" s="200"/>
      <c r="K39" s="11"/>
      <c r="L39" s="201"/>
    </row>
    <row r="40" spans="1:12" x14ac:dyDescent="0.35">
      <c r="D40" s="185"/>
      <c r="E40" s="185"/>
      <c r="F40" s="11"/>
      <c r="G40" s="16"/>
      <c r="H40" s="198"/>
      <c r="I40" s="199"/>
      <c r="J40" s="200"/>
      <c r="K40" s="11"/>
      <c r="L40" s="202"/>
    </row>
    <row r="41" spans="1:12" x14ac:dyDescent="0.35">
      <c r="D41" s="185"/>
      <c r="E41" s="185"/>
      <c r="F41" s="19"/>
      <c r="G41" s="23"/>
      <c r="H41" s="203"/>
      <c r="I41" s="184"/>
      <c r="J41" s="204"/>
      <c r="K41" s="19"/>
      <c r="L41" s="205"/>
    </row>
    <row r="42" spans="1:12" x14ac:dyDescent="0.35">
      <c r="D42" s="199"/>
      <c r="E42" s="190"/>
      <c r="F42" s="206" t="s">
        <v>26</v>
      </c>
      <c r="G42" s="207"/>
      <c r="H42" s="208" t="s">
        <v>27</v>
      </c>
      <c r="I42" s="1777" t="s">
        <v>28</v>
      </c>
      <c r="J42" s="1778"/>
      <c r="K42" s="208" t="s">
        <v>29</v>
      </c>
      <c r="L42" s="192" t="s">
        <v>30</v>
      </c>
    </row>
    <row r="43" spans="1:12" x14ac:dyDescent="0.35">
      <c r="D43" s="190"/>
      <c r="E43" s="190"/>
      <c r="F43" s="190"/>
      <c r="G43" s="190"/>
      <c r="H43" s="190"/>
      <c r="I43" s="190"/>
      <c r="J43" s="190"/>
      <c r="K43" s="190"/>
      <c r="L43" s="190"/>
    </row>
    <row r="60" spans="1:1" s="1" customFormat="1" x14ac:dyDescent="0.35">
      <c r="A60" s="1" t="s">
        <v>93</v>
      </c>
    </row>
  </sheetData>
  <mergeCells count="10">
    <mergeCell ref="B21:G21"/>
    <mergeCell ref="B30:G30"/>
    <mergeCell ref="A31:K31"/>
    <mergeCell ref="I42:J42"/>
    <mergeCell ref="A7:L7"/>
    <mergeCell ref="A8:L8"/>
    <mergeCell ref="A12:D12"/>
    <mergeCell ref="B15:D15"/>
    <mergeCell ref="B20:G20"/>
    <mergeCell ref="I20:J20"/>
  </mergeCells>
  <pageMargins left="0.70866141732283472" right="0.70866141732283472" top="0.74803149606299213" bottom="0.74803149606299213" header="0.31496062992125984" footer="0.31496062992125984"/>
  <pageSetup scale="68" orientation="portrait" verticalDpi="72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46"/>
  <sheetViews>
    <sheetView view="pageBreakPreview" topLeftCell="A6" zoomScale="90" workbookViewId="0">
      <selection activeCell="B24" sqref="B24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696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326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44632</v>
      </c>
      <c r="M10" s="298"/>
    </row>
    <row r="11" spans="1:15" ht="16.5" customHeight="1" x14ac:dyDescent="0.35">
      <c r="A11" s="11" t="s">
        <v>179</v>
      </c>
      <c r="B11" s="716"/>
      <c r="C11" s="716"/>
      <c r="D11" s="16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/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719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716" t="s">
        <v>139</v>
      </c>
      <c r="C14" s="301" t="s">
        <v>676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714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715" t="s">
        <v>13</v>
      </c>
      <c r="B19" s="1751" t="s">
        <v>14</v>
      </c>
      <c r="C19" s="1751"/>
      <c r="D19" s="1751"/>
      <c r="E19" s="1751"/>
      <c r="F19" s="1751"/>
      <c r="G19" s="1751"/>
      <c r="H19" s="715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18.75" customHeight="1" x14ac:dyDescent="0.3">
      <c r="A21" s="160">
        <v>1</v>
      </c>
      <c r="B21" s="161" t="s">
        <v>697</v>
      </c>
      <c r="C21" s="166"/>
      <c r="D21" s="166"/>
      <c r="E21" s="166"/>
      <c r="F21" s="166"/>
      <c r="G21" s="162"/>
      <c r="H21" s="27" t="s">
        <v>326</v>
      </c>
      <c r="I21" s="160">
        <v>1</v>
      </c>
      <c r="J21" s="160" t="s">
        <v>239</v>
      </c>
      <c r="K21" s="164">
        <v>14000</v>
      </c>
      <c r="L21" s="164">
        <f t="shared" ref="L21:L24" si="0">+K21*I21</f>
        <v>14000</v>
      </c>
    </row>
    <row r="22" spans="1:12" s="257" customFormat="1" ht="18.75" customHeight="1" x14ac:dyDescent="0.3">
      <c r="A22" s="160">
        <v>2</v>
      </c>
      <c r="B22" s="161" t="s">
        <v>698</v>
      </c>
      <c r="C22" s="166"/>
      <c r="D22" s="166"/>
      <c r="E22" s="166"/>
      <c r="F22" s="166"/>
      <c r="G22" s="167"/>
      <c r="H22" s="27" t="s">
        <v>326</v>
      </c>
      <c r="I22" s="160">
        <v>1</v>
      </c>
      <c r="J22" s="160" t="s">
        <v>239</v>
      </c>
      <c r="K22" s="164">
        <v>49000</v>
      </c>
      <c r="L22" s="164">
        <f t="shared" si="0"/>
        <v>49000</v>
      </c>
    </row>
    <row r="23" spans="1:12" s="257" customFormat="1" ht="18.75" customHeight="1" x14ac:dyDescent="0.3">
      <c r="A23" s="160">
        <v>3</v>
      </c>
      <c r="B23" s="161" t="s">
        <v>699</v>
      </c>
      <c r="C23" s="166"/>
      <c r="D23" s="166"/>
      <c r="E23" s="166"/>
      <c r="F23" s="166"/>
      <c r="G23" s="167"/>
      <c r="H23" s="27" t="s">
        <v>326</v>
      </c>
      <c r="I23" s="160">
        <v>1</v>
      </c>
      <c r="J23" s="160" t="s">
        <v>239</v>
      </c>
      <c r="K23" s="164">
        <v>33000</v>
      </c>
      <c r="L23" s="164">
        <f t="shared" si="0"/>
        <v>33000</v>
      </c>
    </row>
    <row r="24" spans="1:12" s="257" customFormat="1" ht="18.75" customHeight="1" x14ac:dyDescent="0.3">
      <c r="A24" s="160">
        <v>4</v>
      </c>
      <c r="B24" s="161" t="s">
        <v>329</v>
      </c>
      <c r="C24" s="166"/>
      <c r="D24" s="166"/>
      <c r="E24" s="166"/>
      <c r="F24" s="166"/>
      <c r="G24" s="167"/>
      <c r="H24" s="27" t="s">
        <v>326</v>
      </c>
      <c r="I24" s="160">
        <v>1</v>
      </c>
      <c r="J24" s="160" t="s">
        <v>569</v>
      </c>
      <c r="K24" s="164">
        <v>15000</v>
      </c>
      <c r="L24" s="164">
        <f t="shared" si="0"/>
        <v>15000</v>
      </c>
    </row>
    <row r="25" spans="1:12" s="257" customFormat="1" ht="22.5" customHeight="1" x14ac:dyDescent="0.3">
      <c r="A25" s="173"/>
      <c r="B25" s="1774"/>
      <c r="C25" s="1775"/>
      <c r="D25" s="1775"/>
      <c r="E25" s="1775"/>
      <c r="F25" s="1775"/>
      <c r="G25" s="1776"/>
      <c r="H25" s="174"/>
      <c r="I25" s="174"/>
      <c r="J25" s="174"/>
      <c r="K25" s="175"/>
      <c r="L25" s="175"/>
    </row>
    <row r="26" spans="1:12" ht="18" customHeight="1" x14ac:dyDescent="0.3">
      <c r="A26" s="1773" t="s">
        <v>20</v>
      </c>
      <c r="B26" s="1773"/>
      <c r="C26" s="1773"/>
      <c r="D26" s="1773"/>
      <c r="E26" s="1773"/>
      <c r="F26" s="1773"/>
      <c r="G26" s="1773"/>
      <c r="H26" s="1773"/>
      <c r="I26" s="1773"/>
      <c r="J26" s="1773"/>
      <c r="K26" s="1773"/>
      <c r="L26" s="176">
        <f>SUM(L21:L24)</f>
        <v>111000</v>
      </c>
    </row>
    <row r="27" spans="1:12" ht="18" customHeight="1" x14ac:dyDescent="0.35">
      <c r="A27" s="253"/>
      <c r="B27" s="252"/>
      <c r="C27" s="258"/>
      <c r="D27" s="253"/>
      <c r="E27" s="252"/>
      <c r="F27" s="252"/>
      <c r="G27" s="252"/>
      <c r="H27" s="252"/>
      <c r="I27" s="252"/>
      <c r="J27" s="252"/>
      <c r="K27" s="255"/>
      <c r="L27" s="254"/>
    </row>
    <row r="28" spans="1:12" ht="18" customHeight="1" x14ac:dyDescent="0.35">
      <c r="A28" s="259" t="s">
        <v>21</v>
      </c>
      <c r="B28" s="259" t="s">
        <v>7</v>
      </c>
      <c r="C28" s="260" t="s">
        <v>22</v>
      </c>
      <c r="D28" s="260" t="s">
        <v>150</v>
      </c>
      <c r="E28" s="252"/>
      <c r="F28" s="252"/>
      <c r="G28" s="252"/>
      <c r="H28" s="252"/>
      <c r="I28" s="252"/>
      <c r="J28" s="252"/>
      <c r="K28" s="261"/>
      <c r="L28" s="261"/>
    </row>
    <row r="29" spans="1:12" ht="18" customHeight="1" x14ac:dyDescent="0.35">
      <c r="A29" s="253"/>
      <c r="B29" s="253"/>
      <c r="C29" s="260" t="s">
        <v>24</v>
      </c>
      <c r="D29" s="253" t="s">
        <v>151</v>
      </c>
      <c r="E29" s="252"/>
      <c r="F29" s="252"/>
      <c r="G29" s="252"/>
      <c r="H29" s="252"/>
      <c r="I29" s="252"/>
      <c r="J29" s="252"/>
      <c r="K29" s="261"/>
      <c r="L29" s="261"/>
    </row>
    <row r="30" spans="1:12" ht="18" customHeight="1" x14ac:dyDescent="0.35">
      <c r="A30" s="253"/>
      <c r="B30" s="252"/>
      <c r="C30" s="262"/>
      <c r="D30" s="263"/>
      <c r="E30" s="252"/>
      <c r="F30" s="252"/>
      <c r="G30" s="252"/>
      <c r="H30" s="252"/>
      <c r="I30" s="252"/>
      <c r="J30" s="252"/>
      <c r="K30" s="261"/>
      <c r="L30" s="261"/>
    </row>
    <row r="31" spans="1:12" ht="18" customHeight="1" x14ac:dyDescent="0.35">
      <c r="A31" s="253"/>
      <c r="B31" s="252"/>
      <c r="C31" s="258"/>
      <c r="D31" s="263"/>
      <c r="E31" s="252"/>
      <c r="F31" s="252"/>
      <c r="G31" s="252"/>
      <c r="H31" s="252"/>
      <c r="I31" s="252"/>
      <c r="J31" s="252"/>
      <c r="K31" s="261"/>
      <c r="L31" s="261"/>
    </row>
    <row r="32" spans="1:12" ht="18" customHeight="1" x14ac:dyDescent="0.35">
      <c r="A32" s="252"/>
      <c r="B32" s="252"/>
      <c r="C32" s="252"/>
      <c r="D32" s="252"/>
      <c r="E32" s="252"/>
      <c r="F32" s="252"/>
      <c r="G32" s="252"/>
      <c r="H32" s="252"/>
      <c r="I32" s="252"/>
      <c r="J32" s="252"/>
      <c r="K32" s="261"/>
      <c r="L32" s="261"/>
    </row>
    <row r="33" spans="1:12" ht="18" customHeight="1" x14ac:dyDescent="0.35">
      <c r="A33" s="252"/>
      <c r="B33" s="252"/>
      <c r="C33" s="252"/>
      <c r="D33" s="264"/>
      <c r="E33" s="265"/>
      <c r="F33" s="266"/>
      <c r="G33" s="267"/>
      <c r="H33" s="268"/>
      <c r="I33" s="269"/>
      <c r="J33" s="270"/>
      <c r="K33" s="271"/>
      <c r="L33" s="272"/>
    </row>
    <row r="34" spans="1:12" ht="18" customHeight="1" x14ac:dyDescent="0.35">
      <c r="A34" s="252"/>
      <c r="B34" s="252"/>
      <c r="C34" s="252"/>
      <c r="D34" s="264"/>
      <c r="E34" s="273"/>
      <c r="F34" s="264"/>
      <c r="G34" s="274"/>
      <c r="H34" s="275"/>
      <c r="I34" s="276"/>
      <c r="J34" s="277"/>
      <c r="K34" s="278"/>
      <c r="L34" s="279"/>
    </row>
    <row r="35" spans="1:12" ht="18" customHeight="1" x14ac:dyDescent="0.35">
      <c r="A35" s="252"/>
      <c r="B35" s="252"/>
      <c r="C35" s="252"/>
      <c r="D35" s="264"/>
      <c r="E35" s="273"/>
      <c r="F35" s="264"/>
      <c r="G35" s="280"/>
      <c r="H35" s="275"/>
      <c r="I35" s="276"/>
      <c r="J35" s="277"/>
      <c r="K35" s="278"/>
      <c r="L35" s="281"/>
    </row>
    <row r="36" spans="1:12" ht="18" customHeight="1" x14ac:dyDescent="0.35">
      <c r="A36" s="252"/>
      <c r="B36" s="252"/>
      <c r="C36" s="252"/>
      <c r="D36" s="264"/>
      <c r="E36" s="282"/>
      <c r="F36" s="283"/>
      <c r="G36" s="284"/>
      <c r="H36" s="285"/>
      <c r="I36" s="286"/>
      <c r="J36" s="287"/>
      <c r="K36" s="288"/>
      <c r="L36" s="289"/>
    </row>
    <row r="37" spans="1:12" ht="18" customHeight="1" x14ac:dyDescent="0.35">
      <c r="A37" s="252"/>
      <c r="B37" s="252"/>
      <c r="C37" s="252"/>
      <c r="D37" s="290"/>
      <c r="E37" s="1792" t="s">
        <v>26</v>
      </c>
      <c r="F37" s="1793"/>
      <c r="G37" s="1794"/>
      <c r="H37" s="291" t="s">
        <v>27</v>
      </c>
      <c r="I37" s="1795" t="s">
        <v>28</v>
      </c>
      <c r="J37" s="1796"/>
      <c r="K37" s="291" t="s">
        <v>29</v>
      </c>
      <c r="L37" s="292" t="s">
        <v>30</v>
      </c>
    </row>
    <row r="46" spans="1:12" ht="16.5" customHeight="1" x14ac:dyDescent="0.3">
      <c r="A46" s="251" t="s">
        <v>700</v>
      </c>
    </row>
  </sheetData>
  <mergeCells count="9">
    <mergeCell ref="A26:K26"/>
    <mergeCell ref="E37:G37"/>
    <mergeCell ref="I37:J37"/>
    <mergeCell ref="A6:L6"/>
    <mergeCell ref="A7:L7"/>
    <mergeCell ref="B19:G19"/>
    <mergeCell ref="I19:J19"/>
    <mergeCell ref="B20:G20"/>
    <mergeCell ref="B25:G25"/>
  </mergeCells>
  <hyperlinks>
    <hyperlink ref="C14" r:id="rId1" display="https://www.google.com/search?q=sinar%20mulia&amp;oq=sinar+mulia+&amp;aqs=chrome..69i57j35i39j46i175i199i512l3j0i512l5.4022j0j4&amp;sourceid=chrome&amp;ie=UTF-8&amp;tbs=lf:1,lf_ui:10&amp;tbm=lcl&amp;sxsrf=APq-WBuGPU68SxWaYI3xtBPFqb7HnbijCQ:1647073283128&amp;rflfq=1&amp;num=10&amp;rldimm=5782184649373259843&amp;lqi=CgtzaW5hciBtdWxpYUiTr525zI-AgAhaGRAAEAEYABgBIgtzaW5hciBtdWxpYTICaWSSAQtwYWludF9zdG9yZaoBExABKg8iC3NpbmFyIG11bGlhKCY&amp;phdesc=BawM43Z1mJM&amp;ved=2ahUKEwj2uNaPksD2AhWNSGwGHfL3DQIQvS56BAgEEEo&amp;rlst=f"/>
  </hyperlinks>
  <printOptions horizontalCentered="1"/>
  <pageMargins left="0" right="0" top="0.74803149606299213" bottom="0.74803149606299213" header="0.31496062992125984" footer="0.31496062992125984"/>
  <pageSetup scale="75" orientation="portrait" r:id="rId2"/>
  <drawing r:id="rId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8"/>
  <sheetViews>
    <sheetView view="pageBreakPreview" topLeftCell="A22" zoomScale="70" zoomScaleNormal="100" zoomScaleSheetLayoutView="70" workbookViewId="0">
      <selection activeCell="B22" sqref="B22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701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44632</v>
      </c>
    </row>
    <row r="12" spans="1:21" ht="16.5" customHeight="1" x14ac:dyDescent="0.35">
      <c r="A12" s="11" t="s">
        <v>43</v>
      </c>
      <c r="B12" s="716"/>
      <c r="C12" s="716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719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714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715" t="s">
        <v>13</v>
      </c>
      <c r="B20" s="1751" t="s">
        <v>14</v>
      </c>
      <c r="C20" s="1751"/>
      <c r="D20" s="1751"/>
      <c r="E20" s="1751"/>
      <c r="F20" s="1751"/>
      <c r="G20" s="1751"/>
      <c r="H20" s="715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702</v>
      </c>
      <c r="C22" s="660"/>
      <c r="D22" s="660"/>
      <c r="E22" s="660"/>
      <c r="F22" s="660"/>
      <c r="G22" s="661"/>
      <c r="H22" s="658"/>
      <c r="I22" s="658">
        <v>4</v>
      </c>
      <c r="J22" s="658" t="s">
        <v>56</v>
      </c>
      <c r="K22" s="664">
        <v>70700</v>
      </c>
      <c r="L22" s="664">
        <f>K22*I22</f>
        <v>282800</v>
      </c>
    </row>
    <row r="23" spans="1:12" s="663" customFormat="1" ht="23.25" x14ac:dyDescent="0.35">
      <c r="A23" s="658">
        <v>2</v>
      </c>
      <c r="B23" s="659" t="s">
        <v>703</v>
      </c>
      <c r="C23" s="660"/>
      <c r="D23" s="660"/>
      <c r="E23" s="660"/>
      <c r="F23" s="660"/>
      <c r="G23" s="661"/>
      <c r="H23" s="658"/>
      <c r="I23" s="658">
        <v>3</v>
      </c>
      <c r="J23" s="658" t="s">
        <v>41</v>
      </c>
      <c r="K23" s="664">
        <v>175000</v>
      </c>
      <c r="L23" s="664">
        <f t="shared" ref="L23" si="0">K23*I23</f>
        <v>525000</v>
      </c>
    </row>
    <row r="24" spans="1:12" s="663" customFormat="1" ht="23.25" x14ac:dyDescent="0.35">
      <c r="A24" s="658"/>
      <c r="B24" s="659"/>
      <c r="C24" s="660"/>
      <c r="D24" s="660"/>
      <c r="E24" s="660"/>
      <c r="F24" s="660"/>
      <c r="G24" s="661"/>
      <c r="H24" s="658"/>
      <c r="I24" s="658"/>
      <c r="J24" s="658"/>
      <c r="K24" s="664"/>
      <c r="L24" s="664"/>
    </row>
    <row r="25" spans="1:12" s="663" customFormat="1" ht="23.25" x14ac:dyDescent="0.35">
      <c r="A25" s="658"/>
      <c r="B25" s="659"/>
      <c r="C25" s="660"/>
      <c r="D25" s="660"/>
      <c r="E25" s="660"/>
      <c r="F25" s="660"/>
      <c r="G25" s="661"/>
      <c r="H25" s="658"/>
      <c r="I25" s="658"/>
      <c r="J25" s="658"/>
      <c r="K25" s="664"/>
      <c r="L25" s="664"/>
    </row>
    <row r="26" spans="1:12" s="663" customFormat="1" ht="23.25" x14ac:dyDescent="0.35">
      <c r="A26" s="658"/>
      <c r="B26" s="659"/>
      <c r="C26" s="660"/>
      <c r="D26" s="660"/>
      <c r="E26" s="660"/>
      <c r="F26" s="660"/>
      <c r="G26" s="661"/>
      <c r="H26" s="658"/>
      <c r="I26" s="658"/>
      <c r="J26" s="658"/>
      <c r="K26" s="664"/>
      <c r="L26" s="664"/>
    </row>
    <row r="27" spans="1:12" s="663" customFormat="1" ht="23.25" x14ac:dyDescent="0.35">
      <c r="A27" s="658"/>
      <c r="B27" s="665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0"/>
      <c r="D28" s="660"/>
      <c r="E28" s="660"/>
      <c r="F28" s="660"/>
      <c r="G28" s="661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6"/>
      <c r="D29" s="666"/>
      <c r="E29" s="666"/>
      <c r="F29" s="666"/>
      <c r="G29" s="667"/>
      <c r="H29" s="658"/>
      <c r="I29" s="658"/>
      <c r="J29" s="658"/>
      <c r="K29" s="664"/>
      <c r="L29" s="664"/>
    </row>
    <row r="30" spans="1:12" s="663" customFormat="1" ht="23.25" x14ac:dyDescent="0.35">
      <c r="A30" s="658"/>
      <c r="B30" s="659"/>
      <c r="C30" s="666"/>
      <c r="D30" s="666"/>
      <c r="E30" s="666"/>
      <c r="F30" s="666"/>
      <c r="G30" s="667"/>
      <c r="H30" s="658"/>
      <c r="I30" s="658"/>
      <c r="J30" s="658"/>
      <c r="K30" s="664"/>
      <c r="L30" s="664"/>
    </row>
    <row r="31" spans="1:12" s="663" customFormat="1" ht="23.25" x14ac:dyDescent="0.35">
      <c r="A31" s="658"/>
      <c r="B31" s="659"/>
      <c r="C31" s="666"/>
      <c r="D31" s="666"/>
      <c r="E31" s="666"/>
      <c r="F31" s="666"/>
      <c r="G31" s="667"/>
      <c r="H31" s="658"/>
      <c r="I31" s="658"/>
      <c r="J31" s="658"/>
      <c r="K31" s="664"/>
      <c r="L31" s="664"/>
    </row>
    <row r="32" spans="1:12" s="663" customFormat="1" ht="23.25" x14ac:dyDescent="0.35">
      <c r="A32" s="668"/>
      <c r="B32" s="1885"/>
      <c r="C32" s="1886"/>
      <c r="D32" s="1886"/>
      <c r="E32" s="1886"/>
      <c r="F32" s="1886"/>
      <c r="G32" s="1887"/>
      <c r="H32" s="669"/>
      <c r="I32" s="669"/>
      <c r="J32" s="669"/>
      <c r="K32" s="670"/>
      <c r="L32" s="670"/>
    </row>
    <row r="33" spans="1:12" s="663" customFormat="1" ht="23.25" x14ac:dyDescent="0.35">
      <c r="A33" s="1888" t="s">
        <v>20</v>
      </c>
      <c r="B33" s="1888"/>
      <c r="C33" s="1888"/>
      <c r="D33" s="1888"/>
      <c r="E33" s="1888"/>
      <c r="F33" s="1888"/>
      <c r="G33" s="1888"/>
      <c r="H33" s="1888"/>
      <c r="I33" s="1888"/>
      <c r="J33" s="1888"/>
      <c r="K33" s="1888"/>
      <c r="L33" s="671">
        <f>SUM(L21:L31)</f>
        <v>807800</v>
      </c>
    </row>
    <row r="34" spans="1:12" s="238" customFormat="1" ht="21" x14ac:dyDescent="0.35">
      <c r="A34" s="247"/>
      <c r="B34" s="247"/>
      <c r="C34" s="409"/>
      <c r="D34" s="247"/>
      <c r="E34" s="247"/>
      <c r="F34" s="247"/>
      <c r="G34" s="248"/>
      <c r="H34" s="248"/>
      <c r="I34" s="248"/>
      <c r="J34" s="248"/>
      <c r="K34" s="410"/>
      <c r="L34" s="411"/>
    </row>
    <row r="35" spans="1:12" ht="18" x14ac:dyDescent="0.35">
      <c r="A35" s="35" t="s">
        <v>21</v>
      </c>
      <c r="B35" s="35" t="s">
        <v>7</v>
      </c>
      <c r="C35" s="723" t="s">
        <v>22</v>
      </c>
      <c r="D35" s="36" t="s">
        <v>23</v>
      </c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2"/>
      <c r="B36" s="2"/>
      <c r="C36" s="723" t="s">
        <v>24</v>
      </c>
      <c r="D36" s="2" t="s">
        <v>25</v>
      </c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2"/>
      <c r="B37" s="2"/>
      <c r="C37" s="723" t="s">
        <v>300</v>
      </c>
      <c r="D37" s="2" t="s">
        <v>655</v>
      </c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2"/>
      <c r="B38" s="2"/>
      <c r="C38" s="723" t="s">
        <v>704</v>
      </c>
      <c r="D38" s="2" t="s">
        <v>705</v>
      </c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37"/>
      <c r="L39" s="37"/>
    </row>
    <row r="40" spans="1:12" ht="18" x14ac:dyDescent="0.35">
      <c r="A40" s="1"/>
      <c r="B40" s="1"/>
      <c r="C40" s="1"/>
      <c r="D40" s="38"/>
      <c r="E40" s="38"/>
      <c r="F40" s="39"/>
      <c r="G40" s="40"/>
      <c r="H40" s="41"/>
      <c r="I40" s="42"/>
      <c r="J40" s="43"/>
      <c r="K40" s="44"/>
      <c r="L40" s="45"/>
    </row>
    <row r="41" spans="1:12" ht="18" x14ac:dyDescent="0.35">
      <c r="A41" s="1"/>
      <c r="B41" s="1"/>
      <c r="C41" s="1"/>
      <c r="D41" s="38"/>
      <c r="E41" s="38"/>
      <c r="F41" s="46"/>
      <c r="G41" s="47"/>
      <c r="H41" s="48"/>
      <c r="I41" s="49"/>
      <c r="J41" s="50"/>
      <c r="K41" s="51"/>
      <c r="L41" s="52"/>
    </row>
    <row r="42" spans="1:12" ht="18" x14ac:dyDescent="0.35">
      <c r="A42" s="1"/>
      <c r="B42" s="1"/>
      <c r="C42" s="1"/>
      <c r="D42" s="38"/>
      <c r="E42" s="38"/>
      <c r="F42" s="46"/>
      <c r="G42" s="47"/>
      <c r="H42" s="48"/>
      <c r="I42" s="49"/>
      <c r="J42" s="50"/>
      <c r="K42" s="51"/>
      <c r="L42" s="52"/>
    </row>
    <row r="43" spans="1:12" ht="18" x14ac:dyDescent="0.35">
      <c r="A43" s="1"/>
      <c r="B43" s="1"/>
      <c r="C43" s="1"/>
      <c r="D43" s="38"/>
      <c r="E43" s="38"/>
      <c r="F43" s="46"/>
      <c r="G43" s="53"/>
      <c r="H43" s="48"/>
      <c r="I43" s="49"/>
      <c r="J43" s="50"/>
      <c r="K43" s="51"/>
      <c r="L43" s="54"/>
    </row>
    <row r="44" spans="1:12" ht="18" x14ac:dyDescent="0.35">
      <c r="A44" s="1"/>
      <c r="B44" s="1"/>
      <c r="C44" s="1"/>
      <c r="D44" s="38"/>
      <c r="E44" s="38"/>
      <c r="F44" s="55"/>
      <c r="G44" s="56"/>
      <c r="H44" s="57"/>
      <c r="I44" s="58"/>
      <c r="J44" s="59"/>
      <c r="K44" s="60"/>
      <c r="L44" s="61"/>
    </row>
    <row r="45" spans="1:12" ht="18" x14ac:dyDescent="0.35">
      <c r="A45" s="1"/>
      <c r="B45" s="1"/>
      <c r="C45" s="1"/>
      <c r="D45" s="62"/>
      <c r="E45" s="76"/>
      <c r="F45" s="63" t="s">
        <v>26</v>
      </c>
      <c r="G45" s="64"/>
      <c r="H45" s="65" t="s">
        <v>27</v>
      </c>
      <c r="I45" s="1747" t="s">
        <v>28</v>
      </c>
      <c r="J45" s="1748"/>
      <c r="K45" s="65" t="s">
        <v>29</v>
      </c>
      <c r="L45" s="66" t="s">
        <v>30</v>
      </c>
    </row>
    <row r="46" spans="1:12" x14ac:dyDescent="0.3">
      <c r="D46" s="76"/>
      <c r="E46" s="76"/>
      <c r="F46" s="76"/>
      <c r="G46" s="76"/>
      <c r="H46" s="76"/>
      <c r="I46" s="76"/>
      <c r="J46" s="76"/>
      <c r="K46" s="76"/>
      <c r="L46" s="76"/>
    </row>
    <row r="58" spans="1:21" s="25" customFormat="1" x14ac:dyDescent="0.3">
      <c r="A58" s="251" t="s">
        <v>700</v>
      </c>
      <c r="M58" s="76"/>
      <c r="N58" s="76"/>
      <c r="O58" s="76"/>
      <c r="P58" s="76"/>
      <c r="Q58" s="76"/>
      <c r="R58" s="76"/>
      <c r="S58" s="76"/>
      <c r="T58" s="76"/>
      <c r="U58" s="76"/>
    </row>
  </sheetData>
  <mergeCells count="9">
    <mergeCell ref="B32:G32"/>
    <mergeCell ref="A33:K33"/>
    <mergeCell ref="I45:J45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7" orientation="portrait" verticalDpi="72" r:id="rId1"/>
  <rowBreaks count="1" manualBreakCount="1">
    <brk id="57" max="11" man="1"/>
  </rowBreaks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5"/>
  <sheetViews>
    <sheetView view="pageBreakPreview" topLeftCell="A16" zoomScale="60" zoomScaleNormal="100" workbookViewId="0">
      <selection activeCell="H26" sqref="H26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8.5703125" style="79" customWidth="1"/>
    <col min="12" max="12" width="21.855468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707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44634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724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3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3" x14ac:dyDescent="0.3">
      <c r="K18" s="93"/>
    </row>
    <row r="19" spans="1:13" x14ac:dyDescent="0.3">
      <c r="A19" s="79" t="s">
        <v>12</v>
      </c>
      <c r="G19" s="79" t="s">
        <v>742</v>
      </c>
      <c r="K19" s="93"/>
      <c r="L19" s="81"/>
    </row>
    <row r="20" spans="1:13" x14ac:dyDescent="0.3">
      <c r="A20" s="725" t="s">
        <v>13</v>
      </c>
      <c r="B20" s="1769" t="s">
        <v>14</v>
      </c>
      <c r="C20" s="1769"/>
      <c r="D20" s="1769"/>
      <c r="E20" s="1769"/>
      <c r="F20" s="1769"/>
      <c r="G20" s="1769"/>
      <c r="H20" s="725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3" x14ac:dyDescent="0.3">
      <c r="A21" s="114"/>
      <c r="B21" s="1895"/>
      <c r="C21" s="1896"/>
      <c r="D21" s="1896"/>
      <c r="E21" s="1896"/>
      <c r="F21" s="1896"/>
      <c r="G21" s="1897"/>
      <c r="H21" s="114"/>
      <c r="I21" s="114"/>
      <c r="J21" s="114"/>
      <c r="K21" s="115"/>
      <c r="L21" s="115"/>
    </row>
    <row r="22" spans="1:13" s="238" customFormat="1" ht="21" x14ac:dyDescent="0.35">
      <c r="A22" s="233" t="s">
        <v>19</v>
      </c>
      <c r="B22" s="727" t="s">
        <v>718</v>
      </c>
      <c r="C22" s="728"/>
      <c r="D22" s="728"/>
      <c r="E22" s="728"/>
      <c r="F22" s="728"/>
      <c r="G22" s="729"/>
      <c r="H22" s="726"/>
      <c r="I22" s="233">
        <v>1</v>
      </c>
      <c r="J22" s="233" t="s">
        <v>56</v>
      </c>
      <c r="K22" s="237">
        <v>30000</v>
      </c>
      <c r="L22" s="237">
        <f>I22*K22</f>
        <v>30000</v>
      </c>
      <c r="M22" s="238" t="s">
        <v>708</v>
      </c>
    </row>
    <row r="23" spans="1:13" s="238" customFormat="1" ht="21" x14ac:dyDescent="0.35">
      <c r="A23" s="233">
        <v>2</v>
      </c>
      <c r="B23" s="727" t="s">
        <v>719</v>
      </c>
      <c r="C23" s="728"/>
      <c r="D23" s="728"/>
      <c r="E23" s="728"/>
      <c r="F23" s="728"/>
      <c r="G23" s="729"/>
      <c r="H23" s="726"/>
      <c r="I23" s="233">
        <v>2</v>
      </c>
      <c r="J23" s="233" t="s">
        <v>56</v>
      </c>
      <c r="K23" s="237">
        <v>8000</v>
      </c>
      <c r="L23" s="237">
        <f t="shared" ref="L23:L32" si="0">I23*K23</f>
        <v>16000</v>
      </c>
      <c r="M23" s="238" t="s">
        <v>709</v>
      </c>
    </row>
    <row r="24" spans="1:13" s="238" customFormat="1" ht="21" x14ac:dyDescent="0.35">
      <c r="A24" s="233">
        <v>3</v>
      </c>
      <c r="B24" s="727" t="s">
        <v>720</v>
      </c>
      <c r="C24" s="728"/>
      <c r="D24" s="728"/>
      <c r="E24" s="728"/>
      <c r="F24" s="728"/>
      <c r="G24" s="729"/>
      <c r="H24" s="726"/>
      <c r="I24" s="233">
        <v>4</v>
      </c>
      <c r="J24" s="233" t="s">
        <v>56</v>
      </c>
      <c r="K24" s="237">
        <v>7000</v>
      </c>
      <c r="L24" s="237">
        <f t="shared" si="0"/>
        <v>28000</v>
      </c>
      <c r="M24" s="238" t="s">
        <v>710</v>
      </c>
    </row>
    <row r="25" spans="1:13" s="238" customFormat="1" ht="21" x14ac:dyDescent="0.35">
      <c r="A25" s="233">
        <v>4</v>
      </c>
      <c r="B25" s="727" t="s">
        <v>721</v>
      </c>
      <c r="C25" s="728"/>
      <c r="D25" s="728"/>
      <c r="E25" s="728"/>
      <c r="F25" s="728"/>
      <c r="G25" s="729"/>
      <c r="H25" s="726"/>
      <c r="I25" s="233">
        <v>2</v>
      </c>
      <c r="J25" s="233" t="s">
        <v>56</v>
      </c>
      <c r="K25" s="237">
        <v>6500</v>
      </c>
      <c r="L25" s="237">
        <f t="shared" si="0"/>
        <v>13000</v>
      </c>
      <c r="M25" s="238" t="s">
        <v>711</v>
      </c>
    </row>
    <row r="26" spans="1:13" s="238" customFormat="1" ht="21" x14ac:dyDescent="0.35">
      <c r="A26" s="233">
        <v>5</v>
      </c>
      <c r="B26" s="727" t="s">
        <v>722</v>
      </c>
      <c r="C26" s="728"/>
      <c r="D26" s="728"/>
      <c r="E26" s="728"/>
      <c r="F26" s="728"/>
      <c r="G26" s="729"/>
      <c r="H26" s="726"/>
      <c r="I26" s="233">
        <v>1</v>
      </c>
      <c r="J26" s="233" t="s">
        <v>215</v>
      </c>
      <c r="K26" s="237">
        <v>35500</v>
      </c>
      <c r="L26" s="237">
        <f t="shared" si="0"/>
        <v>35500</v>
      </c>
      <c r="M26" s="238" t="s">
        <v>712</v>
      </c>
    </row>
    <row r="27" spans="1:13" s="238" customFormat="1" ht="21" x14ac:dyDescent="0.35">
      <c r="A27" s="233">
        <v>6</v>
      </c>
      <c r="B27" s="727" t="s">
        <v>723</v>
      </c>
      <c r="C27" s="728"/>
      <c r="D27" s="728"/>
      <c r="E27" s="728"/>
      <c r="F27" s="728"/>
      <c r="G27" s="729"/>
      <c r="H27" s="726" t="s">
        <v>65</v>
      </c>
      <c r="I27" s="233">
        <v>1</v>
      </c>
      <c r="J27" s="233" t="s">
        <v>511</v>
      </c>
      <c r="K27" s="237">
        <v>60000</v>
      </c>
      <c r="L27" s="237">
        <f t="shared" si="0"/>
        <v>60000</v>
      </c>
      <c r="M27" s="238" t="s">
        <v>713</v>
      </c>
    </row>
    <row r="28" spans="1:13" s="238" customFormat="1" ht="21" x14ac:dyDescent="0.35">
      <c r="A28" s="233">
        <v>7</v>
      </c>
      <c r="B28" s="727" t="s">
        <v>724</v>
      </c>
      <c r="C28" s="728"/>
      <c r="D28" s="728"/>
      <c r="E28" s="728"/>
      <c r="F28" s="728"/>
      <c r="G28" s="729"/>
      <c r="H28" s="726"/>
      <c r="I28" s="233">
        <v>2</v>
      </c>
      <c r="J28" s="233" t="s">
        <v>56</v>
      </c>
      <c r="K28" s="237">
        <v>4000</v>
      </c>
      <c r="L28" s="237">
        <f t="shared" si="0"/>
        <v>8000</v>
      </c>
      <c r="M28" s="238" t="s">
        <v>714</v>
      </c>
    </row>
    <row r="29" spans="1:13" s="238" customFormat="1" ht="21" x14ac:dyDescent="0.35">
      <c r="A29" s="233">
        <v>8</v>
      </c>
      <c r="B29" s="727" t="s">
        <v>725</v>
      </c>
      <c r="C29" s="728"/>
      <c r="D29" s="728"/>
      <c r="E29" s="728"/>
      <c r="F29" s="728"/>
      <c r="G29" s="729"/>
      <c r="H29" s="726"/>
      <c r="I29" s="233">
        <v>1</v>
      </c>
      <c r="J29" s="233" t="s">
        <v>56</v>
      </c>
      <c r="K29" s="237">
        <v>11000</v>
      </c>
      <c r="L29" s="237">
        <f t="shared" si="0"/>
        <v>11000</v>
      </c>
      <c r="M29" s="238" t="s">
        <v>715</v>
      </c>
    </row>
    <row r="30" spans="1:13" s="238" customFormat="1" ht="21" x14ac:dyDescent="0.35">
      <c r="A30" s="233">
        <v>9</v>
      </c>
      <c r="B30" s="727" t="s">
        <v>726</v>
      </c>
      <c r="C30" s="728"/>
      <c r="D30" s="728"/>
      <c r="E30" s="728"/>
      <c r="F30" s="728"/>
      <c r="G30" s="729"/>
      <c r="H30" s="726"/>
      <c r="I30" s="233">
        <v>1</v>
      </c>
      <c r="J30" s="233" t="s">
        <v>215</v>
      </c>
      <c r="K30" s="237">
        <v>43500</v>
      </c>
      <c r="L30" s="237">
        <f t="shared" si="0"/>
        <v>43500</v>
      </c>
      <c r="M30" s="238" t="s">
        <v>716</v>
      </c>
    </row>
    <row r="31" spans="1:13" s="238" customFormat="1" ht="21" x14ac:dyDescent="0.35">
      <c r="A31" s="233">
        <v>10</v>
      </c>
      <c r="B31" s="727" t="s">
        <v>727</v>
      </c>
      <c r="C31" s="728"/>
      <c r="D31" s="728"/>
      <c r="E31" s="728"/>
      <c r="F31" s="728"/>
      <c r="G31" s="729"/>
      <c r="H31" s="726"/>
      <c r="I31" s="233">
        <v>1</v>
      </c>
      <c r="J31" s="233" t="s">
        <v>56</v>
      </c>
      <c r="K31" s="237">
        <v>6000</v>
      </c>
      <c r="L31" s="237">
        <f t="shared" si="0"/>
        <v>6000</v>
      </c>
      <c r="M31" s="238" t="s">
        <v>717</v>
      </c>
    </row>
    <row r="32" spans="1:13" s="238" customFormat="1" ht="21" x14ac:dyDescent="0.35">
      <c r="A32" s="233">
        <v>11</v>
      </c>
      <c r="B32" s="727" t="s">
        <v>728</v>
      </c>
      <c r="C32" s="728"/>
      <c r="D32" s="728"/>
      <c r="E32" s="728"/>
      <c r="F32" s="728"/>
      <c r="G32" s="729"/>
      <c r="H32" s="233"/>
      <c r="I32" s="233">
        <v>20</v>
      </c>
      <c r="J32" s="233" t="s">
        <v>56</v>
      </c>
      <c r="K32" s="237">
        <v>4000</v>
      </c>
      <c r="L32" s="237">
        <f t="shared" si="0"/>
        <v>80000</v>
      </c>
    </row>
    <row r="33" spans="1:12" s="238" customFormat="1" ht="21" x14ac:dyDescent="0.35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738"/>
      <c r="B34" s="1898"/>
      <c r="C34" s="1898"/>
      <c r="D34" s="1898"/>
      <c r="E34" s="1898"/>
      <c r="F34" s="1898"/>
      <c r="G34" s="1898"/>
      <c r="H34" s="739"/>
      <c r="I34" s="739"/>
      <c r="J34" s="739"/>
      <c r="K34" s="740"/>
      <c r="L34" s="740"/>
    </row>
    <row r="35" spans="1:12" s="142" customFormat="1" ht="21" x14ac:dyDescent="0.3">
      <c r="A35" s="1841" t="s">
        <v>20</v>
      </c>
      <c r="B35" s="1841"/>
      <c r="C35" s="1841"/>
      <c r="D35" s="1841"/>
      <c r="E35" s="1841"/>
      <c r="F35" s="1841"/>
      <c r="G35" s="1841"/>
      <c r="H35" s="1841"/>
      <c r="I35" s="1841"/>
      <c r="J35" s="1841"/>
      <c r="K35" s="1841"/>
      <c r="L35" s="245">
        <f>SUM(L21:L32)</f>
        <v>331000</v>
      </c>
    </row>
    <row r="36" spans="1:12" s="238" customFormat="1" ht="21" x14ac:dyDescent="0.35">
      <c r="A36" s="80"/>
      <c r="B36" s="80"/>
      <c r="C36" s="724"/>
      <c r="D36" s="80"/>
      <c r="E36" s="80"/>
      <c r="F36" s="80"/>
      <c r="G36" s="79"/>
      <c r="H36" s="79"/>
      <c r="I36" s="79"/>
      <c r="J36" s="79"/>
      <c r="K36" s="93"/>
      <c r="L36" s="81"/>
    </row>
    <row r="37" spans="1:12" x14ac:dyDescent="0.3">
      <c r="A37" s="118" t="s">
        <v>21</v>
      </c>
      <c r="B37" s="118" t="s">
        <v>7</v>
      </c>
      <c r="C37" s="118" t="s">
        <v>22</v>
      </c>
      <c r="D37" s="119" t="s">
        <v>23</v>
      </c>
      <c r="K37" s="120"/>
      <c r="L37" s="120"/>
    </row>
    <row r="38" spans="1:12" x14ac:dyDescent="0.3">
      <c r="A38" s="80"/>
      <c r="B38" s="80"/>
      <c r="C38" s="724" t="s">
        <v>24</v>
      </c>
      <c r="D38" s="80" t="s">
        <v>25</v>
      </c>
      <c r="K38" s="120"/>
      <c r="L38" s="120"/>
    </row>
    <row r="39" spans="1:12" x14ac:dyDescent="0.3">
      <c r="A39" s="80"/>
      <c r="B39" s="80"/>
      <c r="C39" s="724"/>
      <c r="D39" s="80"/>
      <c r="K39" s="120"/>
      <c r="L39" s="120"/>
    </row>
    <row r="40" spans="1:12" x14ac:dyDescent="0.3">
      <c r="K40" s="120"/>
      <c r="L40" s="120"/>
    </row>
    <row r="41" spans="1:12" x14ac:dyDescent="0.3">
      <c r="D41" s="95"/>
      <c r="E41" s="95"/>
      <c r="F41" s="121"/>
      <c r="G41" s="84"/>
      <c r="H41" s="122"/>
      <c r="I41" s="123"/>
      <c r="J41" s="124"/>
      <c r="K41" s="121"/>
      <c r="L41" s="125"/>
    </row>
    <row r="42" spans="1:12" x14ac:dyDescent="0.3">
      <c r="D42" s="95"/>
      <c r="E42" s="95"/>
      <c r="F42" s="89"/>
      <c r="G42" s="90"/>
      <c r="H42" s="126"/>
      <c r="I42" s="127"/>
      <c r="J42" s="128"/>
      <c r="K42" s="89"/>
      <c r="L42" s="116"/>
    </row>
    <row r="43" spans="1:12" x14ac:dyDescent="0.3">
      <c r="D43" s="95"/>
      <c r="E43" s="95"/>
      <c r="F43" s="89"/>
      <c r="G43" s="90"/>
      <c r="H43" s="126"/>
      <c r="I43" s="127"/>
      <c r="J43" s="128"/>
      <c r="K43" s="89"/>
      <c r="L43" s="116"/>
    </row>
    <row r="44" spans="1:12" x14ac:dyDescent="0.3">
      <c r="D44" s="95"/>
      <c r="E44" s="95"/>
      <c r="F44" s="89"/>
      <c r="G44" s="96"/>
      <c r="H44" s="126"/>
      <c r="I44" s="127"/>
      <c r="J44" s="128"/>
      <c r="K44" s="89"/>
      <c r="L44" s="129"/>
    </row>
    <row r="45" spans="1:12" x14ac:dyDescent="0.3">
      <c r="D45" s="95"/>
      <c r="E45" s="95"/>
      <c r="F45" s="104"/>
      <c r="G45" s="109"/>
      <c r="H45" s="130"/>
      <c r="I45" s="131"/>
      <c r="J45" s="132"/>
      <c r="K45" s="104"/>
      <c r="L45" s="133"/>
    </row>
    <row r="46" spans="1:12" x14ac:dyDescent="0.3">
      <c r="D46" s="127"/>
      <c r="E46" s="78"/>
      <c r="F46" s="134" t="s">
        <v>26</v>
      </c>
      <c r="G46" s="207"/>
      <c r="H46" s="208" t="s">
        <v>27</v>
      </c>
      <c r="I46" s="1777" t="s">
        <v>28</v>
      </c>
      <c r="J46" s="1778"/>
      <c r="K46" s="208" t="s">
        <v>29</v>
      </c>
      <c r="L46" s="192" t="s">
        <v>30</v>
      </c>
    </row>
    <row r="47" spans="1:12" x14ac:dyDescent="0.3">
      <c r="D47" s="78"/>
      <c r="E47" s="78"/>
      <c r="F47" s="78"/>
      <c r="G47" s="78"/>
      <c r="H47" s="78"/>
      <c r="I47" s="78"/>
      <c r="J47" s="78"/>
      <c r="K47" s="78"/>
      <c r="L47" s="78"/>
    </row>
    <row r="54" spans="1:21" x14ac:dyDescent="0.3">
      <c r="A54" s="25" t="s">
        <v>729</v>
      </c>
    </row>
    <row r="55" spans="1:21" s="79" customFormat="1" x14ac:dyDescent="0.3">
      <c r="M55" s="78"/>
      <c r="N55" s="78"/>
      <c r="O55" s="78"/>
      <c r="P55" s="78"/>
      <c r="Q55" s="78"/>
      <c r="R55" s="78"/>
      <c r="S55" s="78"/>
      <c r="T55" s="78"/>
      <c r="U55" s="78"/>
    </row>
  </sheetData>
  <mergeCells count="8">
    <mergeCell ref="A35:K35"/>
    <mergeCell ref="I46:J46"/>
    <mergeCell ref="A7:L7"/>
    <mergeCell ref="A8:L8"/>
    <mergeCell ref="B20:G20"/>
    <mergeCell ref="I20:J20"/>
    <mergeCell ref="B21:G21"/>
    <mergeCell ref="B34:G34"/>
  </mergeCells>
  <pageMargins left="0.70866141732283472" right="0.70866141732283472" top="0.55118110236220474" bottom="0.74803149606299213" header="0.31496062992125984" footer="0.31496062992125984"/>
  <pageSetup scale="63" orientation="portrait" verticalDpi="72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61"/>
  <sheetViews>
    <sheetView view="pageBreakPreview" topLeftCell="A4" zoomScale="90" workbookViewId="0">
      <selection activeCell="K16" sqref="K16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730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521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44643</v>
      </c>
      <c r="M10" s="298"/>
    </row>
    <row r="11" spans="1:15" ht="16.5" customHeight="1" x14ac:dyDescent="0.35">
      <c r="A11" s="1797" t="s">
        <v>520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736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742" t="s">
        <v>139</v>
      </c>
      <c r="C14" s="301" t="s">
        <v>522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741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4" ht="18" customHeight="1" x14ac:dyDescent="0.3">
      <c r="A19" s="731" t="s">
        <v>13</v>
      </c>
      <c r="B19" s="1751" t="s">
        <v>14</v>
      </c>
      <c r="C19" s="1751"/>
      <c r="D19" s="1751"/>
      <c r="E19" s="1751"/>
      <c r="F19" s="1751"/>
      <c r="G19" s="1751"/>
      <c r="H19" s="731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4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 t="s">
        <v>267</v>
      </c>
      <c r="L20" s="28"/>
    </row>
    <row r="21" spans="1:14" s="257" customFormat="1" ht="21" customHeight="1" x14ac:dyDescent="0.3">
      <c r="A21" s="160">
        <v>1</v>
      </c>
      <c r="B21" s="161" t="s">
        <v>731</v>
      </c>
      <c r="C21" s="162"/>
      <c r="D21" s="162"/>
      <c r="E21" s="162"/>
      <c r="F21" s="162"/>
      <c r="G21" s="163"/>
      <c r="H21" s="160"/>
      <c r="I21" s="160">
        <v>1</v>
      </c>
      <c r="J21" s="160" t="s">
        <v>215</v>
      </c>
      <c r="K21" s="164">
        <v>245860</v>
      </c>
      <c r="L21" s="164">
        <f>+K21*I21</f>
        <v>245860</v>
      </c>
    </row>
    <row r="22" spans="1:14" s="257" customFormat="1" ht="21" customHeight="1" x14ac:dyDescent="0.3">
      <c r="A22" s="160">
        <v>2</v>
      </c>
      <c r="B22" s="161" t="s">
        <v>732</v>
      </c>
      <c r="C22" s="166"/>
      <c r="D22" s="166"/>
      <c r="E22" s="166"/>
      <c r="F22" s="166"/>
      <c r="G22" s="167"/>
      <c r="H22" s="160"/>
      <c r="I22" s="160">
        <v>2</v>
      </c>
      <c r="J22" s="160" t="s">
        <v>56</v>
      </c>
      <c r="K22" s="164">
        <v>10890</v>
      </c>
      <c r="L22" s="164">
        <f>+K22*I22</f>
        <v>21780</v>
      </c>
    </row>
    <row r="23" spans="1:14" s="257" customFormat="1" ht="18.75" customHeight="1" x14ac:dyDescent="0.3">
      <c r="A23" s="160"/>
      <c r="B23" s="161"/>
      <c r="C23" s="166"/>
      <c r="D23" s="166"/>
      <c r="E23" s="166"/>
      <c r="F23" s="166"/>
      <c r="G23" s="167"/>
      <c r="H23" s="160"/>
      <c r="I23" s="160"/>
      <c r="J23" s="160"/>
      <c r="K23" s="164"/>
      <c r="L23" s="164"/>
    </row>
    <row r="24" spans="1:14" s="257" customFormat="1" ht="18.75" customHeight="1" x14ac:dyDescent="0.3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4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4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4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4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4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  <c r="N29" s="302"/>
    </row>
    <row r="30" spans="1:14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4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4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61"/>
      <c r="C37" s="166"/>
      <c r="D37" s="166"/>
      <c r="E37" s="166"/>
      <c r="F37" s="166"/>
      <c r="G37" s="167"/>
      <c r="H37" s="160"/>
      <c r="I37" s="160"/>
      <c r="J37" s="160"/>
      <c r="K37" s="164"/>
      <c r="L37" s="164"/>
    </row>
    <row r="38" spans="1:12" s="257" customFormat="1" ht="22.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ht="18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SUM(L21:L32)</f>
        <v>267640</v>
      </c>
    </row>
    <row r="40" spans="1:12" ht="18" customHeight="1" x14ac:dyDescent="0.35">
      <c r="A40" s="253"/>
      <c r="B40" s="252"/>
      <c r="C40" s="258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ht="18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62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3"/>
      <c r="B44" s="252"/>
      <c r="C44" s="258"/>
      <c r="D44" s="263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264"/>
      <c r="E46" s="265"/>
      <c r="F46" s="266"/>
      <c r="G46" s="267"/>
      <c r="H46" s="268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264"/>
      <c r="E47" s="273"/>
      <c r="F47" s="264"/>
      <c r="G47" s="274"/>
      <c r="H47" s="275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264"/>
      <c r="E48" s="273"/>
      <c r="F48" s="264"/>
      <c r="G48" s="280"/>
      <c r="H48" s="275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264"/>
      <c r="E49" s="282"/>
      <c r="F49" s="283"/>
      <c r="G49" s="284"/>
      <c r="H49" s="285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290"/>
      <c r="E50" s="1792" t="s">
        <v>26</v>
      </c>
      <c r="F50" s="1793"/>
      <c r="G50" s="1794"/>
      <c r="H50" s="291" t="s">
        <v>27</v>
      </c>
      <c r="I50" s="1795" t="s">
        <v>28</v>
      </c>
      <c r="J50" s="1796"/>
      <c r="K50" s="291" t="s">
        <v>29</v>
      </c>
      <c r="L50" s="292" t="s">
        <v>30</v>
      </c>
    </row>
    <row r="58" spans="1:12" ht="16.5" customHeight="1" x14ac:dyDescent="0.3">
      <c r="A58" s="251" t="s">
        <v>700</v>
      </c>
    </row>
    <row r="59" spans="1:12" ht="16.5" customHeight="1" x14ac:dyDescent="0.3">
      <c r="A59" s="251" t="s">
        <v>755</v>
      </c>
    </row>
    <row r="60" spans="1:12" ht="16.5" customHeight="1" x14ac:dyDescent="0.3">
      <c r="A60" s="298" t="s">
        <v>756</v>
      </c>
    </row>
    <row r="61" spans="1:12" ht="16.5" customHeight="1" x14ac:dyDescent="0.3">
      <c r="A61" s="298" t="s">
        <v>757</v>
      </c>
    </row>
  </sheetData>
  <mergeCells count="10">
    <mergeCell ref="B38:G38"/>
    <mergeCell ref="A39:K39"/>
    <mergeCell ref="E50:G50"/>
    <mergeCell ref="I50:J50"/>
    <mergeCell ref="A6:L6"/>
    <mergeCell ref="A7:L7"/>
    <mergeCell ref="A11:D11"/>
    <mergeCell ref="B19:G19"/>
    <mergeCell ref="I19:J19"/>
    <mergeCell ref="B20:G20"/>
  </mergeCells>
  <hyperlinks>
    <hyperlink ref="C14" r:id="rId1" display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/>
  </hyperlinks>
  <printOptions horizontalCentered="1"/>
  <pageMargins left="0" right="0" top="0.75" bottom="0.75" header="0.3" footer="0.3"/>
  <pageSetup scale="69" orientation="portrait" r:id="rId2"/>
  <drawing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7"/>
  <sheetViews>
    <sheetView view="pageBreakPreview" topLeftCell="A21" zoomScale="70" zoomScaleSheetLayoutView="70" workbookViewId="0">
      <selection activeCell="B22" sqref="B22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733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223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44634</v>
      </c>
      <c r="M10" s="298"/>
    </row>
    <row r="11" spans="1:15" ht="16.5" customHeight="1" x14ac:dyDescent="0.35">
      <c r="A11" s="1797" t="s">
        <v>224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736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735" t="s">
        <v>139</v>
      </c>
      <c r="C14" s="301" t="s">
        <v>225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730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4" ht="18" customHeight="1" x14ac:dyDescent="0.3">
      <c r="A19" s="731" t="s">
        <v>13</v>
      </c>
      <c r="B19" s="1751" t="s">
        <v>14</v>
      </c>
      <c r="C19" s="1751"/>
      <c r="D19" s="1751"/>
      <c r="E19" s="1751"/>
      <c r="F19" s="1751"/>
      <c r="G19" s="1751"/>
      <c r="H19" s="731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4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4" s="257" customFormat="1" ht="21" customHeight="1" x14ac:dyDescent="0.3">
      <c r="A21" s="160">
        <v>1</v>
      </c>
      <c r="B21" s="161" t="s">
        <v>226</v>
      </c>
      <c r="C21" s="162"/>
      <c r="D21" s="162"/>
      <c r="E21" s="162"/>
      <c r="F21" s="162"/>
      <c r="G21" s="163"/>
      <c r="H21" s="160"/>
      <c r="I21" s="160">
        <v>1</v>
      </c>
      <c r="J21" s="160" t="s">
        <v>41</v>
      </c>
      <c r="K21" s="164">
        <v>6000</v>
      </c>
      <c r="L21" s="164">
        <f>+K21*I21</f>
        <v>6000</v>
      </c>
    </row>
    <row r="22" spans="1:14" s="257" customFormat="1" ht="21" customHeight="1" x14ac:dyDescent="0.3">
      <c r="A22" s="160">
        <v>2</v>
      </c>
      <c r="B22" s="161" t="s">
        <v>341</v>
      </c>
      <c r="C22" s="166"/>
      <c r="D22" s="166"/>
      <c r="E22" s="166"/>
      <c r="F22" s="166"/>
      <c r="G22" s="167"/>
      <c r="H22" s="160"/>
      <c r="I22" s="160">
        <v>4</v>
      </c>
      <c r="J22" s="160" t="s">
        <v>41</v>
      </c>
      <c r="K22" s="164">
        <v>6000</v>
      </c>
      <c r="L22" s="164">
        <f>+K22*I22</f>
        <v>24000</v>
      </c>
    </row>
    <row r="23" spans="1:14" s="257" customFormat="1" ht="18.75" customHeight="1" x14ac:dyDescent="0.3">
      <c r="A23" s="160"/>
      <c r="B23" s="161"/>
      <c r="C23" s="166"/>
      <c r="D23" s="166"/>
      <c r="E23" s="166"/>
      <c r="F23" s="166"/>
      <c r="G23" s="167"/>
      <c r="H23" s="160"/>
      <c r="I23" s="160"/>
      <c r="J23" s="160"/>
      <c r="K23" s="164"/>
      <c r="L23" s="164"/>
    </row>
    <row r="24" spans="1:14" s="257" customFormat="1" ht="18.75" customHeight="1" x14ac:dyDescent="0.3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4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4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4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4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4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  <c r="N29" s="302"/>
    </row>
    <row r="30" spans="1:14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4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4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61"/>
      <c r="C37" s="166"/>
      <c r="D37" s="166"/>
      <c r="E37" s="166"/>
      <c r="F37" s="166"/>
      <c r="G37" s="167"/>
      <c r="H37" s="160"/>
      <c r="I37" s="160"/>
      <c r="J37" s="160"/>
      <c r="K37" s="164"/>
      <c r="L37" s="164"/>
    </row>
    <row r="38" spans="1:12" s="257" customFormat="1" ht="22.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ht="18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SUM(L21:L32)</f>
        <v>30000</v>
      </c>
    </row>
    <row r="40" spans="1:12" ht="18" customHeight="1" x14ac:dyDescent="0.35">
      <c r="A40" s="253"/>
      <c r="B40" s="252"/>
      <c r="C40" s="258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ht="18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62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3"/>
      <c r="B44" s="252"/>
      <c r="C44" s="258"/>
      <c r="D44" s="263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264"/>
      <c r="E46" s="265"/>
      <c r="F46" s="266"/>
      <c r="G46" s="267"/>
      <c r="H46" s="268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264"/>
      <c r="E47" s="273"/>
      <c r="F47" s="264"/>
      <c r="G47" s="274"/>
      <c r="H47" s="275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264"/>
      <c r="E48" s="273"/>
      <c r="F48" s="264"/>
      <c r="G48" s="280"/>
      <c r="H48" s="275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264"/>
      <c r="E49" s="282"/>
      <c r="F49" s="283"/>
      <c r="G49" s="284"/>
      <c r="H49" s="285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290"/>
      <c r="E50" s="1792" t="s">
        <v>26</v>
      </c>
      <c r="F50" s="1793"/>
      <c r="G50" s="1794"/>
      <c r="H50" s="291" t="s">
        <v>27</v>
      </c>
      <c r="I50" s="1795" t="s">
        <v>28</v>
      </c>
      <c r="J50" s="1796"/>
      <c r="K50" s="291" t="s">
        <v>29</v>
      </c>
      <c r="L50" s="292" t="s">
        <v>30</v>
      </c>
    </row>
    <row r="57" spans="1:12" ht="16.5" customHeight="1" x14ac:dyDescent="0.3">
      <c r="A57" s="251" t="s">
        <v>700</v>
      </c>
    </row>
  </sheetData>
  <mergeCells count="10">
    <mergeCell ref="B38:G38"/>
    <mergeCell ref="A39:K39"/>
    <mergeCell ref="E50:G50"/>
    <mergeCell ref="I50:J50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4803149606299213" bottom="0.74803149606299213" header="0.31496062992125984" footer="0.31496062992125984"/>
  <pageSetup scale="75" orientation="portrait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3"/>
  <sheetViews>
    <sheetView view="pageBreakPreview" zoomScale="60" zoomScaleNormal="100" workbookViewId="0">
      <selection activeCell="K16" sqref="K16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20.140625" style="25" customWidth="1"/>
    <col min="9" max="9" width="10.28515625" style="25" customWidth="1"/>
    <col min="10" max="10" width="9.28515625" style="25" customWidth="1"/>
    <col min="11" max="11" width="19.5703125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740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47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44634</v>
      </c>
    </row>
    <row r="12" spans="1:21" ht="16.5" customHeight="1" x14ac:dyDescent="0.35">
      <c r="A12" s="1760" t="s">
        <v>48</v>
      </c>
      <c r="B12" s="1761"/>
      <c r="C12" s="1761"/>
      <c r="D12" s="1759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736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49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730" t="s">
        <v>7</v>
      </c>
      <c r="C16" s="1" t="s">
        <v>50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 t="s">
        <v>743</v>
      </c>
      <c r="H19" s="1"/>
      <c r="I19" s="1"/>
      <c r="J19" s="1"/>
      <c r="K19" s="13"/>
      <c r="L19" s="3"/>
    </row>
    <row r="20" spans="1:12" ht="18" x14ac:dyDescent="0.3">
      <c r="A20" s="731" t="s">
        <v>13</v>
      </c>
      <c r="B20" s="1751" t="s">
        <v>14</v>
      </c>
      <c r="C20" s="1751"/>
      <c r="D20" s="1751"/>
      <c r="E20" s="1751"/>
      <c r="F20" s="1751"/>
      <c r="G20" s="1751"/>
      <c r="H20" s="731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ht="18" x14ac:dyDescent="0.3">
      <c r="A22" s="27"/>
      <c r="B22" s="732"/>
      <c r="C22" s="733"/>
      <c r="D22" s="733"/>
      <c r="E22" s="733"/>
      <c r="F22" s="733"/>
      <c r="G22" s="734"/>
      <c r="H22" s="27"/>
      <c r="I22" s="27"/>
      <c r="J22" s="27"/>
      <c r="K22" s="28"/>
      <c r="L22" s="28"/>
    </row>
    <row r="23" spans="1:12" s="238" customFormat="1" ht="21" x14ac:dyDescent="0.35">
      <c r="A23" s="233">
        <v>1</v>
      </c>
      <c r="B23" s="737" t="s">
        <v>734</v>
      </c>
      <c r="C23" s="235"/>
      <c r="D23" s="235"/>
      <c r="E23" s="235"/>
      <c r="F23" s="235"/>
      <c r="G23" s="236"/>
      <c r="H23" s="233"/>
      <c r="I23" s="233">
        <v>4</v>
      </c>
      <c r="J23" s="233" t="s">
        <v>56</v>
      </c>
      <c r="K23" s="237">
        <v>2000</v>
      </c>
      <c r="L23" s="237">
        <f>K23*I23</f>
        <v>8000</v>
      </c>
    </row>
    <row r="24" spans="1:12" s="238" customFormat="1" ht="21" x14ac:dyDescent="0.35">
      <c r="A24" s="233">
        <v>2</v>
      </c>
      <c r="B24" s="737" t="s">
        <v>735</v>
      </c>
      <c r="C24" s="235"/>
      <c r="D24" s="235"/>
      <c r="E24" s="235"/>
      <c r="F24" s="235"/>
      <c r="G24" s="236"/>
      <c r="H24" s="233"/>
      <c r="I24" s="233">
        <v>6</v>
      </c>
      <c r="J24" s="233" t="s">
        <v>56</v>
      </c>
      <c r="K24" s="237">
        <v>4000</v>
      </c>
      <c r="L24" s="237">
        <f t="shared" ref="L24:L28" si="0">K24*I24</f>
        <v>24000</v>
      </c>
    </row>
    <row r="25" spans="1:12" s="238" customFormat="1" ht="21" x14ac:dyDescent="0.35">
      <c r="A25" s="233">
        <v>3</v>
      </c>
      <c r="B25" s="737" t="s">
        <v>349</v>
      </c>
      <c r="C25" s="235"/>
      <c r="D25" s="235"/>
      <c r="E25" s="235"/>
      <c r="F25" s="235"/>
      <c r="G25" s="236"/>
      <c r="H25" s="233" t="s">
        <v>739</v>
      </c>
      <c r="I25" s="233">
        <v>1</v>
      </c>
      <c r="J25" s="233" t="s">
        <v>738</v>
      </c>
      <c r="K25" s="237">
        <v>155000</v>
      </c>
      <c r="L25" s="237">
        <f t="shared" si="0"/>
        <v>155000</v>
      </c>
    </row>
    <row r="26" spans="1:12" s="238" customFormat="1" ht="21" x14ac:dyDescent="0.35">
      <c r="A26" s="233">
        <v>4</v>
      </c>
      <c r="B26" s="737" t="s">
        <v>736</v>
      </c>
      <c r="C26" s="235"/>
      <c r="D26" s="235"/>
      <c r="E26" s="235"/>
      <c r="F26" s="235"/>
      <c r="G26" s="236"/>
      <c r="H26" s="233"/>
      <c r="I26" s="233">
        <v>20</v>
      </c>
      <c r="J26" s="233" t="s">
        <v>56</v>
      </c>
      <c r="K26" s="237">
        <v>4000</v>
      </c>
      <c r="L26" s="237">
        <f t="shared" si="0"/>
        <v>80000</v>
      </c>
    </row>
    <row r="27" spans="1:12" s="238" customFormat="1" ht="21" x14ac:dyDescent="0.35">
      <c r="A27" s="233">
        <v>5</v>
      </c>
      <c r="B27" s="737" t="s">
        <v>737</v>
      </c>
      <c r="C27" s="235"/>
      <c r="D27" s="235"/>
      <c r="E27" s="235"/>
      <c r="F27" s="235"/>
      <c r="G27" s="236"/>
      <c r="H27" s="233"/>
      <c r="I27" s="233">
        <v>10</v>
      </c>
      <c r="J27" s="233" t="s">
        <v>56</v>
      </c>
      <c r="K27" s="237">
        <v>17500</v>
      </c>
      <c r="L27" s="237">
        <f t="shared" si="0"/>
        <v>175000</v>
      </c>
    </row>
    <row r="28" spans="1:12" s="238" customFormat="1" ht="21" x14ac:dyDescent="0.35">
      <c r="A28" s="233">
        <v>6</v>
      </c>
      <c r="B28" s="737" t="s">
        <v>175</v>
      </c>
      <c r="C28" s="235"/>
      <c r="D28" s="235"/>
      <c r="E28" s="235"/>
      <c r="F28" s="235"/>
      <c r="G28" s="236"/>
      <c r="H28" s="233"/>
      <c r="I28" s="233">
        <v>5</v>
      </c>
      <c r="J28" s="233" t="s">
        <v>56</v>
      </c>
      <c r="K28" s="237">
        <v>14000</v>
      </c>
      <c r="L28" s="237">
        <f t="shared" si="0"/>
        <v>70000</v>
      </c>
    </row>
    <row r="29" spans="1:12" s="238" customFormat="1" ht="21" x14ac:dyDescent="0.35">
      <c r="A29" s="241"/>
      <c r="B29" s="1785"/>
      <c r="C29" s="1786"/>
      <c r="D29" s="1786"/>
      <c r="E29" s="1786"/>
      <c r="F29" s="1786"/>
      <c r="G29" s="1787"/>
      <c r="H29" s="242"/>
      <c r="I29" s="242"/>
      <c r="J29" s="242"/>
      <c r="K29" s="243"/>
      <c r="L29" s="243"/>
    </row>
    <row r="30" spans="1:12" s="238" customFormat="1" ht="21" x14ac:dyDescent="0.35">
      <c r="A30" s="1841" t="s">
        <v>20</v>
      </c>
      <c r="B30" s="1841"/>
      <c r="C30" s="1841"/>
      <c r="D30" s="1841"/>
      <c r="E30" s="1841"/>
      <c r="F30" s="1841"/>
      <c r="G30" s="1841"/>
      <c r="H30" s="1841"/>
      <c r="I30" s="1841"/>
      <c r="J30" s="1841"/>
      <c r="K30" s="1841"/>
      <c r="L30" s="245">
        <f>SUM(L21:L28)</f>
        <v>512000</v>
      </c>
    </row>
    <row r="31" spans="1:12" ht="18" x14ac:dyDescent="0.35">
      <c r="A31" s="2"/>
      <c r="B31" s="2"/>
      <c r="C31" s="730"/>
      <c r="D31" s="2"/>
      <c r="E31" s="2"/>
      <c r="F31" s="2"/>
      <c r="G31" s="1"/>
      <c r="H31" s="1"/>
      <c r="I31" s="1"/>
      <c r="J31" s="1"/>
      <c r="K31" s="13"/>
      <c r="L31" s="3"/>
    </row>
    <row r="32" spans="1:12" ht="18" x14ac:dyDescent="0.35">
      <c r="A32" s="35" t="s">
        <v>21</v>
      </c>
      <c r="B32" s="35" t="s">
        <v>7</v>
      </c>
      <c r="C32" s="35" t="s">
        <v>22</v>
      </c>
      <c r="D32" s="36" t="s">
        <v>23</v>
      </c>
      <c r="E32" s="1"/>
      <c r="F32" s="1"/>
      <c r="G32" s="1"/>
      <c r="H32" s="1"/>
      <c r="I32" s="1"/>
      <c r="J32" s="1"/>
      <c r="K32" s="37"/>
      <c r="L32" s="37"/>
    </row>
    <row r="33" spans="1:12" ht="18" x14ac:dyDescent="0.35">
      <c r="A33" s="2"/>
      <c r="B33" s="2"/>
      <c r="C33" s="730" t="s">
        <v>24</v>
      </c>
      <c r="D33" s="2" t="s">
        <v>25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730"/>
      <c r="D34" s="2"/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38"/>
      <c r="E36" s="38"/>
      <c r="F36" s="39"/>
      <c r="G36" s="40"/>
      <c r="H36" s="41"/>
      <c r="I36" s="42"/>
      <c r="J36" s="43"/>
      <c r="K36" s="44"/>
      <c r="L36" s="45"/>
    </row>
    <row r="37" spans="1:12" ht="18" x14ac:dyDescent="0.35">
      <c r="A37" s="1"/>
      <c r="B37" s="1"/>
      <c r="C37" s="1"/>
      <c r="D37" s="38"/>
      <c r="E37" s="38"/>
      <c r="F37" s="46"/>
      <c r="G37" s="47"/>
      <c r="H37" s="48"/>
      <c r="I37" s="49"/>
      <c r="J37" s="50"/>
      <c r="K37" s="51"/>
      <c r="L37" s="52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53"/>
      <c r="H39" s="48"/>
      <c r="I39" s="49"/>
      <c r="J39" s="50"/>
      <c r="K39" s="51"/>
      <c r="L39" s="54"/>
    </row>
    <row r="40" spans="1:12" ht="18" x14ac:dyDescent="0.35">
      <c r="A40" s="1"/>
      <c r="B40" s="1"/>
      <c r="C40" s="1"/>
      <c r="D40" s="38"/>
      <c r="E40" s="38"/>
      <c r="F40" s="55"/>
      <c r="G40" s="56"/>
      <c r="H40" s="57"/>
      <c r="I40" s="58"/>
      <c r="J40" s="59"/>
      <c r="K40" s="60"/>
      <c r="L40" s="61"/>
    </row>
    <row r="41" spans="1:12" ht="18" x14ac:dyDescent="0.35">
      <c r="A41" s="1"/>
      <c r="B41" s="1"/>
      <c r="C41" s="1"/>
      <c r="D41" s="62"/>
      <c r="E41" s="76"/>
      <c r="F41" s="63" t="s">
        <v>26</v>
      </c>
      <c r="G41" s="64"/>
      <c r="H41" s="65" t="s">
        <v>27</v>
      </c>
      <c r="I41" s="1747" t="s">
        <v>28</v>
      </c>
      <c r="J41" s="1748"/>
      <c r="K41" s="65" t="s">
        <v>29</v>
      </c>
      <c r="L41" s="66" t="s">
        <v>30</v>
      </c>
    </row>
    <row r="42" spans="1:12" x14ac:dyDescent="0.3">
      <c r="D42" s="76"/>
      <c r="E42" s="76"/>
      <c r="F42" s="76"/>
      <c r="G42" s="76"/>
      <c r="H42" s="76"/>
      <c r="I42" s="76"/>
      <c r="J42" s="76"/>
      <c r="K42" s="76"/>
      <c r="L42" s="76"/>
    </row>
    <row r="53" spans="1:21" s="25" customFormat="1" x14ac:dyDescent="0.3">
      <c r="A53" s="25" t="s">
        <v>700</v>
      </c>
      <c r="M53" s="76"/>
      <c r="N53" s="76"/>
      <c r="O53" s="76"/>
      <c r="P53" s="76"/>
      <c r="Q53" s="76"/>
      <c r="R53" s="76"/>
      <c r="S53" s="76"/>
      <c r="T53" s="76"/>
      <c r="U53" s="76"/>
    </row>
  </sheetData>
  <mergeCells count="10">
    <mergeCell ref="B21:G21"/>
    <mergeCell ref="B29:G29"/>
    <mergeCell ref="A30:K30"/>
    <mergeCell ref="I41:J41"/>
    <mergeCell ref="A7:L7"/>
    <mergeCell ref="A8:L8"/>
    <mergeCell ref="A12:D12"/>
    <mergeCell ref="B15:D15"/>
    <mergeCell ref="B20:G20"/>
    <mergeCell ref="I20:J20"/>
  </mergeCells>
  <pageMargins left="0.70866141732283472" right="0.70866141732283472" top="0.74803149606299213" bottom="0.74803149606299213" header="0.31496062992125984" footer="0.31496062992125984"/>
  <pageSetup scale="63" orientation="portrait" verticalDpi="72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7"/>
  <sheetViews>
    <sheetView view="pageBreakPreview" topLeftCell="A7" zoomScale="90" workbookViewId="0">
      <selection activeCell="L20" sqref="L20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744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241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44641</v>
      </c>
      <c r="M10" s="298"/>
    </row>
    <row r="11" spans="1:15" ht="16.5" customHeight="1" x14ac:dyDescent="0.35">
      <c r="A11" s="1797" t="s">
        <v>242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746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745" t="s">
        <v>139</v>
      </c>
      <c r="C14" s="301" t="s">
        <v>243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743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4" ht="18" customHeight="1" x14ac:dyDescent="0.3">
      <c r="A19" s="744" t="s">
        <v>13</v>
      </c>
      <c r="B19" s="1751" t="s">
        <v>14</v>
      </c>
      <c r="C19" s="1751"/>
      <c r="D19" s="1751"/>
      <c r="E19" s="1751"/>
      <c r="F19" s="1751"/>
      <c r="G19" s="1751"/>
      <c r="H19" s="744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4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4" s="257" customFormat="1" ht="21" customHeight="1" x14ac:dyDescent="0.3">
      <c r="A21" s="160">
        <v>1</v>
      </c>
      <c r="B21" s="161" t="s">
        <v>745</v>
      </c>
      <c r="C21" s="162"/>
      <c r="D21" s="162"/>
      <c r="E21" s="162"/>
      <c r="F21" s="162"/>
      <c r="G21" s="163"/>
      <c r="H21" s="160"/>
      <c r="I21" s="160">
        <v>2</v>
      </c>
      <c r="J21" s="160" t="s">
        <v>56</v>
      </c>
      <c r="K21" s="164">
        <v>11000</v>
      </c>
      <c r="L21" s="164">
        <f>+K21*I21</f>
        <v>22000</v>
      </c>
    </row>
    <row r="22" spans="1:14" s="257" customFormat="1" ht="21" customHeight="1" x14ac:dyDescent="0.3">
      <c r="A22" s="160">
        <v>2</v>
      </c>
      <c r="B22" s="161" t="s">
        <v>623</v>
      </c>
      <c r="C22" s="166"/>
      <c r="D22" s="166"/>
      <c r="E22" s="166"/>
      <c r="F22" s="166"/>
      <c r="G22" s="167"/>
      <c r="H22" s="160"/>
      <c r="I22" s="160">
        <v>5</v>
      </c>
      <c r="J22" s="160" t="s">
        <v>56</v>
      </c>
      <c r="K22" s="164">
        <v>13000</v>
      </c>
      <c r="L22" s="164">
        <f>+K22*I22</f>
        <v>65000</v>
      </c>
    </row>
    <row r="23" spans="1:14" s="257" customFormat="1" ht="18.75" customHeight="1" x14ac:dyDescent="0.3">
      <c r="A23" s="160">
        <v>3</v>
      </c>
      <c r="B23" s="161" t="s">
        <v>644</v>
      </c>
      <c r="C23" s="166"/>
      <c r="D23" s="166"/>
      <c r="E23" s="166"/>
      <c r="F23" s="166"/>
      <c r="G23" s="167"/>
      <c r="H23" s="160"/>
      <c r="I23" s="160">
        <v>1</v>
      </c>
      <c r="J23" s="160" t="s">
        <v>56</v>
      </c>
      <c r="K23" s="164">
        <v>16000</v>
      </c>
      <c r="L23" s="164">
        <f t="shared" ref="L23:L28" si="0">+K23*I23</f>
        <v>16000</v>
      </c>
    </row>
    <row r="24" spans="1:14" s="257" customFormat="1" ht="18.75" customHeight="1" x14ac:dyDescent="0.3">
      <c r="A24" s="160">
        <v>4</v>
      </c>
      <c r="B24" s="161" t="s">
        <v>746</v>
      </c>
      <c r="C24" s="166"/>
      <c r="D24" s="166"/>
      <c r="E24" s="166"/>
      <c r="F24" s="166"/>
      <c r="G24" s="167"/>
      <c r="H24" s="160"/>
      <c r="I24" s="160">
        <v>1</v>
      </c>
      <c r="J24" s="160" t="s">
        <v>56</v>
      </c>
      <c r="K24" s="164">
        <v>18000</v>
      </c>
      <c r="L24" s="164">
        <f t="shared" si="0"/>
        <v>18000</v>
      </c>
    </row>
    <row r="25" spans="1:14" s="257" customFormat="1" ht="18.75" customHeight="1" x14ac:dyDescent="0.3">
      <c r="A25" s="160">
        <v>5</v>
      </c>
      <c r="B25" s="161" t="s">
        <v>747</v>
      </c>
      <c r="C25" s="166"/>
      <c r="D25" s="166"/>
      <c r="E25" s="166"/>
      <c r="F25" s="166"/>
      <c r="G25" s="167"/>
      <c r="H25" s="160"/>
      <c r="I25" s="160">
        <v>1</v>
      </c>
      <c r="J25" s="160" t="s">
        <v>53</v>
      </c>
      <c r="K25" s="164">
        <v>25000</v>
      </c>
      <c r="L25" s="164">
        <f t="shared" si="0"/>
        <v>25000</v>
      </c>
    </row>
    <row r="26" spans="1:14" s="257" customFormat="1" ht="18.75" customHeight="1" x14ac:dyDescent="0.3">
      <c r="A26" s="160">
        <v>6</v>
      </c>
      <c r="B26" s="161" t="s">
        <v>249</v>
      </c>
      <c r="C26" s="166"/>
      <c r="D26" s="166"/>
      <c r="E26" s="166"/>
      <c r="F26" s="166"/>
      <c r="G26" s="167"/>
      <c r="H26" s="160"/>
      <c r="I26" s="160">
        <v>3</v>
      </c>
      <c r="J26" s="160" t="s">
        <v>56</v>
      </c>
      <c r="K26" s="164">
        <v>7000</v>
      </c>
      <c r="L26" s="164">
        <f t="shared" si="0"/>
        <v>21000</v>
      </c>
    </row>
    <row r="27" spans="1:14" s="257" customFormat="1" ht="18.75" customHeight="1" x14ac:dyDescent="0.3">
      <c r="A27" s="160">
        <v>7</v>
      </c>
      <c r="B27" s="161" t="s">
        <v>748</v>
      </c>
      <c r="C27" s="166"/>
      <c r="D27" s="166"/>
      <c r="E27" s="166"/>
      <c r="F27" s="166"/>
      <c r="G27" s="167"/>
      <c r="H27" s="160"/>
      <c r="I27" s="160">
        <v>1</v>
      </c>
      <c r="J27" s="160" t="s">
        <v>56</v>
      </c>
      <c r="K27" s="164">
        <v>20000</v>
      </c>
      <c r="L27" s="164">
        <f t="shared" si="0"/>
        <v>20000</v>
      </c>
    </row>
    <row r="28" spans="1:14" s="257" customFormat="1" ht="18.75" customHeight="1" x14ac:dyDescent="0.3">
      <c r="A28" s="160">
        <v>8</v>
      </c>
      <c r="B28" s="161" t="s">
        <v>339</v>
      </c>
      <c r="C28" s="166"/>
      <c r="D28" s="166"/>
      <c r="E28" s="166"/>
      <c r="F28" s="166"/>
      <c r="G28" s="167"/>
      <c r="H28" s="160"/>
      <c r="I28" s="160">
        <v>5</v>
      </c>
      <c r="J28" s="160" t="s">
        <v>56</v>
      </c>
      <c r="K28" s="164">
        <v>4000</v>
      </c>
      <c r="L28" s="164">
        <f t="shared" si="0"/>
        <v>20000</v>
      </c>
    </row>
    <row r="29" spans="1:14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  <c r="N29" s="302"/>
    </row>
    <row r="30" spans="1:14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4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4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61"/>
      <c r="C37" s="166"/>
      <c r="D37" s="166"/>
      <c r="E37" s="166"/>
      <c r="F37" s="166"/>
      <c r="G37" s="167"/>
      <c r="H37" s="160"/>
      <c r="I37" s="160"/>
      <c r="J37" s="160"/>
      <c r="K37" s="164"/>
      <c r="L37" s="164"/>
    </row>
    <row r="38" spans="1:12" s="257" customFormat="1" ht="22.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ht="18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SUM(L21:L32)</f>
        <v>207000</v>
      </c>
    </row>
    <row r="40" spans="1:12" ht="18" customHeight="1" x14ac:dyDescent="0.35">
      <c r="A40" s="253"/>
      <c r="B40" s="252"/>
      <c r="C40" s="258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ht="18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62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3"/>
      <c r="B44" s="252"/>
      <c r="C44" s="258"/>
      <c r="D44" s="263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264"/>
      <c r="E46" s="265"/>
      <c r="F46" s="266"/>
      <c r="G46" s="267"/>
      <c r="H46" s="268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264"/>
      <c r="E47" s="273"/>
      <c r="F47" s="264"/>
      <c r="G47" s="274"/>
      <c r="H47" s="275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264"/>
      <c r="E48" s="273"/>
      <c r="F48" s="264"/>
      <c r="G48" s="280"/>
      <c r="H48" s="275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264"/>
      <c r="E49" s="282"/>
      <c r="F49" s="283"/>
      <c r="G49" s="284"/>
      <c r="H49" s="285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290"/>
      <c r="E50" s="1792" t="s">
        <v>26</v>
      </c>
      <c r="F50" s="1793"/>
      <c r="G50" s="1794"/>
      <c r="H50" s="291" t="s">
        <v>27</v>
      </c>
      <c r="I50" s="1795" t="s">
        <v>28</v>
      </c>
      <c r="J50" s="1796"/>
      <c r="K50" s="291" t="s">
        <v>29</v>
      </c>
      <c r="L50" s="292" t="s">
        <v>30</v>
      </c>
    </row>
    <row r="57" spans="1:12" ht="16.5" customHeight="1" x14ac:dyDescent="0.3">
      <c r="A57" s="251" t="s">
        <v>749</v>
      </c>
    </row>
  </sheetData>
  <mergeCells count="10">
    <mergeCell ref="B38:G38"/>
    <mergeCell ref="A39:K39"/>
    <mergeCell ref="E50:G50"/>
    <mergeCell ref="I50:J50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4803149606299213" bottom="0.74803149606299213" header="0.31496062992125984" footer="0.31496062992125984"/>
  <pageSetup scale="68" orientation="portrait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7"/>
  <sheetViews>
    <sheetView view="pageBreakPreview" zoomScale="90" workbookViewId="0">
      <selection activeCell="H16" sqref="H16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753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241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44641</v>
      </c>
      <c r="M10" s="298"/>
    </row>
    <row r="11" spans="1:15" ht="16.5" customHeight="1" x14ac:dyDescent="0.35">
      <c r="A11" s="1797" t="s">
        <v>242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750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749" t="s">
        <v>139</v>
      </c>
      <c r="C14" s="301" t="s">
        <v>243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747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4" ht="18" customHeight="1" x14ac:dyDescent="0.3">
      <c r="A19" s="748" t="s">
        <v>13</v>
      </c>
      <c r="B19" s="1751" t="s">
        <v>14</v>
      </c>
      <c r="C19" s="1751"/>
      <c r="D19" s="1751"/>
      <c r="E19" s="1751"/>
      <c r="F19" s="1751"/>
      <c r="G19" s="1751"/>
      <c r="H19" s="748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4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4" s="257" customFormat="1" ht="21" customHeight="1" x14ac:dyDescent="0.3">
      <c r="A21" s="160">
        <v>1</v>
      </c>
      <c r="B21" s="161" t="s">
        <v>750</v>
      </c>
      <c r="C21" s="162"/>
      <c r="D21" s="162"/>
      <c r="E21" s="162"/>
      <c r="F21" s="162"/>
      <c r="G21" s="163"/>
      <c r="H21" s="160" t="s">
        <v>751</v>
      </c>
      <c r="I21" s="160">
        <v>1</v>
      </c>
      <c r="J21" s="160" t="s">
        <v>590</v>
      </c>
      <c r="K21" s="164">
        <v>65000</v>
      </c>
      <c r="L21" s="164">
        <f>+K21*I21</f>
        <v>65000</v>
      </c>
    </row>
    <row r="22" spans="1:14" s="257" customFormat="1" ht="21" customHeight="1" x14ac:dyDescent="0.3">
      <c r="A22" s="160"/>
      <c r="B22" s="161"/>
      <c r="C22" s="166"/>
      <c r="D22" s="166"/>
      <c r="E22" s="166"/>
      <c r="F22" s="166"/>
      <c r="G22" s="167"/>
      <c r="H22" s="160"/>
      <c r="I22" s="160"/>
      <c r="J22" s="160"/>
      <c r="K22" s="164"/>
      <c r="L22" s="164"/>
    </row>
    <row r="23" spans="1:14" s="257" customFormat="1" ht="18.75" customHeight="1" x14ac:dyDescent="0.3">
      <c r="A23" s="160"/>
      <c r="B23" s="161"/>
      <c r="C23" s="166"/>
      <c r="D23" s="166"/>
      <c r="E23" s="166"/>
      <c r="F23" s="166"/>
      <c r="G23" s="167"/>
      <c r="H23" s="160"/>
      <c r="I23" s="160"/>
      <c r="J23" s="160"/>
      <c r="K23" s="164"/>
      <c r="L23" s="164"/>
    </row>
    <row r="24" spans="1:14" s="257" customFormat="1" ht="18.75" customHeight="1" x14ac:dyDescent="0.3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4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4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4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4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4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  <c r="N29" s="302"/>
    </row>
    <row r="30" spans="1:14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4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4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61"/>
      <c r="C37" s="166"/>
      <c r="D37" s="166"/>
      <c r="E37" s="166"/>
      <c r="F37" s="166"/>
      <c r="G37" s="167"/>
      <c r="H37" s="160"/>
      <c r="I37" s="160"/>
      <c r="J37" s="160"/>
      <c r="K37" s="164"/>
      <c r="L37" s="164"/>
    </row>
    <row r="38" spans="1:12" s="257" customFormat="1" ht="22.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ht="18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SUM(L21:L32)</f>
        <v>65000</v>
      </c>
    </row>
    <row r="40" spans="1:12" ht="18" customHeight="1" x14ac:dyDescent="0.35">
      <c r="A40" s="253"/>
      <c r="B40" s="252"/>
      <c r="C40" s="258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ht="18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62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3"/>
      <c r="B44" s="252"/>
      <c r="C44" s="258"/>
      <c r="D44" s="263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264"/>
      <c r="E46" s="265"/>
      <c r="F46" s="266"/>
      <c r="G46" s="267"/>
      <c r="H46" s="268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264"/>
      <c r="E47" s="273"/>
      <c r="F47" s="264"/>
      <c r="G47" s="274"/>
      <c r="H47" s="275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264"/>
      <c r="E48" s="273"/>
      <c r="F48" s="264"/>
      <c r="G48" s="280"/>
      <c r="H48" s="275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264"/>
      <c r="E49" s="282"/>
      <c r="F49" s="283"/>
      <c r="G49" s="284"/>
      <c r="H49" s="285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290"/>
      <c r="E50" s="1792" t="s">
        <v>26</v>
      </c>
      <c r="F50" s="1793"/>
      <c r="G50" s="1794"/>
      <c r="H50" s="291" t="s">
        <v>27</v>
      </c>
      <c r="I50" s="1795" t="s">
        <v>28</v>
      </c>
      <c r="J50" s="1796"/>
      <c r="K50" s="291" t="s">
        <v>29</v>
      </c>
      <c r="L50" s="292" t="s">
        <v>30</v>
      </c>
    </row>
    <row r="57" spans="1:12" ht="16.5" customHeight="1" x14ac:dyDescent="0.3">
      <c r="A57" s="251" t="s">
        <v>752</v>
      </c>
    </row>
  </sheetData>
  <mergeCells count="10">
    <mergeCell ref="B38:G38"/>
    <mergeCell ref="A39:K39"/>
    <mergeCell ref="E50:G50"/>
    <mergeCell ref="I50:J50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4803149606299213" bottom="0.74803149606299213" header="0.31496062992125984" footer="0.31496062992125984"/>
  <pageSetup scale="69" orientation="portrait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7"/>
  <sheetViews>
    <sheetView view="pageBreakPreview" topLeftCell="A4" zoomScale="60" zoomScaleNormal="100" workbookViewId="0">
      <selection activeCell="K28" sqref="K27:K28"/>
    </sheetView>
  </sheetViews>
  <sheetFormatPr defaultColWidth="9.140625" defaultRowHeight="18" x14ac:dyDescent="0.35"/>
  <cols>
    <col min="1" max="1" width="9.7109375" style="1" customWidth="1"/>
    <col min="2" max="2" width="3.42578125" style="1" customWidth="1"/>
    <col min="3" max="3" width="3.28515625" style="1" customWidth="1"/>
    <col min="4" max="4" width="19.42578125" style="1" customWidth="1"/>
    <col min="5" max="6" width="3.7109375" style="1" customWidth="1"/>
    <col min="7" max="7" width="20.42578125" style="1" customWidth="1"/>
    <col min="8" max="8" width="18" style="1" customWidth="1"/>
    <col min="9" max="9" width="10.28515625" style="1" customWidth="1"/>
    <col min="10" max="10" width="9.28515625" style="1" customWidth="1"/>
    <col min="11" max="11" width="29.28515625" style="1" customWidth="1"/>
    <col min="12" max="12" width="19.7109375" style="1" customWidth="1"/>
    <col min="13" max="16384" width="9.140625" style="190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x14ac:dyDescent="0.35">
      <c r="A8" s="1750" t="s">
        <v>754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G9" s="2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F10" s="4" t="s">
        <v>2</v>
      </c>
      <c r="G10" s="8"/>
      <c r="H10" s="8"/>
      <c r="I10" s="9"/>
      <c r="J10" s="10"/>
      <c r="K10" s="3"/>
      <c r="L10" s="3"/>
      <c r="U10" s="190">
        <v>559</v>
      </c>
    </row>
    <row r="11" spans="1:21" ht="16.5" customHeight="1" x14ac:dyDescent="0.35">
      <c r="A11" s="802" t="s">
        <v>785</v>
      </c>
      <c r="D11" s="12"/>
      <c r="F11" s="72" t="s">
        <v>32</v>
      </c>
      <c r="G11" s="73"/>
      <c r="H11" s="73"/>
      <c r="I11" s="12"/>
      <c r="K11" s="13" t="s">
        <v>3</v>
      </c>
      <c r="L11" s="14">
        <v>44649</v>
      </c>
    </row>
    <row r="12" spans="1:21" ht="16.5" customHeight="1" x14ac:dyDescent="0.35">
      <c r="A12" s="1899" t="s">
        <v>791</v>
      </c>
      <c r="B12" s="1900"/>
      <c r="C12" s="1900"/>
      <c r="D12" s="1901"/>
      <c r="F12" s="72" t="s">
        <v>33</v>
      </c>
      <c r="G12" s="73"/>
      <c r="H12" s="73"/>
      <c r="I12" s="12"/>
      <c r="K12" s="13"/>
      <c r="L12" s="14"/>
    </row>
    <row r="13" spans="1:21" ht="16.5" customHeight="1" x14ac:dyDescent="0.35">
      <c r="A13" s="1899"/>
      <c r="B13" s="1900"/>
      <c r="C13" s="1900"/>
      <c r="D13" s="1901"/>
      <c r="F13" s="72" t="s">
        <v>34</v>
      </c>
      <c r="G13" s="73"/>
      <c r="H13" s="73"/>
      <c r="I13" s="12"/>
      <c r="K13" s="13" t="s">
        <v>4</v>
      </c>
      <c r="L13" s="3"/>
    </row>
    <row r="14" spans="1:21" ht="16.5" customHeight="1" x14ac:dyDescent="0.35">
      <c r="A14" s="1899"/>
      <c r="B14" s="1900"/>
      <c r="C14" s="1900"/>
      <c r="D14" s="1901"/>
      <c r="F14" s="74" t="s">
        <v>35</v>
      </c>
      <c r="G14" s="75"/>
      <c r="H14" s="75"/>
      <c r="I14" s="755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231" t="s">
        <v>792</v>
      </c>
      <c r="C15" s="231"/>
      <c r="D15" s="232"/>
      <c r="F15" s="72"/>
      <c r="G15" s="73"/>
      <c r="H15" s="73"/>
      <c r="I15" s="12"/>
      <c r="K15" s="13"/>
      <c r="L15" s="3"/>
    </row>
    <row r="16" spans="1:21" ht="16.5" customHeight="1" x14ac:dyDescent="0.35">
      <c r="A16" s="11" t="s">
        <v>8</v>
      </c>
      <c r="B16" s="751" t="s">
        <v>7</v>
      </c>
      <c r="D16" s="12"/>
      <c r="F16" s="72" t="s">
        <v>36</v>
      </c>
      <c r="G16" s="73"/>
      <c r="H16" s="73"/>
      <c r="I16" s="12"/>
      <c r="K16" s="13" t="s">
        <v>9</v>
      </c>
      <c r="L16" s="3" t="s">
        <v>10</v>
      </c>
    </row>
    <row r="17" spans="1:12" x14ac:dyDescent="0.35">
      <c r="A17" s="19" t="s">
        <v>11</v>
      </c>
      <c r="B17" s="20" t="s">
        <v>7</v>
      </c>
      <c r="C17" s="191"/>
      <c r="D17" s="21"/>
      <c r="F17" s="19"/>
      <c r="G17" s="22"/>
      <c r="H17" s="22"/>
      <c r="I17" s="23"/>
      <c r="K17" s="13"/>
      <c r="L17" s="24"/>
    </row>
    <row r="18" spans="1:12" x14ac:dyDescent="0.35">
      <c r="K18" s="13"/>
    </row>
    <row r="19" spans="1:12" x14ac:dyDescent="0.35">
      <c r="A19" s="1" t="s">
        <v>12</v>
      </c>
      <c r="K19" s="13"/>
      <c r="L19" s="3"/>
    </row>
    <row r="20" spans="1:12" x14ac:dyDescent="0.35">
      <c r="A20" s="752" t="s">
        <v>13</v>
      </c>
      <c r="B20" s="1751" t="s">
        <v>14</v>
      </c>
      <c r="C20" s="1751"/>
      <c r="D20" s="1751"/>
      <c r="E20" s="1751"/>
      <c r="F20" s="1751"/>
      <c r="G20" s="1751"/>
      <c r="H20" s="752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x14ac:dyDescent="0.35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s="238" customFormat="1" ht="21" x14ac:dyDescent="0.35">
      <c r="A22" s="233" t="s">
        <v>19</v>
      </c>
      <c r="B22" s="756" t="s">
        <v>786</v>
      </c>
      <c r="C22" s="235"/>
      <c r="D22" s="235"/>
      <c r="E22" s="235"/>
      <c r="F22" s="235"/>
      <c r="G22" s="236"/>
      <c r="H22" s="233" t="s">
        <v>787</v>
      </c>
      <c r="I22" s="233">
        <v>14</v>
      </c>
      <c r="J22" s="233" t="s">
        <v>56</v>
      </c>
      <c r="K22" s="237">
        <v>3500</v>
      </c>
      <c r="L22" s="237">
        <f>+K22*I22</f>
        <v>49000</v>
      </c>
    </row>
    <row r="23" spans="1:12" s="238" customFormat="1" ht="21" x14ac:dyDescent="0.35">
      <c r="A23" s="233"/>
      <c r="B23" s="756"/>
      <c r="C23" s="235"/>
      <c r="D23" s="235"/>
      <c r="E23" s="235"/>
      <c r="F23" s="235"/>
      <c r="G23" s="236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756"/>
      <c r="C24" s="757"/>
      <c r="D24" s="757"/>
      <c r="E24" s="757"/>
      <c r="F24" s="757"/>
      <c r="G24" s="758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756"/>
      <c r="C25" s="757"/>
      <c r="D25" s="757"/>
      <c r="E25" s="757"/>
      <c r="F25" s="757"/>
      <c r="G25" s="758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756"/>
      <c r="C26" s="757"/>
      <c r="D26" s="757"/>
      <c r="E26" s="757"/>
      <c r="F26" s="757"/>
      <c r="G26" s="758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756"/>
      <c r="C27" s="757"/>
      <c r="D27" s="757"/>
      <c r="E27" s="757"/>
      <c r="F27" s="757"/>
      <c r="G27" s="758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756"/>
      <c r="C28" s="757"/>
      <c r="D28" s="757"/>
      <c r="E28" s="757"/>
      <c r="F28" s="757"/>
      <c r="G28" s="758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756"/>
      <c r="C29" s="757"/>
      <c r="D29" s="757"/>
      <c r="E29" s="757"/>
      <c r="F29" s="757"/>
      <c r="G29" s="758"/>
      <c r="H29" s="233"/>
      <c r="I29" s="233"/>
      <c r="J29" s="233"/>
      <c r="K29" s="237"/>
      <c r="L29" s="237"/>
    </row>
    <row r="30" spans="1:12" s="238" customFormat="1" ht="21" x14ac:dyDescent="0.35">
      <c r="A30" s="241"/>
      <c r="B30" s="1785"/>
      <c r="C30" s="1786"/>
      <c r="D30" s="1786"/>
      <c r="E30" s="1786"/>
      <c r="F30" s="1786"/>
      <c r="G30" s="1787"/>
      <c r="H30" s="242"/>
      <c r="I30" s="242"/>
      <c r="J30" s="242"/>
      <c r="K30" s="243"/>
      <c r="L30" s="243"/>
    </row>
    <row r="31" spans="1:12" s="238" customFormat="1" ht="21" x14ac:dyDescent="0.35">
      <c r="A31" s="1788"/>
      <c r="B31" s="1789"/>
      <c r="C31" s="1789"/>
      <c r="D31" s="1789"/>
      <c r="E31" s="1789"/>
      <c r="F31" s="1789"/>
      <c r="G31" s="1789"/>
      <c r="H31" s="1789"/>
      <c r="I31" s="1789"/>
      <c r="J31" s="1790"/>
      <c r="K31" s="244" t="s">
        <v>143</v>
      </c>
      <c r="L31" s="245">
        <f>SUM(L21:L29)</f>
        <v>49000</v>
      </c>
    </row>
    <row r="32" spans="1:12" s="238" customFormat="1" ht="21" x14ac:dyDescent="0.35">
      <c r="A32" s="246"/>
      <c r="B32" s="246"/>
      <c r="C32" s="246"/>
      <c r="D32" s="246"/>
      <c r="E32" s="247"/>
      <c r="F32" s="247"/>
      <c r="G32" s="248"/>
      <c r="H32" s="248"/>
      <c r="I32" s="248"/>
      <c r="J32" s="248"/>
      <c r="K32" s="246"/>
      <c r="L32" s="789"/>
    </row>
    <row r="33" spans="1:12" s="238" customFormat="1" ht="21" x14ac:dyDescent="0.35">
      <c r="A33" s="246"/>
      <c r="B33" s="246"/>
      <c r="C33" s="246"/>
      <c r="D33" s="246"/>
      <c r="E33" s="248"/>
      <c r="F33" s="248"/>
      <c r="G33" s="248"/>
      <c r="H33" s="248"/>
      <c r="I33" s="248"/>
      <c r="J33" s="248"/>
      <c r="K33" s="246"/>
      <c r="L33" s="789"/>
    </row>
    <row r="34" spans="1:12" ht="20.25" x14ac:dyDescent="0.35">
      <c r="A34" s="177"/>
      <c r="B34" s="177"/>
      <c r="C34" s="178"/>
      <c r="D34" s="177"/>
      <c r="K34" s="37"/>
      <c r="L34" s="37"/>
    </row>
    <row r="35" spans="1:12" x14ac:dyDescent="0.35">
      <c r="A35" s="35" t="s">
        <v>21</v>
      </c>
      <c r="B35" s="35" t="s">
        <v>7</v>
      </c>
      <c r="C35" s="35" t="s">
        <v>22</v>
      </c>
      <c r="D35" s="36" t="s">
        <v>23</v>
      </c>
      <c r="K35" s="37"/>
      <c r="L35" s="37"/>
    </row>
    <row r="36" spans="1:12" x14ac:dyDescent="0.35">
      <c r="A36" s="2"/>
      <c r="B36" s="2"/>
      <c r="C36" s="751" t="s">
        <v>24</v>
      </c>
      <c r="D36" s="2" t="s">
        <v>25</v>
      </c>
      <c r="K36" s="37"/>
      <c r="L36" s="37"/>
    </row>
    <row r="37" spans="1:12" x14ac:dyDescent="0.35">
      <c r="D37" s="754"/>
      <c r="E37" s="754"/>
      <c r="K37" s="37"/>
      <c r="L37" s="37"/>
    </row>
    <row r="38" spans="1:12" x14ac:dyDescent="0.35">
      <c r="D38" s="754"/>
      <c r="E38" s="754"/>
      <c r="K38" s="37"/>
      <c r="L38" s="37"/>
    </row>
    <row r="39" spans="1:12" x14ac:dyDescent="0.35">
      <c r="D39" s="754"/>
      <c r="E39" s="190"/>
      <c r="K39" s="37"/>
      <c r="L39" s="37"/>
    </row>
    <row r="40" spans="1:12" x14ac:dyDescent="0.35">
      <c r="D40" s="754"/>
      <c r="E40" s="190"/>
      <c r="K40" s="37"/>
      <c r="L40" s="37"/>
    </row>
    <row r="41" spans="1:12" x14ac:dyDescent="0.35">
      <c r="D41" s="199"/>
      <c r="K41" s="37"/>
      <c r="L41" s="37"/>
    </row>
    <row r="42" spans="1:12" x14ac:dyDescent="0.35">
      <c r="D42" s="190"/>
      <c r="F42" s="193"/>
      <c r="G42" s="6"/>
      <c r="H42" s="194"/>
      <c r="I42" s="195"/>
      <c r="J42" s="196"/>
      <c r="K42" s="193"/>
      <c r="L42" s="197"/>
    </row>
    <row r="43" spans="1:12" x14ac:dyDescent="0.35">
      <c r="F43" s="11"/>
      <c r="G43" s="12"/>
      <c r="H43" s="198"/>
      <c r="I43" s="199"/>
      <c r="J43" s="200"/>
      <c r="K43" s="11"/>
      <c r="L43" s="201"/>
    </row>
    <row r="44" spans="1:12" x14ac:dyDescent="0.35">
      <c r="F44" s="11"/>
      <c r="G44" s="12"/>
      <c r="H44" s="198"/>
      <c r="I44" s="199"/>
      <c r="J44" s="200"/>
      <c r="K44" s="11"/>
      <c r="L44" s="201"/>
    </row>
    <row r="45" spans="1:12" x14ac:dyDescent="0.35">
      <c r="F45" s="11"/>
      <c r="G45" s="16"/>
      <c r="H45" s="198"/>
      <c r="I45" s="199"/>
      <c r="J45" s="200"/>
      <c r="K45" s="11"/>
      <c r="L45" s="202"/>
    </row>
    <row r="46" spans="1:12" x14ac:dyDescent="0.35">
      <c r="F46" s="19"/>
      <c r="G46" s="23"/>
      <c r="H46" s="203"/>
      <c r="I46" s="753"/>
      <c r="J46" s="204"/>
      <c r="K46" s="19"/>
      <c r="L46" s="205"/>
    </row>
    <row r="47" spans="1:12" x14ac:dyDescent="0.35">
      <c r="F47" s="206" t="s">
        <v>26</v>
      </c>
      <c r="G47" s="207"/>
      <c r="H47" s="208" t="s">
        <v>27</v>
      </c>
      <c r="I47" s="1777" t="s">
        <v>28</v>
      </c>
      <c r="J47" s="1778"/>
      <c r="K47" s="208" t="s">
        <v>29</v>
      </c>
      <c r="L47" s="192" t="s">
        <v>30</v>
      </c>
    </row>
    <row r="48" spans="1:12" x14ac:dyDescent="0.35">
      <c r="F48" s="190"/>
      <c r="G48" s="190"/>
      <c r="H48" s="190"/>
      <c r="I48" s="190"/>
      <c r="J48" s="190"/>
      <c r="K48" s="190"/>
      <c r="L48" s="190"/>
    </row>
    <row r="56" spans="1:12" s="142" customFormat="1" ht="18.75" x14ac:dyDescent="0.3">
      <c r="A56" s="251" t="s">
        <v>752</v>
      </c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</row>
    <row r="57" spans="1:12" s="142" customFormat="1" ht="18.75" x14ac:dyDescent="0.3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</row>
  </sheetData>
  <mergeCells count="9">
    <mergeCell ref="B30:G30"/>
    <mergeCell ref="A31:J31"/>
    <mergeCell ref="I47:J47"/>
    <mergeCell ref="A7:L7"/>
    <mergeCell ref="A8:L8"/>
    <mergeCell ref="B20:G20"/>
    <mergeCell ref="I20:J20"/>
    <mergeCell ref="B21:G21"/>
    <mergeCell ref="A12:D14"/>
  </mergeCells>
  <printOptions horizontalCentered="1"/>
  <pageMargins left="0" right="0" top="0.74803149606299213" bottom="0.74803149606299213" header="0.31496062992125984" footer="0.31496062992125984"/>
  <pageSetup scale="65" orientation="portrait" verticalDpi="72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7"/>
  <sheetViews>
    <sheetView view="pageBreakPreview" topLeftCell="A10" zoomScale="60" zoomScaleNormal="100" workbookViewId="0">
      <selection activeCell="G25" sqref="G25"/>
    </sheetView>
  </sheetViews>
  <sheetFormatPr defaultColWidth="9.140625" defaultRowHeight="18" x14ac:dyDescent="0.35"/>
  <cols>
    <col min="1" max="1" width="9.7109375" style="1" customWidth="1"/>
    <col min="2" max="2" width="3.42578125" style="1" customWidth="1"/>
    <col min="3" max="3" width="3.28515625" style="1" customWidth="1"/>
    <col min="4" max="4" width="27.5703125" style="1" customWidth="1"/>
    <col min="5" max="5" width="6.140625" style="1" customWidth="1"/>
    <col min="6" max="6" width="3.7109375" style="1" customWidth="1"/>
    <col min="7" max="7" width="20.42578125" style="1" customWidth="1"/>
    <col min="8" max="8" width="18" style="1" customWidth="1"/>
    <col min="9" max="9" width="10.28515625" style="1" customWidth="1"/>
    <col min="10" max="10" width="9.28515625" style="1" customWidth="1"/>
    <col min="11" max="11" width="29.28515625" style="1" customWidth="1"/>
    <col min="12" max="12" width="22.140625" style="1" customWidth="1"/>
    <col min="13" max="16384" width="9.140625" style="190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x14ac:dyDescent="0.35">
      <c r="A8" s="1750" t="s">
        <v>758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G9" s="2"/>
      <c r="K9" s="3"/>
      <c r="L9" s="3"/>
    </row>
    <row r="10" spans="1:21" ht="16.5" customHeight="1" x14ac:dyDescent="0.35">
      <c r="A10" s="788" t="s">
        <v>1</v>
      </c>
      <c r="B10" s="83"/>
      <c r="C10" s="83"/>
      <c r="D10" s="84"/>
      <c r="F10" s="7" t="s">
        <v>2</v>
      </c>
      <c r="G10" s="8"/>
      <c r="H10" s="8"/>
      <c r="I10" s="9"/>
      <c r="J10" s="10"/>
      <c r="K10" s="3"/>
      <c r="L10" s="3"/>
      <c r="U10" s="190">
        <v>559</v>
      </c>
    </row>
    <row r="11" spans="1:21" s="142" customFormat="1" ht="27.75" customHeight="1" x14ac:dyDescent="0.3">
      <c r="A11" s="1905" t="s">
        <v>788</v>
      </c>
      <c r="B11" s="1906"/>
      <c r="C11" s="1906"/>
      <c r="D11" s="1907"/>
      <c r="E11" s="213"/>
      <c r="F11" s="790" t="s">
        <v>32</v>
      </c>
      <c r="G11" s="791"/>
      <c r="H11" s="791"/>
      <c r="I11" s="792"/>
      <c r="J11" s="213"/>
      <c r="K11" s="436" t="s">
        <v>3</v>
      </c>
      <c r="L11" s="793">
        <v>44646</v>
      </c>
    </row>
    <row r="12" spans="1:21" ht="16.5" customHeight="1" x14ac:dyDescent="0.35">
      <c r="A12" s="1902" t="s">
        <v>789</v>
      </c>
      <c r="B12" s="1903"/>
      <c r="C12" s="1903"/>
      <c r="D12" s="1904"/>
      <c r="F12" s="72" t="s">
        <v>33</v>
      </c>
      <c r="G12" s="73"/>
      <c r="H12" s="73"/>
      <c r="I12" s="12"/>
      <c r="K12" s="13"/>
      <c r="L12" s="14"/>
    </row>
    <row r="13" spans="1:21" ht="16.5" customHeight="1" x14ac:dyDescent="0.35">
      <c r="A13" s="1902"/>
      <c r="B13" s="1903"/>
      <c r="C13" s="1903"/>
      <c r="D13" s="1904"/>
      <c r="F13" s="72" t="s">
        <v>34</v>
      </c>
      <c r="G13" s="73"/>
      <c r="H13" s="73"/>
      <c r="I13" s="12"/>
      <c r="K13" s="13" t="s">
        <v>4</v>
      </c>
      <c r="L13" s="3"/>
    </row>
    <row r="14" spans="1:21" ht="16.5" customHeight="1" x14ac:dyDescent="0.35">
      <c r="A14" s="1902"/>
      <c r="B14" s="1903"/>
      <c r="C14" s="1903"/>
      <c r="D14" s="1904"/>
      <c r="F14" s="74" t="s">
        <v>35</v>
      </c>
      <c r="G14" s="75"/>
      <c r="H14" s="75"/>
      <c r="I14" s="763"/>
      <c r="J14" s="17"/>
      <c r="K14" s="13" t="s">
        <v>5</v>
      </c>
      <c r="L14" s="3"/>
    </row>
    <row r="15" spans="1:21" ht="16.5" customHeight="1" x14ac:dyDescent="0.35">
      <c r="A15" s="89" t="s">
        <v>6</v>
      </c>
      <c r="B15" s="101" t="s">
        <v>790</v>
      </c>
      <c r="C15" s="101"/>
      <c r="D15" s="102"/>
      <c r="F15" s="72"/>
      <c r="G15" s="73"/>
      <c r="H15" s="73"/>
      <c r="I15" s="12"/>
      <c r="K15" s="13"/>
      <c r="L15" s="3"/>
    </row>
    <row r="16" spans="1:21" ht="16.5" customHeight="1" x14ac:dyDescent="0.35">
      <c r="A16" s="89" t="s">
        <v>8</v>
      </c>
      <c r="B16" s="787" t="s">
        <v>7</v>
      </c>
      <c r="C16" s="79"/>
      <c r="D16" s="90"/>
      <c r="F16" s="72" t="s">
        <v>36</v>
      </c>
      <c r="G16" s="73"/>
      <c r="H16" s="73"/>
      <c r="I16" s="12"/>
      <c r="K16" s="13" t="s">
        <v>9</v>
      </c>
      <c r="L16" s="3" t="s">
        <v>10</v>
      </c>
    </row>
    <row r="17" spans="1:12" ht="18.75" x14ac:dyDescent="0.35">
      <c r="A17" s="104" t="s">
        <v>11</v>
      </c>
      <c r="B17" s="105" t="s">
        <v>7</v>
      </c>
      <c r="C17" s="106"/>
      <c r="D17" s="107"/>
      <c r="F17" s="19"/>
      <c r="G17" s="22"/>
      <c r="H17" s="22"/>
      <c r="I17" s="23"/>
      <c r="K17" s="13"/>
      <c r="L17" s="24"/>
    </row>
    <row r="18" spans="1:12" ht="6.75" customHeight="1" x14ac:dyDescent="0.35">
      <c r="K18" s="13"/>
    </row>
    <row r="19" spans="1:12" x14ac:dyDescent="0.35">
      <c r="A19" s="1" t="s">
        <v>12</v>
      </c>
      <c r="K19" s="13"/>
      <c r="L19" s="3"/>
    </row>
    <row r="20" spans="1:12" x14ac:dyDescent="0.35">
      <c r="A20" s="760" t="s">
        <v>13</v>
      </c>
      <c r="B20" s="1751" t="s">
        <v>14</v>
      </c>
      <c r="C20" s="1751"/>
      <c r="D20" s="1751"/>
      <c r="E20" s="1751"/>
      <c r="F20" s="1751"/>
      <c r="G20" s="1751"/>
      <c r="H20" s="760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x14ac:dyDescent="0.35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s="238" customFormat="1" ht="21" x14ac:dyDescent="0.35">
      <c r="A22" s="233" t="s">
        <v>19</v>
      </c>
      <c r="B22" s="764" t="s">
        <v>783</v>
      </c>
      <c r="C22" s="235"/>
      <c r="D22" s="235"/>
      <c r="E22" s="235"/>
      <c r="F22" s="235"/>
      <c r="G22" s="236"/>
      <c r="H22" s="233" t="s">
        <v>784</v>
      </c>
      <c r="I22" s="233">
        <v>6</v>
      </c>
      <c r="J22" s="233" t="s">
        <v>121</v>
      </c>
      <c r="K22" s="237">
        <v>85900</v>
      </c>
      <c r="L22" s="237">
        <f>+K22*I22</f>
        <v>515400</v>
      </c>
    </row>
    <row r="23" spans="1:12" s="238" customFormat="1" ht="21" x14ac:dyDescent="0.35">
      <c r="A23" s="233"/>
      <c r="B23" s="764"/>
      <c r="C23" s="235"/>
      <c r="D23" s="235"/>
      <c r="E23" s="235"/>
      <c r="F23" s="235"/>
      <c r="G23" s="236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764"/>
      <c r="C24" s="765"/>
      <c r="D24" s="765"/>
      <c r="E24" s="765"/>
      <c r="F24" s="765"/>
      <c r="G24" s="766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764"/>
      <c r="C25" s="765"/>
      <c r="D25" s="765"/>
      <c r="E25" s="765"/>
      <c r="F25" s="765"/>
      <c r="G25" s="766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764"/>
      <c r="C26" s="765"/>
      <c r="D26" s="765"/>
      <c r="E26" s="765"/>
      <c r="F26" s="765"/>
      <c r="G26" s="766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764"/>
      <c r="C27" s="765"/>
      <c r="D27" s="765"/>
      <c r="E27" s="765"/>
      <c r="F27" s="765"/>
      <c r="G27" s="766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764"/>
      <c r="C28" s="765"/>
      <c r="D28" s="765"/>
      <c r="E28" s="765"/>
      <c r="F28" s="765"/>
      <c r="G28" s="766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764"/>
      <c r="C29" s="765"/>
      <c r="D29" s="765"/>
      <c r="E29" s="765"/>
      <c r="F29" s="765"/>
      <c r="G29" s="766"/>
      <c r="H29" s="233"/>
      <c r="I29" s="233"/>
      <c r="J29" s="233"/>
      <c r="K29" s="237"/>
      <c r="L29" s="237"/>
    </row>
    <row r="30" spans="1:12" s="238" customFormat="1" ht="21" x14ac:dyDescent="0.35">
      <c r="A30" s="241"/>
      <c r="B30" s="1785"/>
      <c r="C30" s="1786"/>
      <c r="D30" s="1786"/>
      <c r="E30" s="1786"/>
      <c r="F30" s="1786"/>
      <c r="G30" s="1787"/>
      <c r="H30" s="242"/>
      <c r="I30" s="242"/>
      <c r="J30" s="242"/>
      <c r="K30" s="243"/>
      <c r="L30" s="243"/>
    </row>
    <row r="31" spans="1:12" s="238" customFormat="1" ht="21" x14ac:dyDescent="0.35">
      <c r="A31" s="1788"/>
      <c r="B31" s="1789"/>
      <c r="C31" s="1789"/>
      <c r="D31" s="1789"/>
      <c r="E31" s="1789"/>
      <c r="F31" s="1789"/>
      <c r="G31" s="1789"/>
      <c r="H31" s="1789"/>
      <c r="I31" s="1789"/>
      <c r="J31" s="1790"/>
      <c r="K31" s="244" t="s">
        <v>143</v>
      </c>
      <c r="L31" s="245">
        <f>SUM(L21:L29)</f>
        <v>515400</v>
      </c>
    </row>
    <row r="32" spans="1:12" s="238" customFormat="1" ht="21" x14ac:dyDescent="0.35">
      <c r="A32" s="246"/>
      <c r="B32" s="246"/>
      <c r="C32" s="246"/>
      <c r="D32" s="246"/>
      <c r="E32" s="247"/>
      <c r="F32" s="247"/>
      <c r="G32" s="248"/>
      <c r="H32" s="248"/>
      <c r="I32" s="248"/>
      <c r="J32" s="248"/>
      <c r="K32" s="246"/>
      <c r="L32" s="789"/>
    </row>
    <row r="33" spans="1:12" s="238" customFormat="1" ht="21" x14ac:dyDescent="0.35">
      <c r="A33" s="246"/>
      <c r="B33" s="246"/>
      <c r="C33" s="246"/>
      <c r="D33" s="246"/>
      <c r="E33" s="248"/>
      <c r="F33" s="248"/>
      <c r="G33" s="248"/>
      <c r="H33" s="248"/>
      <c r="I33" s="248"/>
      <c r="J33" s="248"/>
      <c r="K33" s="246"/>
      <c r="L33" s="789"/>
    </row>
    <row r="34" spans="1:12" ht="20.25" x14ac:dyDescent="0.35">
      <c r="A34" s="177"/>
      <c r="B34" s="177"/>
      <c r="C34" s="178"/>
      <c r="D34" s="177"/>
      <c r="K34" s="37"/>
      <c r="L34" s="37"/>
    </row>
    <row r="35" spans="1:12" x14ac:dyDescent="0.35">
      <c r="A35" s="35" t="s">
        <v>21</v>
      </c>
      <c r="B35" s="35" t="s">
        <v>7</v>
      </c>
      <c r="C35" s="35" t="s">
        <v>22</v>
      </c>
      <c r="D35" s="36" t="s">
        <v>23</v>
      </c>
      <c r="K35" s="37"/>
      <c r="L35" s="37"/>
    </row>
    <row r="36" spans="1:12" x14ac:dyDescent="0.35">
      <c r="A36" s="2"/>
      <c r="B36" s="2"/>
      <c r="C36" s="759" t="s">
        <v>24</v>
      </c>
      <c r="D36" s="2" t="s">
        <v>25</v>
      </c>
      <c r="K36" s="37"/>
      <c r="L36" s="37"/>
    </row>
    <row r="37" spans="1:12" x14ac:dyDescent="0.35">
      <c r="D37" s="762"/>
      <c r="E37" s="762"/>
      <c r="K37" s="37"/>
      <c r="L37" s="37"/>
    </row>
    <row r="38" spans="1:12" x14ac:dyDescent="0.35">
      <c r="D38" s="762"/>
      <c r="E38" s="762"/>
      <c r="K38" s="37"/>
      <c r="L38" s="37"/>
    </row>
    <row r="39" spans="1:12" x14ac:dyDescent="0.35">
      <c r="D39" s="762"/>
      <c r="E39" s="190"/>
      <c r="K39" s="37"/>
      <c r="L39" s="37"/>
    </row>
    <row r="40" spans="1:12" x14ac:dyDescent="0.35">
      <c r="D40" s="762"/>
      <c r="E40" s="190"/>
      <c r="K40" s="37"/>
      <c r="L40" s="37"/>
    </row>
    <row r="41" spans="1:12" x14ac:dyDescent="0.35">
      <c r="D41" s="199"/>
      <c r="K41" s="37"/>
      <c r="L41" s="37"/>
    </row>
    <row r="42" spans="1:12" x14ac:dyDescent="0.35">
      <c r="D42" s="190"/>
      <c r="F42" s="193"/>
      <c r="G42" s="6"/>
      <c r="H42" s="194"/>
      <c r="I42" s="195"/>
      <c r="J42" s="196"/>
      <c r="K42" s="193"/>
      <c r="L42" s="197"/>
    </row>
    <row r="43" spans="1:12" x14ac:dyDescent="0.35">
      <c r="F43" s="11"/>
      <c r="G43" s="12"/>
      <c r="H43" s="198"/>
      <c r="I43" s="199"/>
      <c r="J43" s="200"/>
      <c r="K43" s="11"/>
      <c r="L43" s="201"/>
    </row>
    <row r="44" spans="1:12" x14ac:dyDescent="0.35">
      <c r="F44" s="11"/>
      <c r="G44" s="12"/>
      <c r="H44" s="198"/>
      <c r="I44" s="199"/>
      <c r="J44" s="200"/>
      <c r="K44" s="11"/>
      <c r="L44" s="201"/>
    </row>
    <row r="45" spans="1:12" x14ac:dyDescent="0.35">
      <c r="F45" s="11"/>
      <c r="G45" s="16"/>
      <c r="H45" s="198"/>
      <c r="I45" s="199"/>
      <c r="J45" s="200"/>
      <c r="K45" s="11"/>
      <c r="L45" s="202"/>
    </row>
    <row r="46" spans="1:12" x14ac:dyDescent="0.35">
      <c r="F46" s="19"/>
      <c r="G46" s="23"/>
      <c r="H46" s="203"/>
      <c r="I46" s="761"/>
      <c r="J46" s="204"/>
      <c r="K46" s="19"/>
      <c r="L46" s="205"/>
    </row>
    <row r="47" spans="1:12" x14ac:dyDescent="0.35">
      <c r="F47" s="206" t="s">
        <v>26</v>
      </c>
      <c r="G47" s="207"/>
      <c r="H47" s="208" t="s">
        <v>27</v>
      </c>
      <c r="I47" s="1777" t="s">
        <v>28</v>
      </c>
      <c r="J47" s="1778"/>
      <c r="K47" s="208" t="s">
        <v>29</v>
      </c>
      <c r="L47" s="192" t="s">
        <v>30</v>
      </c>
    </row>
    <row r="48" spans="1:12" x14ac:dyDescent="0.35">
      <c r="F48" s="190"/>
      <c r="G48" s="190"/>
      <c r="H48" s="190"/>
      <c r="I48" s="190"/>
      <c r="J48" s="190"/>
      <c r="K48" s="190"/>
      <c r="L48" s="190"/>
    </row>
    <row r="56" spans="1:12" s="142" customFormat="1" ht="18.75" x14ac:dyDescent="0.3">
      <c r="A56" s="251" t="s">
        <v>752</v>
      </c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</row>
    <row r="57" spans="1:12" s="142" customFormat="1" ht="18.75" x14ac:dyDescent="0.3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</row>
  </sheetData>
  <mergeCells count="10">
    <mergeCell ref="B30:G30"/>
    <mergeCell ref="A31:J31"/>
    <mergeCell ref="I47:J47"/>
    <mergeCell ref="A7:L7"/>
    <mergeCell ref="A8:L8"/>
    <mergeCell ref="B20:G20"/>
    <mergeCell ref="I20:J20"/>
    <mergeCell ref="B21:G21"/>
    <mergeCell ref="A12:D14"/>
    <mergeCell ref="A11:D11"/>
  </mergeCells>
  <printOptions horizontalCentered="1"/>
  <pageMargins left="0" right="0" top="0.74803149606299213" bottom="0.74803149606299213" header="0.31496062992125984" footer="0.31496062992125984"/>
  <pageSetup scale="65" orientation="portrait" verticalDpi="7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1"/>
  <sheetViews>
    <sheetView view="pageBreakPreview" zoomScale="60" zoomScaleNormal="100" workbookViewId="0">
      <selection activeCell="B27" sqref="B27"/>
    </sheetView>
  </sheetViews>
  <sheetFormatPr defaultColWidth="9.140625" defaultRowHeight="18" x14ac:dyDescent="0.35"/>
  <cols>
    <col min="1" max="1" width="9.7109375" style="1" customWidth="1"/>
    <col min="2" max="2" width="3.42578125" style="1" customWidth="1"/>
    <col min="3" max="3" width="3.28515625" style="1" customWidth="1"/>
    <col min="4" max="4" width="19.42578125" style="1" customWidth="1"/>
    <col min="5" max="6" width="3.7109375" style="1" customWidth="1"/>
    <col min="7" max="7" width="20.42578125" style="1" customWidth="1"/>
    <col min="8" max="8" width="18" style="1" customWidth="1"/>
    <col min="9" max="9" width="10.28515625" style="1" customWidth="1"/>
    <col min="10" max="10" width="9.28515625" style="1" customWidth="1"/>
    <col min="11" max="11" width="17.42578125" style="1" customWidth="1"/>
    <col min="12" max="12" width="19.7109375" style="1" customWidth="1"/>
    <col min="13" max="16384" width="9.140625" style="190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94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G9" s="2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F10" s="7" t="s">
        <v>2</v>
      </c>
      <c r="G10" s="8"/>
      <c r="H10" s="8"/>
      <c r="I10" s="9"/>
      <c r="J10" s="10"/>
      <c r="K10" s="3"/>
      <c r="L10" s="3"/>
      <c r="U10" s="190">
        <v>559</v>
      </c>
    </row>
    <row r="11" spans="1:21" ht="16.5" customHeight="1" x14ac:dyDescent="0.35">
      <c r="A11" s="11" t="s">
        <v>95</v>
      </c>
      <c r="D11" s="12"/>
      <c r="F11" s="72" t="s">
        <v>32</v>
      </c>
      <c r="G11" s="73"/>
      <c r="H11" s="73"/>
      <c r="I11" s="12"/>
      <c r="K11" s="13" t="s">
        <v>3</v>
      </c>
      <c r="L11" s="14">
        <v>44569</v>
      </c>
    </row>
    <row r="12" spans="1:21" ht="16.5" customHeight="1" x14ac:dyDescent="0.35">
      <c r="A12" s="1760" t="s">
        <v>48</v>
      </c>
      <c r="B12" s="1761"/>
      <c r="C12" s="1761"/>
      <c r="D12" s="1759"/>
      <c r="F12" s="72" t="s">
        <v>33</v>
      </c>
      <c r="G12" s="73"/>
      <c r="H12" s="73"/>
      <c r="I12" s="12"/>
      <c r="K12" s="13"/>
      <c r="L12" s="14"/>
    </row>
    <row r="13" spans="1:21" ht="16.5" customHeight="1" x14ac:dyDescent="0.35">
      <c r="A13" s="11"/>
      <c r="D13" s="12"/>
      <c r="F13" s="72" t="s">
        <v>34</v>
      </c>
      <c r="G13" s="73"/>
      <c r="H13" s="73"/>
      <c r="I13" s="12"/>
      <c r="K13" s="13" t="s">
        <v>4</v>
      </c>
      <c r="L13" s="3"/>
    </row>
    <row r="14" spans="1:21" ht="16.5" customHeight="1" x14ac:dyDescent="0.35">
      <c r="A14" s="11"/>
      <c r="D14" s="12"/>
      <c r="F14" s="74" t="s">
        <v>35</v>
      </c>
      <c r="G14" s="75"/>
      <c r="H14" s="75"/>
      <c r="I14" s="18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96</v>
      </c>
      <c r="C15" s="1758"/>
      <c r="D15" s="1759"/>
      <c r="F15" s="72"/>
      <c r="G15" s="73"/>
      <c r="H15" s="73"/>
      <c r="I15" s="12"/>
      <c r="K15" s="13"/>
      <c r="L15" s="3"/>
    </row>
    <row r="16" spans="1:21" ht="16.5" customHeight="1" x14ac:dyDescent="0.35">
      <c r="A16" s="11" t="s">
        <v>8</v>
      </c>
      <c r="B16" s="186" t="s">
        <v>7</v>
      </c>
      <c r="D16" s="12"/>
      <c r="F16" s="72" t="s">
        <v>36</v>
      </c>
      <c r="G16" s="73"/>
      <c r="H16" s="73"/>
      <c r="I16" s="12"/>
      <c r="K16" s="13" t="s">
        <v>9</v>
      </c>
      <c r="L16" s="3" t="s">
        <v>10</v>
      </c>
    </row>
    <row r="17" spans="1:12" x14ac:dyDescent="0.35">
      <c r="A17" s="19" t="s">
        <v>11</v>
      </c>
      <c r="B17" s="20" t="s">
        <v>7</v>
      </c>
      <c r="C17" s="191"/>
      <c r="D17" s="21"/>
      <c r="F17" s="19"/>
      <c r="G17" s="22"/>
      <c r="H17" s="22"/>
      <c r="I17" s="23"/>
      <c r="K17" s="13"/>
      <c r="L17" s="24"/>
    </row>
    <row r="18" spans="1:12" x14ac:dyDescent="0.35">
      <c r="K18" s="13"/>
    </row>
    <row r="19" spans="1:12" x14ac:dyDescent="0.35">
      <c r="A19" s="1" t="s">
        <v>12</v>
      </c>
      <c r="K19" s="13"/>
      <c r="L19" s="3"/>
    </row>
    <row r="20" spans="1:12" x14ac:dyDescent="0.35">
      <c r="A20" s="187" t="s">
        <v>13</v>
      </c>
      <c r="B20" s="1751" t="s">
        <v>14</v>
      </c>
      <c r="C20" s="1751"/>
      <c r="D20" s="1751"/>
      <c r="E20" s="1751"/>
      <c r="F20" s="1751"/>
      <c r="G20" s="1751"/>
      <c r="H20" s="187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x14ac:dyDescent="0.35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s="165" customFormat="1" ht="20.25" x14ac:dyDescent="0.35">
      <c r="A22" s="160" t="s">
        <v>19</v>
      </c>
      <c r="B22" s="161" t="s">
        <v>97</v>
      </c>
      <c r="C22" s="162"/>
      <c r="D22" s="162"/>
      <c r="E22" s="162"/>
      <c r="F22" s="162"/>
      <c r="G22" s="163"/>
      <c r="H22" s="160"/>
      <c r="I22" s="160">
        <v>2</v>
      </c>
      <c r="J22" s="160" t="s">
        <v>103</v>
      </c>
      <c r="K22" s="164">
        <v>43500</v>
      </c>
      <c r="L22" s="164">
        <f>+K22*I22</f>
        <v>87000</v>
      </c>
    </row>
    <row r="23" spans="1:12" s="165" customFormat="1" ht="20.25" x14ac:dyDescent="0.35">
      <c r="A23" s="160">
        <v>2</v>
      </c>
      <c r="B23" s="161" t="s">
        <v>98</v>
      </c>
      <c r="C23" s="162"/>
      <c r="D23" s="162"/>
      <c r="E23" s="162"/>
      <c r="F23" s="162"/>
      <c r="G23" s="163"/>
      <c r="H23" s="160"/>
      <c r="I23" s="160">
        <v>1</v>
      </c>
      <c r="J23" s="160" t="s">
        <v>104</v>
      </c>
      <c r="K23" s="164">
        <v>4000</v>
      </c>
      <c r="L23" s="164">
        <f t="shared" ref="L23:L28" si="0">+K23*I23</f>
        <v>4000</v>
      </c>
    </row>
    <row r="24" spans="1:12" s="165" customFormat="1" ht="20.25" x14ac:dyDescent="0.35">
      <c r="A24" s="160">
        <v>3</v>
      </c>
      <c r="B24" s="161" t="s">
        <v>99</v>
      </c>
      <c r="C24" s="166"/>
      <c r="D24" s="166"/>
      <c r="E24" s="166"/>
      <c r="F24" s="166"/>
      <c r="G24" s="167"/>
      <c r="H24" s="160"/>
      <c r="I24" s="160">
        <v>2</v>
      </c>
      <c r="J24" s="160" t="s">
        <v>41</v>
      </c>
      <c r="K24" s="164">
        <v>5000</v>
      </c>
      <c r="L24" s="164">
        <f t="shared" si="0"/>
        <v>10000</v>
      </c>
    </row>
    <row r="25" spans="1:12" s="165" customFormat="1" ht="20.25" x14ac:dyDescent="0.35">
      <c r="A25" s="160">
        <v>4</v>
      </c>
      <c r="B25" s="161" t="s">
        <v>108</v>
      </c>
      <c r="C25" s="166"/>
      <c r="D25" s="166"/>
      <c r="E25" s="166"/>
      <c r="F25" s="166"/>
      <c r="G25" s="167"/>
      <c r="H25" s="160" t="s">
        <v>110</v>
      </c>
      <c r="I25" s="160">
        <v>2</v>
      </c>
      <c r="J25" s="160" t="s">
        <v>109</v>
      </c>
      <c r="K25" s="164">
        <v>55000</v>
      </c>
      <c r="L25" s="164">
        <f t="shared" si="0"/>
        <v>110000</v>
      </c>
    </row>
    <row r="26" spans="1:12" s="165" customFormat="1" ht="20.25" x14ac:dyDescent="0.35">
      <c r="A26" s="160">
        <v>5</v>
      </c>
      <c r="B26" s="161" t="s">
        <v>100</v>
      </c>
      <c r="C26" s="166"/>
      <c r="D26" s="166"/>
      <c r="E26" s="166"/>
      <c r="F26" s="166"/>
      <c r="G26" s="167"/>
      <c r="H26" s="160"/>
      <c r="I26" s="160">
        <v>1</v>
      </c>
      <c r="J26" s="160" t="s">
        <v>41</v>
      </c>
      <c r="K26" s="164">
        <v>20000</v>
      </c>
      <c r="L26" s="164">
        <f t="shared" si="0"/>
        <v>20000</v>
      </c>
    </row>
    <row r="27" spans="1:12" s="165" customFormat="1" ht="20.25" x14ac:dyDescent="0.35">
      <c r="A27" s="160">
        <v>6</v>
      </c>
      <c r="B27" s="161" t="s">
        <v>101</v>
      </c>
      <c r="C27" s="166"/>
      <c r="D27" s="166"/>
      <c r="E27" s="166"/>
      <c r="F27" s="166"/>
      <c r="G27" s="167"/>
      <c r="H27" s="160" t="s">
        <v>106</v>
      </c>
      <c r="I27" s="160">
        <v>1</v>
      </c>
      <c r="J27" s="160" t="s">
        <v>73</v>
      </c>
      <c r="K27" s="164">
        <v>58000</v>
      </c>
      <c r="L27" s="164">
        <f t="shared" si="0"/>
        <v>58000</v>
      </c>
    </row>
    <row r="28" spans="1:12" s="165" customFormat="1" ht="20.25" x14ac:dyDescent="0.35">
      <c r="A28" s="160">
        <v>7</v>
      </c>
      <c r="B28" s="161" t="s">
        <v>102</v>
      </c>
      <c r="C28" s="166"/>
      <c r="D28" s="166"/>
      <c r="E28" s="166"/>
      <c r="F28" s="166"/>
      <c r="G28" s="167"/>
      <c r="H28" s="160"/>
      <c r="I28" s="160">
        <v>1</v>
      </c>
      <c r="J28" s="160" t="s">
        <v>105</v>
      </c>
      <c r="K28" s="164">
        <v>5000</v>
      </c>
      <c r="L28" s="164">
        <f t="shared" si="0"/>
        <v>5000</v>
      </c>
    </row>
    <row r="29" spans="1:12" s="165" customFormat="1" ht="20.25" x14ac:dyDescent="0.35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</row>
    <row r="30" spans="1:12" s="165" customFormat="1" ht="20.25" x14ac:dyDescent="0.35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2" s="165" customFormat="1" ht="20.25" x14ac:dyDescent="0.35">
      <c r="A31" s="173"/>
      <c r="B31" s="1774"/>
      <c r="C31" s="1775"/>
      <c r="D31" s="1775"/>
      <c r="E31" s="1775"/>
      <c r="F31" s="1775"/>
      <c r="G31" s="1776"/>
      <c r="H31" s="174"/>
      <c r="I31" s="174"/>
      <c r="J31" s="174"/>
      <c r="K31" s="175"/>
      <c r="L31" s="175"/>
    </row>
    <row r="32" spans="1:12" s="165" customFormat="1" ht="20.25" x14ac:dyDescent="0.35">
      <c r="A32" s="1773" t="s">
        <v>20</v>
      </c>
      <c r="B32" s="1773"/>
      <c r="C32" s="1773"/>
      <c r="D32" s="1773"/>
      <c r="E32" s="1773"/>
      <c r="F32" s="1773"/>
      <c r="G32" s="1773"/>
      <c r="H32" s="1773"/>
      <c r="I32" s="1773"/>
      <c r="J32" s="1773"/>
      <c r="K32" s="1773"/>
      <c r="L32" s="176">
        <f>SUM(L21:L30)</f>
        <v>294000</v>
      </c>
    </row>
    <row r="33" spans="1:12" s="165" customFormat="1" ht="20.25" x14ac:dyDescent="0.35">
      <c r="A33" s="177"/>
      <c r="B33" s="177"/>
      <c r="C33" s="178"/>
      <c r="D33" s="177"/>
      <c r="E33" s="177"/>
      <c r="F33" s="177"/>
      <c r="G33" s="179"/>
      <c r="H33" s="179"/>
      <c r="I33" s="179"/>
      <c r="J33" s="179"/>
      <c r="K33" s="180"/>
      <c r="L33" s="181"/>
    </row>
    <row r="34" spans="1:12" x14ac:dyDescent="0.35">
      <c r="A34" s="35" t="s">
        <v>21</v>
      </c>
      <c r="B34" s="35" t="s">
        <v>7</v>
      </c>
      <c r="C34" s="35" t="s">
        <v>22</v>
      </c>
      <c r="D34" s="36" t="s">
        <v>23</v>
      </c>
      <c r="K34" s="37"/>
      <c r="L34" s="37"/>
    </row>
    <row r="35" spans="1:12" x14ac:dyDescent="0.35">
      <c r="A35" s="2"/>
      <c r="B35" s="2"/>
      <c r="C35" s="186" t="s">
        <v>24</v>
      </c>
      <c r="D35" s="2" t="s">
        <v>25</v>
      </c>
      <c r="K35" s="37"/>
      <c r="L35" s="37"/>
    </row>
    <row r="36" spans="1:12" x14ac:dyDescent="0.35">
      <c r="A36" s="2"/>
      <c r="B36" s="2"/>
      <c r="C36" s="186"/>
      <c r="D36" s="2"/>
      <c r="K36" s="37"/>
      <c r="L36" s="37"/>
    </row>
    <row r="37" spans="1:12" x14ac:dyDescent="0.35">
      <c r="K37" s="37"/>
      <c r="L37" s="37"/>
    </row>
    <row r="38" spans="1:12" x14ac:dyDescent="0.35">
      <c r="D38" s="189"/>
      <c r="E38" s="189"/>
      <c r="F38" s="193"/>
      <c r="G38" s="6"/>
      <c r="H38" s="194"/>
      <c r="I38" s="195"/>
      <c r="J38" s="196"/>
      <c r="K38" s="193"/>
      <c r="L38" s="197"/>
    </row>
    <row r="39" spans="1:12" x14ac:dyDescent="0.35">
      <c r="D39" s="189"/>
      <c r="E39" s="189"/>
      <c r="F39" s="11"/>
      <c r="G39" s="12"/>
      <c r="H39" s="198"/>
      <c r="I39" s="199"/>
      <c r="J39" s="200"/>
      <c r="K39" s="11"/>
      <c r="L39" s="201"/>
    </row>
    <row r="40" spans="1:12" x14ac:dyDescent="0.35">
      <c r="D40" s="189"/>
      <c r="E40" s="189"/>
      <c r="F40" s="11"/>
      <c r="G40" s="12"/>
      <c r="H40" s="198"/>
      <c r="I40" s="199"/>
      <c r="J40" s="200"/>
      <c r="K40" s="11"/>
      <c r="L40" s="201"/>
    </row>
    <row r="41" spans="1:12" x14ac:dyDescent="0.35">
      <c r="D41" s="189"/>
      <c r="E41" s="189"/>
      <c r="F41" s="11"/>
      <c r="G41" s="16"/>
      <c r="H41" s="198"/>
      <c r="I41" s="199"/>
      <c r="J41" s="200"/>
      <c r="K41" s="11"/>
      <c r="L41" s="202"/>
    </row>
    <row r="42" spans="1:12" x14ac:dyDescent="0.35">
      <c r="D42" s="189"/>
      <c r="E42" s="189"/>
      <c r="F42" s="19"/>
      <c r="G42" s="23"/>
      <c r="H42" s="203"/>
      <c r="I42" s="188"/>
      <c r="J42" s="204"/>
      <c r="K42" s="19"/>
      <c r="L42" s="205"/>
    </row>
    <row r="43" spans="1:12" x14ac:dyDescent="0.35">
      <c r="D43" s="199"/>
      <c r="E43" s="190"/>
      <c r="F43" s="206" t="s">
        <v>26</v>
      </c>
      <c r="G43" s="207"/>
      <c r="H43" s="208" t="s">
        <v>27</v>
      </c>
      <c r="I43" s="1777" t="s">
        <v>28</v>
      </c>
      <c r="J43" s="1778"/>
      <c r="K43" s="208" t="s">
        <v>29</v>
      </c>
      <c r="L43" s="192" t="s">
        <v>30</v>
      </c>
    </row>
    <row r="44" spans="1:12" x14ac:dyDescent="0.35">
      <c r="D44" s="190"/>
      <c r="E44" s="190"/>
      <c r="F44" s="190"/>
      <c r="G44" s="190"/>
      <c r="H44" s="190"/>
      <c r="I44" s="190"/>
      <c r="J44" s="190"/>
      <c r="K44" s="190"/>
      <c r="L44" s="190"/>
    </row>
    <row r="61" spans="1:1" s="213" customFormat="1" ht="18.75" x14ac:dyDescent="0.3">
      <c r="A61" s="213" t="s">
        <v>107</v>
      </c>
    </row>
  </sheetData>
  <mergeCells count="10">
    <mergeCell ref="B21:G21"/>
    <mergeCell ref="B31:G31"/>
    <mergeCell ref="A32:K32"/>
    <mergeCell ref="I43:J43"/>
    <mergeCell ref="A7:L7"/>
    <mergeCell ref="A8:L8"/>
    <mergeCell ref="A12:D12"/>
    <mergeCell ref="B15:D15"/>
    <mergeCell ref="B20:G20"/>
    <mergeCell ref="I20:J20"/>
  </mergeCells>
  <pageMargins left="0.70866141732283472" right="0.70866141732283472" top="0.74803149606299213" bottom="0.74803149606299213" header="0.31496062992125984" footer="0.31496062992125984"/>
  <pageSetup scale="65" orientation="portrait" verticalDpi="72" r:id="rId1"/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65"/>
  <sheetViews>
    <sheetView view="pageBreakPreview" topLeftCell="A23" zoomScale="80" zoomScaleNormal="100" zoomScaleSheetLayoutView="80" workbookViewId="0">
      <selection activeCell="B23" sqref="B23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1.5703125" style="25" customWidth="1"/>
    <col min="13" max="16384" width="9.140625" style="76"/>
  </cols>
  <sheetData>
    <row r="8" spans="1:12" ht="18" x14ac:dyDescent="0.35">
      <c r="A8" s="1749" t="s">
        <v>0</v>
      </c>
      <c r="B8" s="1749"/>
      <c r="C8" s="1749"/>
      <c r="D8" s="1749"/>
      <c r="E8" s="1749"/>
      <c r="F8" s="1749"/>
      <c r="G8" s="1749"/>
      <c r="H8" s="1749"/>
      <c r="I8" s="1749"/>
      <c r="J8" s="1749"/>
      <c r="K8" s="1749"/>
      <c r="L8" s="1749"/>
    </row>
    <row r="9" spans="1:12" ht="24" customHeight="1" x14ac:dyDescent="0.35">
      <c r="A9" s="1750" t="s">
        <v>759</v>
      </c>
      <c r="B9" s="1750"/>
      <c r="C9" s="1750"/>
      <c r="D9" s="1750"/>
      <c r="E9" s="1750"/>
      <c r="F9" s="1750"/>
      <c r="G9" s="1750"/>
      <c r="H9" s="1750"/>
      <c r="I9" s="1750"/>
      <c r="J9" s="1750"/>
      <c r="K9" s="1750"/>
      <c r="L9" s="1750"/>
    </row>
    <row r="10" spans="1:12" ht="16.5" customHeight="1" x14ac:dyDescent="0.35">
      <c r="A10" s="1"/>
      <c r="B10" s="1"/>
      <c r="C10" s="1"/>
      <c r="D10" s="1"/>
      <c r="E10" s="1"/>
      <c r="F10" s="1"/>
      <c r="G10" s="2"/>
      <c r="H10" s="1"/>
      <c r="I10" s="1"/>
      <c r="J10" s="1"/>
      <c r="K10" s="3"/>
      <c r="L10" s="3"/>
    </row>
    <row r="11" spans="1:12" ht="16.5" customHeight="1" x14ac:dyDescent="0.35">
      <c r="A11" s="4" t="s">
        <v>1</v>
      </c>
      <c r="B11" s="5"/>
      <c r="C11" s="5"/>
      <c r="D11" s="6"/>
      <c r="E11" s="1"/>
      <c r="F11" s="7" t="s">
        <v>2</v>
      </c>
      <c r="G11" s="8"/>
      <c r="H11" s="8"/>
      <c r="I11" s="9"/>
      <c r="J11" s="10"/>
      <c r="K11" s="3"/>
      <c r="L11" s="3"/>
    </row>
    <row r="12" spans="1:12" ht="16.5" customHeight="1" x14ac:dyDescent="0.35">
      <c r="A12" s="11" t="s">
        <v>42</v>
      </c>
      <c r="B12" s="1"/>
      <c r="C12" s="1"/>
      <c r="D12" s="12"/>
      <c r="E12" s="1"/>
      <c r="F12" s="72" t="s">
        <v>32</v>
      </c>
      <c r="G12" s="73"/>
      <c r="H12" s="73"/>
      <c r="I12" s="12"/>
      <c r="J12" s="1"/>
      <c r="K12" s="13" t="s">
        <v>3</v>
      </c>
      <c r="L12" s="14">
        <v>44649</v>
      </c>
    </row>
    <row r="13" spans="1:12" ht="16.5" customHeight="1" x14ac:dyDescent="0.35">
      <c r="A13" s="11" t="s">
        <v>43</v>
      </c>
      <c r="B13" s="772"/>
      <c r="C13" s="772"/>
      <c r="D13" s="16"/>
      <c r="E13" s="1"/>
      <c r="F13" s="72" t="s">
        <v>33</v>
      </c>
      <c r="G13" s="73"/>
      <c r="H13" s="73"/>
      <c r="I13" s="12"/>
      <c r="J13" s="1"/>
      <c r="K13" s="13"/>
      <c r="L13" s="14"/>
    </row>
    <row r="14" spans="1:12" ht="16.5" customHeight="1" x14ac:dyDescent="0.35">
      <c r="A14" s="11"/>
      <c r="B14" s="1"/>
      <c r="C14" s="1"/>
      <c r="D14" s="12"/>
      <c r="E14" s="1"/>
      <c r="F14" s="72" t="s">
        <v>34</v>
      </c>
      <c r="G14" s="73"/>
      <c r="H14" s="73"/>
      <c r="I14" s="12"/>
      <c r="J14" s="1"/>
      <c r="K14" s="13" t="s">
        <v>4</v>
      </c>
      <c r="L14" s="780" t="s">
        <v>841</v>
      </c>
    </row>
    <row r="15" spans="1:12" ht="16.5" customHeight="1" x14ac:dyDescent="0.35">
      <c r="A15" s="11"/>
      <c r="B15" s="1"/>
      <c r="C15" s="1"/>
      <c r="D15" s="12"/>
      <c r="E15" s="1"/>
      <c r="F15" s="74" t="s">
        <v>35</v>
      </c>
      <c r="G15" s="75"/>
      <c r="H15" s="75"/>
      <c r="I15" s="773"/>
      <c r="J15" s="17"/>
      <c r="K15" s="13" t="s">
        <v>5</v>
      </c>
      <c r="L15" s="3"/>
    </row>
    <row r="16" spans="1:12" ht="16.5" customHeight="1" x14ac:dyDescent="0.35">
      <c r="A16" s="11" t="s">
        <v>6</v>
      </c>
      <c r="B16" s="1758" t="s">
        <v>44</v>
      </c>
      <c r="C16" s="1758"/>
      <c r="D16" s="1759"/>
      <c r="E16" s="1"/>
      <c r="F16" s="72"/>
      <c r="G16" s="73"/>
      <c r="H16" s="73"/>
      <c r="I16" s="12"/>
      <c r="J16" s="1"/>
      <c r="K16" s="13"/>
      <c r="L16" s="3"/>
    </row>
    <row r="17" spans="1:12" ht="16.5" customHeight="1" x14ac:dyDescent="0.35">
      <c r="A17" s="11" t="s">
        <v>8</v>
      </c>
      <c r="B17" s="767" t="s">
        <v>7</v>
      </c>
      <c r="C17" s="1" t="s">
        <v>45</v>
      </c>
      <c r="D17" s="12"/>
      <c r="E17" s="1"/>
      <c r="F17" s="72" t="s">
        <v>36</v>
      </c>
      <c r="G17" s="73"/>
      <c r="H17" s="73"/>
      <c r="I17" s="12"/>
      <c r="J17" s="1"/>
      <c r="K17" s="13" t="s">
        <v>9</v>
      </c>
      <c r="L17" s="3" t="s">
        <v>10</v>
      </c>
    </row>
    <row r="18" spans="1:12" ht="18" x14ac:dyDescent="0.35">
      <c r="A18" s="19" t="s">
        <v>11</v>
      </c>
      <c r="B18" s="20" t="s">
        <v>7</v>
      </c>
      <c r="C18" s="77"/>
      <c r="D18" s="21"/>
      <c r="E18" s="1"/>
      <c r="F18" s="19"/>
      <c r="G18" s="22"/>
      <c r="H18" s="22"/>
      <c r="I18" s="23"/>
      <c r="J18" s="1"/>
      <c r="K18" s="13"/>
      <c r="L18" s="24"/>
    </row>
    <row r="19" spans="1:12" ht="18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3"/>
    </row>
    <row r="20" spans="1:12" ht="18" x14ac:dyDescent="0.35">
      <c r="A20" s="1" t="s">
        <v>12</v>
      </c>
      <c r="B20" s="1"/>
      <c r="C20" s="1"/>
      <c r="D20" s="1"/>
      <c r="E20" s="1"/>
      <c r="F20" s="1"/>
      <c r="G20" s="1"/>
      <c r="H20" s="1"/>
      <c r="I20" s="1"/>
      <c r="J20" s="1"/>
      <c r="K20" s="13"/>
      <c r="L20" s="3"/>
    </row>
    <row r="21" spans="1:12" ht="18" x14ac:dyDescent="0.3">
      <c r="A21" s="768" t="s">
        <v>13</v>
      </c>
      <c r="B21" s="1751" t="s">
        <v>14</v>
      </c>
      <c r="C21" s="1751"/>
      <c r="D21" s="1751"/>
      <c r="E21" s="1751"/>
      <c r="F21" s="1751"/>
      <c r="G21" s="1751"/>
      <c r="H21" s="768" t="s">
        <v>15</v>
      </c>
      <c r="I21" s="1751" t="s">
        <v>16</v>
      </c>
      <c r="J21" s="1751"/>
      <c r="K21" s="26" t="s">
        <v>17</v>
      </c>
      <c r="L21" s="26" t="s">
        <v>18</v>
      </c>
    </row>
    <row r="22" spans="1:12" s="238" customFormat="1" ht="21" x14ac:dyDescent="0.35">
      <c r="A22" s="878"/>
      <c r="B22" s="1912"/>
      <c r="C22" s="1913"/>
      <c r="D22" s="1913"/>
      <c r="E22" s="1913"/>
      <c r="F22" s="1913"/>
      <c r="G22" s="1914"/>
      <c r="H22" s="878"/>
      <c r="I22" s="878"/>
      <c r="J22" s="878"/>
      <c r="K22" s="879"/>
      <c r="L22" s="879"/>
    </row>
    <row r="23" spans="1:12" s="165" customFormat="1" ht="20.25" x14ac:dyDescent="0.35">
      <c r="A23" s="379">
        <v>1</v>
      </c>
      <c r="B23" s="380" t="s">
        <v>702</v>
      </c>
      <c r="C23" s="381"/>
      <c r="D23" s="381"/>
      <c r="E23" s="381"/>
      <c r="F23" s="381"/>
      <c r="G23" s="382"/>
      <c r="H23" s="379"/>
      <c r="I23" s="379">
        <v>8</v>
      </c>
      <c r="J23" s="379" t="s">
        <v>56</v>
      </c>
      <c r="K23" s="383">
        <v>92400</v>
      </c>
      <c r="L23" s="383">
        <f>K23*I23</f>
        <v>739200</v>
      </c>
    </row>
    <row r="24" spans="1:12" s="165" customFormat="1" ht="20.25" x14ac:dyDescent="0.35">
      <c r="A24" s="379">
        <v>2</v>
      </c>
      <c r="B24" s="380" t="s">
        <v>760</v>
      </c>
      <c r="C24" s="381"/>
      <c r="D24" s="381"/>
      <c r="E24" s="381"/>
      <c r="F24" s="381"/>
      <c r="G24" s="382"/>
      <c r="H24" s="379"/>
      <c r="I24" s="379">
        <v>1</v>
      </c>
      <c r="J24" s="379" t="s">
        <v>56</v>
      </c>
      <c r="K24" s="383">
        <v>175000</v>
      </c>
      <c r="L24" s="383">
        <f t="shared" ref="L24:L25" si="0">K24*I24</f>
        <v>175000</v>
      </c>
    </row>
    <row r="25" spans="1:12" s="165" customFormat="1" ht="20.25" x14ac:dyDescent="0.35">
      <c r="A25" s="379">
        <v>3</v>
      </c>
      <c r="B25" s="380" t="s">
        <v>117</v>
      </c>
      <c r="C25" s="381"/>
      <c r="D25" s="381"/>
      <c r="E25" s="381"/>
      <c r="F25" s="381"/>
      <c r="G25" s="382"/>
      <c r="H25" s="379"/>
      <c r="I25" s="379">
        <v>9</v>
      </c>
      <c r="J25" s="379" t="s">
        <v>291</v>
      </c>
      <c r="K25" s="383">
        <f>293095/9</f>
        <v>32566.111111111109</v>
      </c>
      <c r="L25" s="383">
        <f t="shared" si="0"/>
        <v>293095</v>
      </c>
    </row>
    <row r="26" spans="1:12" s="663" customFormat="1" ht="23.25" x14ac:dyDescent="0.35">
      <c r="A26" s="880"/>
      <c r="B26" s="881"/>
      <c r="C26" s="882"/>
      <c r="D26" s="882"/>
      <c r="E26" s="882"/>
      <c r="F26" s="882"/>
      <c r="G26" s="883"/>
      <c r="H26" s="880"/>
      <c r="I26" s="880"/>
      <c r="J26" s="880"/>
      <c r="K26" s="884"/>
      <c r="L26" s="884"/>
    </row>
    <row r="27" spans="1:12" s="663" customFormat="1" ht="23.25" x14ac:dyDescent="0.35">
      <c r="A27" s="880"/>
      <c r="B27" s="881"/>
      <c r="C27" s="882"/>
      <c r="D27" s="882"/>
      <c r="E27" s="882"/>
      <c r="F27" s="882"/>
      <c r="G27" s="883"/>
      <c r="H27" s="880"/>
      <c r="I27" s="880"/>
      <c r="J27" s="880"/>
      <c r="K27" s="884"/>
      <c r="L27" s="884"/>
    </row>
    <row r="28" spans="1:12" s="663" customFormat="1" ht="23.25" x14ac:dyDescent="0.35">
      <c r="A28" s="880"/>
      <c r="B28" s="885"/>
      <c r="C28" s="882"/>
      <c r="D28" s="882"/>
      <c r="E28" s="882"/>
      <c r="F28" s="882"/>
      <c r="G28" s="883"/>
      <c r="H28" s="880"/>
      <c r="I28" s="880"/>
      <c r="J28" s="880"/>
      <c r="K28" s="884"/>
      <c r="L28" s="884"/>
    </row>
    <row r="29" spans="1:12" s="663" customFormat="1" ht="23.25" x14ac:dyDescent="0.35">
      <c r="A29" s="880"/>
      <c r="B29" s="881"/>
      <c r="C29" s="882"/>
      <c r="D29" s="882"/>
      <c r="E29" s="882"/>
      <c r="F29" s="882"/>
      <c r="G29" s="883"/>
      <c r="H29" s="880"/>
      <c r="I29" s="880"/>
      <c r="J29" s="880"/>
      <c r="K29" s="884"/>
      <c r="L29" s="884"/>
    </row>
    <row r="30" spans="1:12" s="663" customFormat="1" ht="23.25" x14ac:dyDescent="0.35">
      <c r="A30" s="880"/>
      <c r="B30" s="881"/>
      <c r="C30" s="886"/>
      <c r="D30" s="886"/>
      <c r="E30" s="886"/>
      <c r="F30" s="886"/>
      <c r="G30" s="887"/>
      <c r="H30" s="880"/>
      <c r="I30" s="880"/>
      <c r="J30" s="880"/>
      <c r="K30" s="884"/>
      <c r="L30" s="884"/>
    </row>
    <row r="31" spans="1:12" s="663" customFormat="1" ht="23.25" x14ac:dyDescent="0.35">
      <c r="A31" s="880"/>
      <c r="B31" s="881"/>
      <c r="C31" s="886"/>
      <c r="D31" s="886"/>
      <c r="E31" s="886"/>
      <c r="F31" s="886"/>
      <c r="G31" s="887"/>
      <c r="H31" s="880"/>
      <c r="I31" s="880"/>
      <c r="J31" s="880"/>
      <c r="K31" s="884"/>
      <c r="L31" s="884"/>
    </row>
    <row r="32" spans="1:12" s="663" customFormat="1" ht="23.25" x14ac:dyDescent="0.35">
      <c r="A32" s="880"/>
      <c r="B32" s="881"/>
      <c r="C32" s="886"/>
      <c r="D32" s="886"/>
      <c r="E32" s="886"/>
      <c r="F32" s="886"/>
      <c r="G32" s="887"/>
      <c r="H32" s="880"/>
      <c r="I32" s="880"/>
      <c r="J32" s="880"/>
      <c r="K32" s="884"/>
      <c r="L32" s="884"/>
    </row>
    <row r="33" spans="1:12" s="663" customFormat="1" ht="23.25" x14ac:dyDescent="0.35">
      <c r="A33" s="888"/>
      <c r="B33" s="1908"/>
      <c r="C33" s="1909"/>
      <c r="D33" s="1909"/>
      <c r="E33" s="1909"/>
      <c r="F33" s="1909"/>
      <c r="G33" s="1910"/>
      <c r="H33" s="889"/>
      <c r="I33" s="889"/>
      <c r="J33" s="889"/>
      <c r="K33" s="890"/>
      <c r="L33" s="890"/>
    </row>
    <row r="34" spans="1:12" s="663" customFormat="1" ht="23.25" x14ac:dyDescent="0.35">
      <c r="A34" s="1911" t="s">
        <v>20</v>
      </c>
      <c r="B34" s="1911"/>
      <c r="C34" s="1911"/>
      <c r="D34" s="1911"/>
      <c r="E34" s="1911"/>
      <c r="F34" s="1911"/>
      <c r="G34" s="1911"/>
      <c r="H34" s="1911"/>
      <c r="I34" s="1911"/>
      <c r="J34" s="1911"/>
      <c r="K34" s="1911"/>
      <c r="L34" s="891">
        <f>SUM(L22:L32)</f>
        <v>1207295</v>
      </c>
    </row>
    <row r="35" spans="1:12" s="238" customFormat="1" ht="21" x14ac:dyDescent="0.35">
      <c r="A35" s="247"/>
      <c r="B35" s="247"/>
      <c r="C35" s="409"/>
      <c r="D35" s="247"/>
      <c r="E35" s="247"/>
      <c r="F35" s="247"/>
      <c r="G35" s="248"/>
      <c r="H35" s="248"/>
      <c r="I35" s="248"/>
      <c r="J35" s="248"/>
      <c r="K35" s="410"/>
      <c r="L35" s="411"/>
    </row>
    <row r="36" spans="1:12" ht="18" x14ac:dyDescent="0.35">
      <c r="A36" s="35" t="s">
        <v>21</v>
      </c>
      <c r="B36" s="35" t="s">
        <v>7</v>
      </c>
      <c r="C36" s="723" t="s">
        <v>22</v>
      </c>
      <c r="D36" s="36" t="s">
        <v>23</v>
      </c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2"/>
      <c r="B37" s="2"/>
      <c r="C37" s="723" t="s">
        <v>24</v>
      </c>
      <c r="D37" s="2" t="s">
        <v>25</v>
      </c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2"/>
      <c r="B38" s="2"/>
      <c r="C38" s="723" t="s">
        <v>300</v>
      </c>
      <c r="D38" s="2" t="s">
        <v>655</v>
      </c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2"/>
      <c r="B39" s="2"/>
      <c r="C39" s="723"/>
      <c r="D39" s="2"/>
      <c r="E39" s="1"/>
      <c r="F39" s="1"/>
      <c r="G39" s="1"/>
      <c r="H39" s="1"/>
      <c r="I39" s="1"/>
      <c r="J39" s="1"/>
      <c r="K39" s="37"/>
      <c r="L39" s="37"/>
    </row>
    <row r="40" spans="1:12" ht="18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37"/>
      <c r="L40" s="37"/>
    </row>
    <row r="41" spans="1:12" ht="18" x14ac:dyDescent="0.35">
      <c r="A41" s="1"/>
      <c r="B41" s="1"/>
      <c r="C41" s="1"/>
      <c r="D41" s="38"/>
      <c r="E41" s="38"/>
      <c r="F41" s="896"/>
      <c r="G41" s="895"/>
      <c r="H41" s="892"/>
      <c r="I41" s="42"/>
      <c r="J41" s="43"/>
      <c r="K41" s="44"/>
      <c r="L41" s="45"/>
    </row>
    <row r="42" spans="1:12" ht="18" x14ac:dyDescent="0.35">
      <c r="A42" s="1"/>
      <c r="B42" s="1"/>
      <c r="C42" s="1"/>
      <c r="D42" s="38"/>
      <c r="E42" s="38"/>
      <c r="F42" s="896"/>
      <c r="G42" s="896"/>
      <c r="H42" s="53"/>
      <c r="I42" s="49"/>
      <c r="J42" s="50"/>
      <c r="K42" s="51"/>
      <c r="L42" s="52"/>
    </row>
    <row r="43" spans="1:12" ht="18" x14ac:dyDescent="0.35">
      <c r="A43" s="1"/>
      <c r="B43" s="1"/>
      <c r="C43" s="1"/>
      <c r="D43" s="38"/>
      <c r="E43" s="38"/>
      <c r="F43" s="896"/>
      <c r="G43" s="896"/>
      <c r="H43" s="53"/>
      <c r="I43" s="49"/>
      <c r="J43" s="50"/>
      <c r="K43" s="51"/>
      <c r="L43" s="52"/>
    </row>
    <row r="44" spans="1:12" ht="18" x14ac:dyDescent="0.35">
      <c r="A44" s="1"/>
      <c r="B44" s="1"/>
      <c r="C44" s="1"/>
      <c r="D44" s="38"/>
      <c r="E44" s="38"/>
      <c r="F44" s="896"/>
      <c r="G44" s="897"/>
      <c r="H44" s="53"/>
      <c r="I44" s="49"/>
      <c r="J44" s="50"/>
      <c r="K44" s="51"/>
      <c r="L44" s="54"/>
    </row>
    <row r="45" spans="1:12" ht="18" x14ac:dyDescent="0.35">
      <c r="A45" s="1"/>
      <c r="B45" s="1"/>
      <c r="C45" s="1"/>
      <c r="D45" s="38"/>
      <c r="E45" s="38"/>
      <c r="F45" s="896"/>
      <c r="G45" s="898"/>
      <c r="H45" s="893"/>
      <c r="I45" s="58"/>
      <c r="J45" s="59"/>
      <c r="K45" s="60"/>
      <c r="L45" s="61"/>
    </row>
    <row r="46" spans="1:12" ht="18" x14ac:dyDescent="0.35">
      <c r="A46" s="1"/>
      <c r="B46" s="1"/>
      <c r="C46" s="1"/>
      <c r="D46" s="62"/>
      <c r="E46" s="76"/>
      <c r="F46" s="899"/>
      <c r="G46" s="900" t="s">
        <v>26</v>
      </c>
      <c r="H46" s="894" t="s">
        <v>27</v>
      </c>
      <c r="I46" s="1747" t="s">
        <v>28</v>
      </c>
      <c r="J46" s="1748"/>
      <c r="K46" s="65" t="s">
        <v>29</v>
      </c>
      <c r="L46" s="66" t="s">
        <v>30</v>
      </c>
    </row>
    <row r="47" spans="1:12" x14ac:dyDescent="0.3">
      <c r="D47" s="76"/>
      <c r="E47" s="76"/>
      <c r="F47" s="76"/>
      <c r="G47" s="76"/>
      <c r="H47" s="76"/>
      <c r="I47" s="76"/>
      <c r="J47" s="76"/>
      <c r="K47" s="76"/>
      <c r="L47" s="76"/>
    </row>
    <row r="65" spans="1:21" s="25" customFormat="1" x14ac:dyDescent="0.3">
      <c r="A65" s="251" t="s">
        <v>761</v>
      </c>
      <c r="M65" s="76"/>
      <c r="N65" s="76"/>
      <c r="O65" s="76"/>
      <c r="P65" s="76"/>
      <c r="Q65" s="76"/>
      <c r="R65" s="76"/>
      <c r="S65" s="76"/>
      <c r="T65" s="76"/>
      <c r="U65" s="76"/>
    </row>
  </sheetData>
  <mergeCells count="9">
    <mergeCell ref="B33:G33"/>
    <mergeCell ref="A34:K34"/>
    <mergeCell ref="I46:J46"/>
    <mergeCell ref="A8:L8"/>
    <mergeCell ref="A9:L9"/>
    <mergeCell ref="B16:D16"/>
    <mergeCell ref="B21:G21"/>
    <mergeCell ref="I21:J21"/>
    <mergeCell ref="B22:G22"/>
  </mergeCells>
  <printOptions horizontalCentered="1"/>
  <pageMargins left="0" right="0" top="0.74803149606299202" bottom="0.74803149606299202" header="0.31496062992126" footer="0.31496062992126"/>
  <pageSetup scale="70" orientation="portrait" verticalDpi="72" r:id="rId1"/>
  <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64"/>
  <sheetViews>
    <sheetView view="pageBreakPreview" zoomScale="90" workbookViewId="0">
      <selection activeCell="K19" sqref="K19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762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521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44643</v>
      </c>
      <c r="M10" s="298"/>
    </row>
    <row r="11" spans="1:15" ht="16.5" customHeight="1" x14ac:dyDescent="0.35">
      <c r="A11" s="1797" t="s">
        <v>520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773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772" t="s">
        <v>139</v>
      </c>
      <c r="C14" s="301" t="s">
        <v>522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767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4" ht="18" customHeight="1" x14ac:dyDescent="0.3">
      <c r="A19" s="768" t="s">
        <v>13</v>
      </c>
      <c r="B19" s="1751" t="s">
        <v>14</v>
      </c>
      <c r="C19" s="1751"/>
      <c r="D19" s="1751"/>
      <c r="E19" s="1751"/>
      <c r="F19" s="1751"/>
      <c r="G19" s="1751"/>
      <c r="H19" s="768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4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 t="s">
        <v>267</v>
      </c>
      <c r="L20" s="28"/>
    </row>
    <row r="21" spans="1:14" s="257" customFormat="1" ht="21" customHeight="1" x14ac:dyDescent="0.3">
      <c r="A21" s="160">
        <v>1</v>
      </c>
      <c r="B21" s="161" t="s">
        <v>731</v>
      </c>
      <c r="C21" s="162"/>
      <c r="D21" s="162"/>
      <c r="E21" s="162"/>
      <c r="F21" s="162"/>
      <c r="G21" s="163"/>
      <c r="H21" s="160"/>
      <c r="I21" s="160">
        <v>2</v>
      </c>
      <c r="J21" s="160" t="s">
        <v>215</v>
      </c>
      <c r="K21" s="164">
        <v>348175</v>
      </c>
      <c r="L21" s="164">
        <f>+K21*I21</f>
        <v>696350</v>
      </c>
    </row>
    <row r="22" spans="1:14" s="257" customFormat="1" ht="21" customHeight="1" x14ac:dyDescent="0.3">
      <c r="A22" s="160">
        <v>2</v>
      </c>
      <c r="B22" s="161" t="s">
        <v>732</v>
      </c>
      <c r="C22" s="166"/>
      <c r="D22" s="166"/>
      <c r="E22" s="166"/>
      <c r="F22" s="166"/>
      <c r="G22" s="167"/>
      <c r="H22" s="160"/>
      <c r="I22" s="160">
        <v>3</v>
      </c>
      <c r="J22" s="160" t="s">
        <v>56</v>
      </c>
      <c r="K22" s="164">
        <v>15840</v>
      </c>
      <c r="L22" s="164">
        <f>+K22*I22</f>
        <v>47520</v>
      </c>
    </row>
    <row r="23" spans="1:14" s="257" customFormat="1" ht="18.75" customHeight="1" x14ac:dyDescent="0.3">
      <c r="A23" s="160"/>
      <c r="B23" s="161"/>
      <c r="C23" s="166"/>
      <c r="D23" s="166"/>
      <c r="E23" s="166"/>
      <c r="F23" s="166"/>
      <c r="G23" s="167"/>
      <c r="H23" s="160"/>
      <c r="I23" s="160"/>
      <c r="J23" s="160"/>
      <c r="K23" s="164"/>
      <c r="L23" s="164"/>
    </row>
    <row r="24" spans="1:14" s="257" customFormat="1" ht="18.75" customHeight="1" x14ac:dyDescent="0.3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4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4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4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4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4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  <c r="N29" s="302"/>
    </row>
    <row r="30" spans="1:14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4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4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61"/>
      <c r="C37" s="166"/>
      <c r="D37" s="166"/>
      <c r="E37" s="166"/>
      <c r="F37" s="166"/>
      <c r="G37" s="167"/>
      <c r="H37" s="160"/>
      <c r="I37" s="160"/>
      <c r="J37" s="160"/>
      <c r="K37" s="164"/>
      <c r="L37" s="164"/>
    </row>
    <row r="38" spans="1:12" s="257" customFormat="1" ht="22.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ht="18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SUM(L21:L32)</f>
        <v>743870</v>
      </c>
    </row>
    <row r="40" spans="1:12" ht="18" customHeight="1" x14ac:dyDescent="0.35">
      <c r="A40" s="253"/>
      <c r="B40" s="252"/>
      <c r="C40" s="258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ht="18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62" t="s">
        <v>272</v>
      </c>
      <c r="D43" s="263" t="s">
        <v>779</v>
      </c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3"/>
      <c r="B44" s="252"/>
      <c r="C44" s="258"/>
      <c r="D44" s="263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264"/>
      <c r="E46" s="265"/>
      <c r="F46" s="266"/>
      <c r="G46" s="267"/>
      <c r="H46" s="268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264"/>
      <c r="E47" s="273"/>
      <c r="F47" s="264"/>
      <c r="G47" s="274"/>
      <c r="H47" s="275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264"/>
      <c r="E48" s="273"/>
      <c r="F48" s="264"/>
      <c r="G48" s="280"/>
      <c r="H48" s="275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264"/>
      <c r="E49" s="282"/>
      <c r="F49" s="283"/>
      <c r="G49" s="284"/>
      <c r="H49" s="285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290"/>
      <c r="E50" s="1792" t="s">
        <v>26</v>
      </c>
      <c r="F50" s="1793"/>
      <c r="G50" s="1794"/>
      <c r="H50" s="291" t="s">
        <v>27</v>
      </c>
      <c r="I50" s="1795" t="s">
        <v>28</v>
      </c>
      <c r="J50" s="1796"/>
      <c r="K50" s="291" t="s">
        <v>29</v>
      </c>
      <c r="L50" s="292" t="s">
        <v>30</v>
      </c>
    </row>
    <row r="61" spans="1:12" ht="16.5" customHeight="1" x14ac:dyDescent="0.3">
      <c r="A61" s="251" t="s">
        <v>761</v>
      </c>
    </row>
    <row r="62" spans="1:12" ht="16.5" customHeight="1" x14ac:dyDescent="0.3">
      <c r="A62" s="251" t="s">
        <v>755</v>
      </c>
    </row>
    <row r="63" spans="1:12" ht="16.5" customHeight="1" x14ac:dyDescent="0.3">
      <c r="A63" s="298" t="s">
        <v>756</v>
      </c>
    </row>
    <row r="64" spans="1:12" ht="16.5" customHeight="1" x14ac:dyDescent="0.3">
      <c r="A64" s="298" t="s">
        <v>757</v>
      </c>
    </row>
  </sheetData>
  <mergeCells count="10">
    <mergeCell ref="B38:G38"/>
    <mergeCell ref="A39:K39"/>
    <mergeCell ref="E50:G50"/>
    <mergeCell ref="I50:J50"/>
    <mergeCell ref="A6:L6"/>
    <mergeCell ref="A7:L7"/>
    <mergeCell ref="A11:D11"/>
    <mergeCell ref="B19:G19"/>
    <mergeCell ref="I19:J19"/>
    <mergeCell ref="B20:G20"/>
  </mergeCells>
  <hyperlinks>
    <hyperlink ref="C14" r:id="rId1" display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/>
  </hyperlinks>
  <printOptions horizontalCentered="1"/>
  <pageMargins left="0" right="0" top="0.75" bottom="0.75" header="0.3" footer="0.3"/>
  <pageSetup scale="69" orientation="portrait" r:id="rId2"/>
  <drawing r:id="rId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6"/>
  <sheetViews>
    <sheetView view="pageBreakPreview" topLeftCell="A28" zoomScale="90" workbookViewId="0">
      <selection activeCell="B28" sqref="B28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774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241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44645</v>
      </c>
      <c r="M10" s="298"/>
    </row>
    <row r="11" spans="1:15" ht="16.5" customHeight="1" x14ac:dyDescent="0.35">
      <c r="A11" s="1797" t="s">
        <v>242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773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772" t="s">
        <v>139</v>
      </c>
      <c r="C14" s="301" t="s">
        <v>243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767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4" ht="18" customHeight="1" x14ac:dyDescent="0.3">
      <c r="A19" s="768" t="s">
        <v>13</v>
      </c>
      <c r="B19" s="1751" t="s">
        <v>14</v>
      </c>
      <c r="C19" s="1751"/>
      <c r="D19" s="1751"/>
      <c r="E19" s="1751"/>
      <c r="F19" s="1751"/>
      <c r="G19" s="1751"/>
      <c r="H19" s="768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4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4" s="257" customFormat="1" ht="21" customHeight="1" x14ac:dyDescent="0.3">
      <c r="A21" s="160">
        <v>1</v>
      </c>
      <c r="B21" s="161" t="s">
        <v>764</v>
      </c>
      <c r="C21" s="162"/>
      <c r="D21" s="162"/>
      <c r="E21" s="162"/>
      <c r="F21" s="162"/>
      <c r="G21" s="163"/>
      <c r="H21" s="160"/>
      <c r="I21" s="160">
        <v>10</v>
      </c>
      <c r="J21" s="160" t="s">
        <v>56</v>
      </c>
      <c r="K21" s="164">
        <v>22000</v>
      </c>
      <c r="L21" s="164">
        <f>K21*I21</f>
        <v>220000</v>
      </c>
    </row>
    <row r="22" spans="1:14" s="257" customFormat="1" ht="18.75" customHeight="1" x14ac:dyDescent="0.3">
      <c r="A22" s="160">
        <v>2</v>
      </c>
      <c r="B22" s="161" t="s">
        <v>765</v>
      </c>
      <c r="C22" s="166"/>
      <c r="D22" s="166"/>
      <c r="E22" s="166"/>
      <c r="F22" s="166"/>
      <c r="G22" s="167"/>
      <c r="H22" s="160"/>
      <c r="I22" s="160">
        <v>1</v>
      </c>
      <c r="J22" s="160" t="s">
        <v>56</v>
      </c>
      <c r="K22" s="164">
        <v>55000</v>
      </c>
      <c r="L22" s="164">
        <f t="shared" ref="L22:L29" si="0">K22*I22</f>
        <v>55000</v>
      </c>
    </row>
    <row r="23" spans="1:14" s="257" customFormat="1" ht="18.75" customHeight="1" x14ac:dyDescent="0.3">
      <c r="A23" s="160">
        <v>3</v>
      </c>
      <c r="B23" s="161" t="s">
        <v>766</v>
      </c>
      <c r="C23" s="166"/>
      <c r="D23" s="166"/>
      <c r="E23" s="166"/>
      <c r="F23" s="166"/>
      <c r="G23" s="167"/>
      <c r="H23" s="160"/>
      <c r="I23" s="160">
        <v>1</v>
      </c>
      <c r="J23" s="160" t="s">
        <v>56</v>
      </c>
      <c r="K23" s="164">
        <v>20000</v>
      </c>
      <c r="L23" s="164">
        <f t="shared" si="0"/>
        <v>20000</v>
      </c>
    </row>
    <row r="24" spans="1:14" s="257" customFormat="1" ht="18.75" customHeight="1" x14ac:dyDescent="0.3">
      <c r="A24" s="160">
        <v>4</v>
      </c>
      <c r="B24" s="161" t="s">
        <v>639</v>
      </c>
      <c r="C24" s="166"/>
      <c r="D24" s="166"/>
      <c r="E24" s="166"/>
      <c r="F24" s="166"/>
      <c r="G24" s="167"/>
      <c r="H24" s="160"/>
      <c r="I24" s="160">
        <v>4</v>
      </c>
      <c r="J24" s="160" t="s">
        <v>56</v>
      </c>
      <c r="K24" s="164">
        <v>12000</v>
      </c>
      <c r="L24" s="164">
        <f t="shared" si="0"/>
        <v>48000</v>
      </c>
    </row>
    <row r="25" spans="1:14" s="257" customFormat="1" ht="18.75" customHeight="1" x14ac:dyDescent="0.3">
      <c r="A25" s="160">
        <v>5</v>
      </c>
      <c r="B25" s="161" t="s">
        <v>767</v>
      </c>
      <c r="C25" s="166"/>
      <c r="D25" s="166"/>
      <c r="E25" s="166"/>
      <c r="F25" s="166"/>
      <c r="G25" s="167"/>
      <c r="H25" s="160"/>
      <c r="I25" s="160">
        <v>4</v>
      </c>
      <c r="J25" s="160" t="s">
        <v>56</v>
      </c>
      <c r="K25" s="164">
        <v>12000</v>
      </c>
      <c r="L25" s="164">
        <f t="shared" si="0"/>
        <v>48000</v>
      </c>
    </row>
    <row r="26" spans="1:14" s="257" customFormat="1" ht="18.75" customHeight="1" x14ac:dyDescent="0.3">
      <c r="A26" s="160">
        <v>6</v>
      </c>
      <c r="B26" s="161" t="s">
        <v>771</v>
      </c>
      <c r="C26" s="166"/>
      <c r="D26" s="166"/>
      <c r="E26" s="166"/>
      <c r="F26" s="166"/>
      <c r="G26" s="167"/>
      <c r="H26" s="160" t="s">
        <v>772</v>
      </c>
      <c r="I26" s="160">
        <v>6</v>
      </c>
      <c r="J26" s="160" t="s">
        <v>56</v>
      </c>
      <c r="K26" s="164">
        <v>13000</v>
      </c>
      <c r="L26" s="164">
        <f t="shared" si="0"/>
        <v>78000</v>
      </c>
    </row>
    <row r="27" spans="1:14" s="257" customFormat="1" ht="18.75" customHeight="1" x14ac:dyDescent="0.3">
      <c r="A27" s="160">
        <v>7</v>
      </c>
      <c r="B27" s="161" t="s">
        <v>64</v>
      </c>
      <c r="C27" s="166"/>
      <c r="D27" s="166"/>
      <c r="E27" s="166"/>
      <c r="F27" s="166"/>
      <c r="G27" s="167"/>
      <c r="H27" s="160" t="s">
        <v>770</v>
      </c>
      <c r="I27" s="160">
        <v>1</v>
      </c>
      <c r="J27" s="160" t="s">
        <v>511</v>
      </c>
      <c r="K27" s="164">
        <v>60000</v>
      </c>
      <c r="L27" s="164">
        <f t="shared" si="0"/>
        <v>60000</v>
      </c>
    </row>
    <row r="28" spans="1:14" s="257" customFormat="1" ht="18.75" customHeight="1" x14ac:dyDescent="0.3">
      <c r="A28" s="160">
        <v>8</v>
      </c>
      <c r="B28" s="257" t="s">
        <v>773</v>
      </c>
      <c r="H28" s="781" t="s">
        <v>772</v>
      </c>
      <c r="I28" s="160">
        <v>1</v>
      </c>
      <c r="J28" s="160" t="s">
        <v>215</v>
      </c>
      <c r="K28" s="164">
        <v>112000</v>
      </c>
      <c r="L28" s="164">
        <f t="shared" si="0"/>
        <v>112000</v>
      </c>
      <c r="N28" s="302"/>
    </row>
    <row r="29" spans="1:14" s="257" customFormat="1" ht="18.75" customHeight="1" x14ac:dyDescent="0.3">
      <c r="A29" s="160">
        <v>9</v>
      </c>
      <c r="B29" s="161" t="s">
        <v>768</v>
      </c>
      <c r="C29" s="166"/>
      <c r="D29" s="166"/>
      <c r="E29" s="166"/>
      <c r="F29" s="166"/>
      <c r="G29" s="167"/>
      <c r="H29" s="160" t="s">
        <v>769</v>
      </c>
      <c r="I29" s="160">
        <v>2</v>
      </c>
      <c r="J29" s="160" t="s">
        <v>56</v>
      </c>
      <c r="K29" s="164">
        <v>10000</v>
      </c>
      <c r="L29" s="164">
        <f t="shared" si="0"/>
        <v>20000</v>
      </c>
    </row>
    <row r="30" spans="1:14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4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4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22.5" customHeight="1" x14ac:dyDescent="0.3">
      <c r="A37" s="173"/>
      <c r="B37" s="1774"/>
      <c r="C37" s="1775"/>
      <c r="D37" s="1775"/>
      <c r="E37" s="1775"/>
      <c r="F37" s="1775"/>
      <c r="G37" s="1776"/>
      <c r="H37" s="174"/>
      <c r="I37" s="174"/>
      <c r="J37" s="174"/>
      <c r="K37" s="175"/>
      <c r="L37" s="175"/>
    </row>
    <row r="38" spans="1:12" ht="18" customHeight="1" x14ac:dyDescent="0.3">
      <c r="A38" s="1773" t="s">
        <v>20</v>
      </c>
      <c r="B38" s="1773"/>
      <c r="C38" s="1773"/>
      <c r="D38" s="1773"/>
      <c r="E38" s="1773"/>
      <c r="F38" s="1773"/>
      <c r="G38" s="1773"/>
      <c r="H38" s="1773"/>
      <c r="I38" s="1773"/>
      <c r="J38" s="1773"/>
      <c r="K38" s="1773"/>
      <c r="L38" s="176">
        <f>SUM(L21:L31)</f>
        <v>661000</v>
      </c>
    </row>
    <row r="39" spans="1:12" ht="18" customHeight="1" x14ac:dyDescent="0.35">
      <c r="A39" s="253"/>
      <c r="B39" s="252"/>
      <c r="C39" s="258"/>
      <c r="D39" s="253"/>
      <c r="E39" s="252"/>
      <c r="F39" s="252"/>
      <c r="G39" s="252"/>
      <c r="H39" s="252"/>
      <c r="I39" s="252"/>
      <c r="J39" s="252"/>
      <c r="K39" s="255"/>
      <c r="L39" s="254"/>
    </row>
    <row r="40" spans="1:12" ht="18" customHeight="1" x14ac:dyDescent="0.35">
      <c r="A40" s="259" t="s">
        <v>21</v>
      </c>
      <c r="B40" s="259" t="s">
        <v>7</v>
      </c>
      <c r="C40" s="260" t="s">
        <v>22</v>
      </c>
      <c r="D40" s="260" t="s">
        <v>150</v>
      </c>
      <c r="E40" s="252"/>
      <c r="F40" s="252"/>
      <c r="G40" s="252"/>
      <c r="H40" s="252"/>
      <c r="I40" s="252"/>
      <c r="J40" s="252"/>
      <c r="K40" s="261"/>
      <c r="L40" s="261"/>
    </row>
    <row r="41" spans="1:12" ht="18" customHeight="1" x14ac:dyDescent="0.35">
      <c r="A41" s="253"/>
      <c r="B41" s="253"/>
      <c r="C41" s="260" t="s">
        <v>24</v>
      </c>
      <c r="D41" s="253" t="s">
        <v>151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2"/>
      <c r="C42" s="262"/>
      <c r="D42" s="263"/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58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2"/>
      <c r="B44" s="252"/>
      <c r="C44" s="252"/>
      <c r="D44" s="252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64"/>
      <c r="E45" s="265"/>
      <c r="F45" s="266"/>
      <c r="G45" s="267"/>
      <c r="H45" s="268"/>
      <c r="I45" s="269"/>
      <c r="J45" s="270"/>
      <c r="K45" s="271"/>
      <c r="L45" s="272"/>
    </row>
    <row r="46" spans="1:12" ht="18" customHeight="1" x14ac:dyDescent="0.35">
      <c r="A46" s="252"/>
      <c r="B46" s="252"/>
      <c r="C46" s="252"/>
      <c r="D46" s="264"/>
      <c r="E46" s="273"/>
      <c r="F46" s="264"/>
      <c r="G46" s="274"/>
      <c r="H46" s="275"/>
      <c r="I46" s="276"/>
      <c r="J46" s="277"/>
      <c r="K46" s="278"/>
      <c r="L46" s="279"/>
    </row>
    <row r="47" spans="1:12" ht="18" customHeight="1" x14ac:dyDescent="0.35">
      <c r="A47" s="252"/>
      <c r="B47" s="252"/>
      <c r="C47" s="252"/>
      <c r="D47" s="264"/>
      <c r="E47" s="273"/>
      <c r="F47" s="264"/>
      <c r="G47" s="280"/>
      <c r="H47" s="275"/>
      <c r="I47" s="276"/>
      <c r="J47" s="277"/>
      <c r="K47" s="278"/>
      <c r="L47" s="281"/>
    </row>
    <row r="48" spans="1:12" ht="18" customHeight="1" x14ac:dyDescent="0.35">
      <c r="A48" s="252"/>
      <c r="B48" s="252"/>
      <c r="C48" s="252"/>
      <c r="D48" s="264"/>
      <c r="E48" s="282"/>
      <c r="F48" s="283"/>
      <c r="G48" s="284"/>
      <c r="H48" s="285"/>
      <c r="I48" s="286"/>
      <c r="J48" s="287"/>
      <c r="K48" s="288"/>
      <c r="L48" s="289"/>
    </row>
    <row r="49" spans="1:12" ht="18" customHeight="1" x14ac:dyDescent="0.35">
      <c r="A49" s="252"/>
      <c r="B49" s="252"/>
      <c r="C49" s="252"/>
      <c r="D49" s="290"/>
      <c r="E49" s="1792" t="s">
        <v>26</v>
      </c>
      <c r="F49" s="1793"/>
      <c r="G49" s="1794"/>
      <c r="H49" s="291" t="s">
        <v>27</v>
      </c>
      <c r="I49" s="1795" t="s">
        <v>28</v>
      </c>
      <c r="J49" s="1796"/>
      <c r="K49" s="291" t="s">
        <v>29</v>
      </c>
      <c r="L49" s="292" t="s">
        <v>30</v>
      </c>
    </row>
    <row r="56" spans="1:12" ht="16.5" customHeight="1" x14ac:dyDescent="0.3">
      <c r="A56" s="251" t="s">
        <v>752</v>
      </c>
    </row>
  </sheetData>
  <mergeCells count="10">
    <mergeCell ref="B37:G37"/>
    <mergeCell ref="A38:K38"/>
    <mergeCell ref="E49:G49"/>
    <mergeCell ref="I49:J49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4803149606299213" bottom="0.74803149606299213" header="0.31496062992125984" footer="0.31496062992125984"/>
  <pageSetup scale="69" orientation="portrait" r:id="rId1"/>
  <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9"/>
  <sheetViews>
    <sheetView view="pageBreakPreview" zoomScale="60" zoomScaleNormal="100" workbookViewId="0">
      <selection activeCell="H34" sqref="H34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20.140625" style="25" customWidth="1"/>
    <col min="9" max="9" width="10.28515625" style="25" customWidth="1"/>
    <col min="10" max="10" width="9.28515625" style="25" customWidth="1"/>
    <col min="11" max="11" width="19.5703125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778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47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44645</v>
      </c>
    </row>
    <row r="12" spans="1:21" ht="16.5" customHeight="1" x14ac:dyDescent="0.35">
      <c r="A12" s="1760" t="s">
        <v>48</v>
      </c>
      <c r="B12" s="1761"/>
      <c r="C12" s="1761"/>
      <c r="D12" s="1759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773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49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767" t="s">
        <v>7</v>
      </c>
      <c r="C16" s="1" t="s">
        <v>50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 t="s">
        <v>743</v>
      </c>
      <c r="H19" s="1"/>
      <c r="I19" s="1"/>
      <c r="J19" s="1"/>
      <c r="K19" s="13"/>
      <c r="L19" s="3"/>
    </row>
    <row r="20" spans="1:12" ht="18" x14ac:dyDescent="0.3">
      <c r="A20" s="768" t="s">
        <v>13</v>
      </c>
      <c r="B20" s="1751" t="s">
        <v>14</v>
      </c>
      <c r="C20" s="1751"/>
      <c r="D20" s="1751"/>
      <c r="E20" s="1751"/>
      <c r="F20" s="1751"/>
      <c r="G20" s="1751"/>
      <c r="H20" s="768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ht="18" x14ac:dyDescent="0.3">
      <c r="A22" s="27"/>
      <c r="B22" s="769"/>
      <c r="C22" s="770"/>
      <c r="D22" s="770"/>
      <c r="E22" s="770"/>
      <c r="F22" s="770"/>
      <c r="G22" s="771"/>
      <c r="H22" s="27"/>
      <c r="I22" s="27"/>
      <c r="J22" s="27"/>
      <c r="K22" s="28"/>
      <c r="L22" s="28"/>
    </row>
    <row r="23" spans="1:12" s="238" customFormat="1" ht="21" x14ac:dyDescent="0.35">
      <c r="A23" s="233">
        <v>1</v>
      </c>
      <c r="B23" s="779" t="s">
        <v>775</v>
      </c>
      <c r="C23" s="235"/>
      <c r="D23" s="235"/>
      <c r="E23" s="235"/>
      <c r="F23" s="235"/>
      <c r="G23" s="236"/>
      <c r="H23" s="233"/>
      <c r="I23" s="233">
        <v>16</v>
      </c>
      <c r="J23" s="233" t="s">
        <v>56</v>
      </c>
      <c r="K23" s="237">
        <v>2000</v>
      </c>
      <c r="L23" s="237">
        <f>K23*I23</f>
        <v>32000</v>
      </c>
    </row>
    <row r="24" spans="1:12" s="238" customFormat="1" ht="21" x14ac:dyDescent="0.35">
      <c r="A24" s="233">
        <v>2</v>
      </c>
      <c r="B24" s="779" t="s">
        <v>735</v>
      </c>
      <c r="C24" s="235"/>
      <c r="D24" s="235"/>
      <c r="E24" s="235"/>
      <c r="F24" s="235"/>
      <c r="G24" s="236"/>
      <c r="H24" s="233"/>
      <c r="I24" s="233">
        <v>15</v>
      </c>
      <c r="J24" s="233" t="s">
        <v>56</v>
      </c>
      <c r="K24" s="237">
        <v>4000</v>
      </c>
      <c r="L24" s="237">
        <f t="shared" ref="L24:L26" si="0">K24*I24</f>
        <v>60000</v>
      </c>
    </row>
    <row r="25" spans="1:12" s="238" customFormat="1" ht="21" x14ac:dyDescent="0.35">
      <c r="A25" s="233">
        <v>3</v>
      </c>
      <c r="B25" s="779" t="s">
        <v>776</v>
      </c>
      <c r="C25" s="235"/>
      <c r="D25" s="235"/>
      <c r="E25" s="235"/>
      <c r="F25" s="235"/>
      <c r="G25" s="236"/>
      <c r="H25" s="233"/>
      <c r="I25" s="233">
        <v>8</v>
      </c>
      <c r="J25" s="233" t="s">
        <v>56</v>
      </c>
      <c r="K25" s="237">
        <v>1500</v>
      </c>
      <c r="L25" s="237">
        <f t="shared" si="0"/>
        <v>12000</v>
      </c>
    </row>
    <row r="26" spans="1:12" s="238" customFormat="1" ht="21" x14ac:dyDescent="0.35">
      <c r="A26" s="233">
        <v>4</v>
      </c>
      <c r="B26" s="779" t="s">
        <v>737</v>
      </c>
      <c r="C26" s="235"/>
      <c r="D26" s="235"/>
      <c r="E26" s="235"/>
      <c r="F26" s="235"/>
      <c r="G26" s="236"/>
      <c r="H26" s="233"/>
      <c r="I26" s="233">
        <v>1</v>
      </c>
      <c r="J26" s="233" t="s">
        <v>56</v>
      </c>
      <c r="K26" s="237">
        <v>17500</v>
      </c>
      <c r="L26" s="237">
        <f t="shared" si="0"/>
        <v>17500</v>
      </c>
    </row>
    <row r="27" spans="1:12" s="238" customFormat="1" ht="21" x14ac:dyDescent="0.35">
      <c r="A27" s="241"/>
      <c r="B27" s="1785"/>
      <c r="C27" s="1786"/>
      <c r="D27" s="1786"/>
      <c r="E27" s="1786"/>
      <c r="F27" s="1786"/>
      <c r="G27" s="1787"/>
      <c r="H27" s="242"/>
      <c r="I27" s="242"/>
      <c r="J27" s="242"/>
      <c r="K27" s="243"/>
      <c r="L27" s="243"/>
    </row>
    <row r="28" spans="1:12" s="238" customFormat="1" ht="21" x14ac:dyDescent="0.35">
      <c r="A28" s="1841" t="s">
        <v>20</v>
      </c>
      <c r="B28" s="1841"/>
      <c r="C28" s="1841"/>
      <c r="D28" s="1841"/>
      <c r="E28" s="1841"/>
      <c r="F28" s="1841"/>
      <c r="G28" s="1841"/>
      <c r="H28" s="1841"/>
      <c r="I28" s="1841"/>
      <c r="J28" s="1841"/>
      <c r="K28" s="1841"/>
      <c r="L28" s="245">
        <f>SUM(L21:L26)</f>
        <v>121500</v>
      </c>
    </row>
    <row r="29" spans="1:12" ht="18" x14ac:dyDescent="0.35">
      <c r="A29" s="2"/>
      <c r="B29" s="2"/>
      <c r="C29" s="767"/>
      <c r="D29" s="2"/>
      <c r="E29" s="2"/>
      <c r="F29" s="2"/>
      <c r="G29" s="1"/>
      <c r="H29" s="1"/>
      <c r="I29" s="1"/>
      <c r="J29" s="1"/>
      <c r="K29" s="13"/>
      <c r="L29" s="3"/>
    </row>
    <row r="30" spans="1:12" ht="18" x14ac:dyDescent="0.35">
      <c r="A30" s="35" t="s">
        <v>21</v>
      </c>
      <c r="B30" s="35" t="s">
        <v>7</v>
      </c>
      <c r="C30" s="35" t="s">
        <v>22</v>
      </c>
      <c r="D30" s="36" t="s">
        <v>23</v>
      </c>
      <c r="E30" s="1"/>
      <c r="F30" s="1"/>
      <c r="G30" s="1"/>
      <c r="H30" s="1"/>
      <c r="I30" s="1"/>
      <c r="J30" s="1"/>
      <c r="K30" s="37"/>
      <c r="L30" s="37"/>
    </row>
    <row r="31" spans="1:12" ht="18" x14ac:dyDescent="0.35">
      <c r="A31" s="2"/>
      <c r="B31" s="2"/>
      <c r="C31" s="767" t="s">
        <v>24</v>
      </c>
      <c r="D31" s="2" t="s">
        <v>25</v>
      </c>
      <c r="E31" s="1"/>
      <c r="F31" s="1"/>
      <c r="G31" s="1"/>
      <c r="H31" s="1"/>
      <c r="I31" s="1"/>
      <c r="J31" s="1"/>
      <c r="K31" s="37"/>
      <c r="L31" s="37"/>
    </row>
    <row r="32" spans="1:12" ht="18" x14ac:dyDescent="0.35">
      <c r="A32" s="2"/>
      <c r="B32" s="2"/>
      <c r="C32" s="767"/>
      <c r="D32" s="2"/>
      <c r="E32" s="1"/>
      <c r="F32" s="1"/>
      <c r="G32" s="1"/>
      <c r="H32" s="1"/>
      <c r="I32" s="1"/>
      <c r="J32" s="1"/>
      <c r="K32" s="37"/>
      <c r="L32" s="37"/>
    </row>
    <row r="33" spans="1:12" ht="18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1"/>
      <c r="B34" s="1"/>
      <c r="C34" s="1"/>
      <c r="D34" s="38"/>
      <c r="E34" s="38"/>
      <c r="F34" s="39"/>
      <c r="G34" s="40"/>
      <c r="H34" s="41"/>
      <c r="I34" s="42"/>
      <c r="J34" s="43"/>
      <c r="K34" s="44"/>
      <c r="L34" s="45"/>
    </row>
    <row r="35" spans="1:12" ht="18" x14ac:dyDescent="0.35">
      <c r="A35" s="1"/>
      <c r="B35" s="1"/>
      <c r="C35" s="1"/>
      <c r="D35" s="38"/>
      <c r="E35" s="38"/>
      <c r="F35" s="46"/>
      <c r="G35" s="47"/>
      <c r="H35" s="48"/>
      <c r="I35" s="49"/>
      <c r="J35" s="50"/>
      <c r="K35" s="51"/>
      <c r="L35" s="52"/>
    </row>
    <row r="36" spans="1:12" ht="18" x14ac:dyDescent="0.35">
      <c r="A36" s="1"/>
      <c r="B36" s="1"/>
      <c r="C36" s="1"/>
      <c r="D36" s="38"/>
      <c r="E36" s="38"/>
      <c r="F36" s="46"/>
      <c r="G36" s="47"/>
      <c r="H36" s="48"/>
      <c r="I36" s="49"/>
      <c r="J36" s="50"/>
      <c r="K36" s="51"/>
      <c r="L36" s="52"/>
    </row>
    <row r="37" spans="1:12" ht="18" x14ac:dyDescent="0.35">
      <c r="A37" s="1"/>
      <c r="B37" s="1"/>
      <c r="C37" s="1"/>
      <c r="D37" s="38"/>
      <c r="E37" s="38"/>
      <c r="F37" s="46"/>
      <c r="G37" s="53"/>
      <c r="H37" s="48"/>
      <c r="I37" s="49"/>
      <c r="J37" s="50"/>
      <c r="K37" s="51"/>
      <c r="L37" s="54"/>
    </row>
    <row r="38" spans="1:12" ht="18" x14ac:dyDescent="0.35">
      <c r="A38" s="1"/>
      <c r="B38" s="1"/>
      <c r="C38" s="1"/>
      <c r="D38" s="38"/>
      <c r="E38" s="38"/>
      <c r="F38" s="55"/>
      <c r="G38" s="56"/>
      <c r="H38" s="57"/>
      <c r="I38" s="58"/>
      <c r="J38" s="59"/>
      <c r="K38" s="60"/>
      <c r="L38" s="61"/>
    </row>
    <row r="39" spans="1:12" ht="18" x14ac:dyDescent="0.35">
      <c r="A39" s="1"/>
      <c r="B39" s="1"/>
      <c r="C39" s="1"/>
      <c r="D39" s="62"/>
      <c r="E39" s="76"/>
      <c r="F39" s="63" t="s">
        <v>26</v>
      </c>
      <c r="G39" s="64"/>
      <c r="H39" s="65" t="s">
        <v>27</v>
      </c>
      <c r="I39" s="1747" t="s">
        <v>28</v>
      </c>
      <c r="J39" s="1748"/>
      <c r="K39" s="65" t="s">
        <v>29</v>
      </c>
      <c r="L39" s="66" t="s">
        <v>30</v>
      </c>
    </row>
    <row r="40" spans="1:12" x14ac:dyDescent="0.3">
      <c r="D40" s="76"/>
      <c r="E40" s="76"/>
      <c r="F40" s="76"/>
      <c r="G40" s="76"/>
      <c r="H40" s="76"/>
      <c r="I40" s="76"/>
      <c r="J40" s="76"/>
      <c r="K40" s="76"/>
      <c r="L40" s="76"/>
    </row>
    <row r="51" spans="1:21" s="25" customFormat="1" x14ac:dyDescent="0.3">
      <c r="M51" s="76"/>
      <c r="N51" s="76"/>
      <c r="O51" s="76"/>
      <c r="P51" s="76"/>
      <c r="Q51" s="76"/>
      <c r="R51" s="76"/>
      <c r="S51" s="76"/>
      <c r="T51" s="76"/>
      <c r="U51" s="76"/>
    </row>
    <row r="59" spans="1:21" x14ac:dyDescent="0.3">
      <c r="A59" s="25" t="s">
        <v>777</v>
      </c>
    </row>
  </sheetData>
  <mergeCells count="10">
    <mergeCell ref="B21:G21"/>
    <mergeCell ref="B27:G27"/>
    <mergeCell ref="A28:K28"/>
    <mergeCell ref="I39:J39"/>
    <mergeCell ref="A7:L7"/>
    <mergeCell ref="A8:L8"/>
    <mergeCell ref="A12:D12"/>
    <mergeCell ref="B15:D15"/>
    <mergeCell ref="B20:G20"/>
    <mergeCell ref="I20:J20"/>
  </mergeCells>
  <pageMargins left="0.70866141732283472" right="0.70866141732283472" top="0.74803149606299213" bottom="0.74803149606299213" header="0.31496062992125984" footer="0.31496062992125984"/>
  <pageSetup scale="63" orientation="portrait" verticalDpi="72" r:id="rId1"/>
  <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view="pageBreakPreview" topLeftCell="A4" zoomScale="70" zoomScaleNormal="100" zoomScaleSheetLayoutView="70" workbookViewId="0">
      <selection activeCell="I42" sqref="I42"/>
    </sheetView>
  </sheetViews>
  <sheetFormatPr defaultRowHeight="18" x14ac:dyDescent="0.35"/>
  <cols>
    <col min="1" max="1" width="9.7109375" style="492" customWidth="1"/>
    <col min="2" max="2" width="3.42578125" style="492" customWidth="1"/>
    <col min="3" max="3" width="3.28515625" style="492" customWidth="1"/>
    <col min="4" max="4" width="20.28515625" style="492" customWidth="1"/>
    <col min="5" max="6" width="3.7109375" style="492" customWidth="1"/>
    <col min="7" max="7" width="10.42578125" style="492" customWidth="1"/>
    <col min="8" max="8" width="18.140625" style="492" customWidth="1"/>
    <col min="9" max="9" width="9" style="492" customWidth="1"/>
    <col min="10" max="10" width="9.28515625" style="492" customWidth="1"/>
    <col min="11" max="11" width="17.85546875" style="492" customWidth="1"/>
    <col min="12" max="12" width="17.140625" style="492" customWidth="1"/>
    <col min="13" max="256" width="9.140625" style="492"/>
    <col min="257" max="257" width="9.7109375" style="492" customWidth="1"/>
    <col min="258" max="258" width="3.42578125" style="492" customWidth="1"/>
    <col min="259" max="259" width="3.28515625" style="492" customWidth="1"/>
    <col min="260" max="260" width="20.28515625" style="492" customWidth="1"/>
    <col min="261" max="262" width="3.7109375" style="492" customWidth="1"/>
    <col min="263" max="263" width="10.42578125" style="492" customWidth="1"/>
    <col min="264" max="264" width="18.140625" style="492" customWidth="1"/>
    <col min="265" max="265" width="9" style="492" customWidth="1"/>
    <col min="266" max="266" width="9.28515625" style="492" customWidth="1"/>
    <col min="267" max="267" width="17.85546875" style="492" customWidth="1"/>
    <col min="268" max="268" width="17.140625" style="492" customWidth="1"/>
    <col min="269" max="512" width="9.140625" style="492"/>
    <col min="513" max="513" width="9.7109375" style="492" customWidth="1"/>
    <col min="514" max="514" width="3.42578125" style="492" customWidth="1"/>
    <col min="515" max="515" width="3.28515625" style="492" customWidth="1"/>
    <col min="516" max="516" width="20.28515625" style="492" customWidth="1"/>
    <col min="517" max="518" width="3.7109375" style="492" customWidth="1"/>
    <col min="519" max="519" width="10.42578125" style="492" customWidth="1"/>
    <col min="520" max="520" width="18.140625" style="492" customWidth="1"/>
    <col min="521" max="521" width="9" style="492" customWidth="1"/>
    <col min="522" max="522" width="9.28515625" style="492" customWidth="1"/>
    <col min="523" max="523" width="17.85546875" style="492" customWidth="1"/>
    <col min="524" max="524" width="17.140625" style="492" customWidth="1"/>
    <col min="525" max="768" width="9.140625" style="492"/>
    <col min="769" max="769" width="9.7109375" style="492" customWidth="1"/>
    <col min="770" max="770" width="3.42578125" style="492" customWidth="1"/>
    <col min="771" max="771" width="3.28515625" style="492" customWidth="1"/>
    <col min="772" max="772" width="20.28515625" style="492" customWidth="1"/>
    <col min="773" max="774" width="3.7109375" style="492" customWidth="1"/>
    <col min="775" max="775" width="10.42578125" style="492" customWidth="1"/>
    <col min="776" max="776" width="18.140625" style="492" customWidth="1"/>
    <col min="777" max="777" width="9" style="492" customWidth="1"/>
    <col min="778" max="778" width="9.28515625" style="492" customWidth="1"/>
    <col min="779" max="779" width="17.85546875" style="492" customWidth="1"/>
    <col min="780" max="780" width="17.140625" style="492" customWidth="1"/>
    <col min="781" max="1024" width="9.140625" style="492"/>
    <col min="1025" max="1025" width="9.7109375" style="492" customWidth="1"/>
    <col min="1026" max="1026" width="3.42578125" style="492" customWidth="1"/>
    <col min="1027" max="1027" width="3.28515625" style="492" customWidth="1"/>
    <col min="1028" max="1028" width="20.28515625" style="492" customWidth="1"/>
    <col min="1029" max="1030" width="3.7109375" style="492" customWidth="1"/>
    <col min="1031" max="1031" width="10.42578125" style="492" customWidth="1"/>
    <col min="1032" max="1032" width="18.140625" style="492" customWidth="1"/>
    <col min="1033" max="1033" width="9" style="492" customWidth="1"/>
    <col min="1034" max="1034" width="9.28515625" style="492" customWidth="1"/>
    <col min="1035" max="1035" width="17.85546875" style="492" customWidth="1"/>
    <col min="1036" max="1036" width="17.140625" style="492" customWidth="1"/>
    <col min="1037" max="1280" width="9.140625" style="492"/>
    <col min="1281" max="1281" width="9.7109375" style="492" customWidth="1"/>
    <col min="1282" max="1282" width="3.42578125" style="492" customWidth="1"/>
    <col min="1283" max="1283" width="3.28515625" style="492" customWidth="1"/>
    <col min="1284" max="1284" width="20.28515625" style="492" customWidth="1"/>
    <col min="1285" max="1286" width="3.7109375" style="492" customWidth="1"/>
    <col min="1287" max="1287" width="10.42578125" style="492" customWidth="1"/>
    <col min="1288" max="1288" width="18.140625" style="492" customWidth="1"/>
    <col min="1289" max="1289" width="9" style="492" customWidth="1"/>
    <col min="1290" max="1290" width="9.28515625" style="492" customWidth="1"/>
    <col min="1291" max="1291" width="17.85546875" style="492" customWidth="1"/>
    <col min="1292" max="1292" width="17.140625" style="492" customWidth="1"/>
    <col min="1293" max="1536" width="9.140625" style="492"/>
    <col min="1537" max="1537" width="9.7109375" style="492" customWidth="1"/>
    <col min="1538" max="1538" width="3.42578125" style="492" customWidth="1"/>
    <col min="1539" max="1539" width="3.28515625" style="492" customWidth="1"/>
    <col min="1540" max="1540" width="20.28515625" style="492" customWidth="1"/>
    <col min="1541" max="1542" width="3.7109375" style="492" customWidth="1"/>
    <col min="1543" max="1543" width="10.42578125" style="492" customWidth="1"/>
    <col min="1544" max="1544" width="18.140625" style="492" customWidth="1"/>
    <col min="1545" max="1545" width="9" style="492" customWidth="1"/>
    <col min="1546" max="1546" width="9.28515625" style="492" customWidth="1"/>
    <col min="1547" max="1547" width="17.85546875" style="492" customWidth="1"/>
    <col min="1548" max="1548" width="17.140625" style="492" customWidth="1"/>
    <col min="1549" max="1792" width="9.140625" style="492"/>
    <col min="1793" max="1793" width="9.7109375" style="492" customWidth="1"/>
    <col min="1794" max="1794" width="3.42578125" style="492" customWidth="1"/>
    <col min="1795" max="1795" width="3.28515625" style="492" customWidth="1"/>
    <col min="1796" max="1796" width="20.28515625" style="492" customWidth="1"/>
    <col min="1797" max="1798" width="3.7109375" style="492" customWidth="1"/>
    <col min="1799" max="1799" width="10.42578125" style="492" customWidth="1"/>
    <col min="1800" max="1800" width="18.140625" style="492" customWidth="1"/>
    <col min="1801" max="1801" width="9" style="492" customWidth="1"/>
    <col min="1802" max="1802" width="9.28515625" style="492" customWidth="1"/>
    <col min="1803" max="1803" width="17.85546875" style="492" customWidth="1"/>
    <col min="1804" max="1804" width="17.140625" style="492" customWidth="1"/>
    <col min="1805" max="2048" width="9.140625" style="492"/>
    <col min="2049" max="2049" width="9.7109375" style="492" customWidth="1"/>
    <col min="2050" max="2050" width="3.42578125" style="492" customWidth="1"/>
    <col min="2051" max="2051" width="3.28515625" style="492" customWidth="1"/>
    <col min="2052" max="2052" width="20.28515625" style="492" customWidth="1"/>
    <col min="2053" max="2054" width="3.7109375" style="492" customWidth="1"/>
    <col min="2055" max="2055" width="10.42578125" style="492" customWidth="1"/>
    <col min="2056" max="2056" width="18.140625" style="492" customWidth="1"/>
    <col min="2057" max="2057" width="9" style="492" customWidth="1"/>
    <col min="2058" max="2058" width="9.28515625" style="492" customWidth="1"/>
    <col min="2059" max="2059" width="17.85546875" style="492" customWidth="1"/>
    <col min="2060" max="2060" width="17.140625" style="492" customWidth="1"/>
    <col min="2061" max="2304" width="9.140625" style="492"/>
    <col min="2305" max="2305" width="9.7109375" style="492" customWidth="1"/>
    <col min="2306" max="2306" width="3.42578125" style="492" customWidth="1"/>
    <col min="2307" max="2307" width="3.28515625" style="492" customWidth="1"/>
    <col min="2308" max="2308" width="20.28515625" style="492" customWidth="1"/>
    <col min="2309" max="2310" width="3.7109375" style="492" customWidth="1"/>
    <col min="2311" max="2311" width="10.42578125" style="492" customWidth="1"/>
    <col min="2312" max="2312" width="18.140625" style="492" customWidth="1"/>
    <col min="2313" max="2313" width="9" style="492" customWidth="1"/>
    <col min="2314" max="2314" width="9.28515625" style="492" customWidth="1"/>
    <col min="2315" max="2315" width="17.85546875" style="492" customWidth="1"/>
    <col min="2316" max="2316" width="17.140625" style="492" customWidth="1"/>
    <col min="2317" max="2560" width="9.140625" style="492"/>
    <col min="2561" max="2561" width="9.7109375" style="492" customWidth="1"/>
    <col min="2562" max="2562" width="3.42578125" style="492" customWidth="1"/>
    <col min="2563" max="2563" width="3.28515625" style="492" customWidth="1"/>
    <col min="2564" max="2564" width="20.28515625" style="492" customWidth="1"/>
    <col min="2565" max="2566" width="3.7109375" style="492" customWidth="1"/>
    <col min="2567" max="2567" width="10.42578125" style="492" customWidth="1"/>
    <col min="2568" max="2568" width="18.140625" style="492" customWidth="1"/>
    <col min="2569" max="2569" width="9" style="492" customWidth="1"/>
    <col min="2570" max="2570" width="9.28515625" style="492" customWidth="1"/>
    <col min="2571" max="2571" width="17.85546875" style="492" customWidth="1"/>
    <col min="2572" max="2572" width="17.140625" style="492" customWidth="1"/>
    <col min="2573" max="2816" width="9.140625" style="492"/>
    <col min="2817" max="2817" width="9.7109375" style="492" customWidth="1"/>
    <col min="2818" max="2818" width="3.42578125" style="492" customWidth="1"/>
    <col min="2819" max="2819" width="3.28515625" style="492" customWidth="1"/>
    <col min="2820" max="2820" width="20.28515625" style="492" customWidth="1"/>
    <col min="2821" max="2822" width="3.7109375" style="492" customWidth="1"/>
    <col min="2823" max="2823" width="10.42578125" style="492" customWidth="1"/>
    <col min="2824" max="2824" width="18.140625" style="492" customWidth="1"/>
    <col min="2825" max="2825" width="9" style="492" customWidth="1"/>
    <col min="2826" max="2826" width="9.28515625" style="492" customWidth="1"/>
    <col min="2827" max="2827" width="17.85546875" style="492" customWidth="1"/>
    <col min="2828" max="2828" width="17.140625" style="492" customWidth="1"/>
    <col min="2829" max="3072" width="9.140625" style="492"/>
    <col min="3073" max="3073" width="9.7109375" style="492" customWidth="1"/>
    <col min="3074" max="3074" width="3.42578125" style="492" customWidth="1"/>
    <col min="3075" max="3075" width="3.28515625" style="492" customWidth="1"/>
    <col min="3076" max="3076" width="20.28515625" style="492" customWidth="1"/>
    <col min="3077" max="3078" width="3.7109375" style="492" customWidth="1"/>
    <col min="3079" max="3079" width="10.42578125" style="492" customWidth="1"/>
    <col min="3080" max="3080" width="18.140625" style="492" customWidth="1"/>
    <col min="3081" max="3081" width="9" style="492" customWidth="1"/>
    <col min="3082" max="3082" width="9.28515625" style="492" customWidth="1"/>
    <col min="3083" max="3083" width="17.85546875" style="492" customWidth="1"/>
    <col min="3084" max="3084" width="17.140625" style="492" customWidth="1"/>
    <col min="3085" max="3328" width="9.140625" style="492"/>
    <col min="3329" max="3329" width="9.7109375" style="492" customWidth="1"/>
    <col min="3330" max="3330" width="3.42578125" style="492" customWidth="1"/>
    <col min="3331" max="3331" width="3.28515625" style="492" customWidth="1"/>
    <col min="3332" max="3332" width="20.28515625" style="492" customWidth="1"/>
    <col min="3333" max="3334" width="3.7109375" style="492" customWidth="1"/>
    <col min="3335" max="3335" width="10.42578125" style="492" customWidth="1"/>
    <col min="3336" max="3336" width="18.140625" style="492" customWidth="1"/>
    <col min="3337" max="3337" width="9" style="492" customWidth="1"/>
    <col min="3338" max="3338" width="9.28515625" style="492" customWidth="1"/>
    <col min="3339" max="3339" width="17.85546875" style="492" customWidth="1"/>
    <col min="3340" max="3340" width="17.140625" style="492" customWidth="1"/>
    <col min="3341" max="3584" width="9.140625" style="492"/>
    <col min="3585" max="3585" width="9.7109375" style="492" customWidth="1"/>
    <col min="3586" max="3586" width="3.42578125" style="492" customWidth="1"/>
    <col min="3587" max="3587" width="3.28515625" style="492" customWidth="1"/>
    <col min="3588" max="3588" width="20.28515625" style="492" customWidth="1"/>
    <col min="3589" max="3590" width="3.7109375" style="492" customWidth="1"/>
    <col min="3591" max="3591" width="10.42578125" style="492" customWidth="1"/>
    <col min="3592" max="3592" width="18.140625" style="492" customWidth="1"/>
    <col min="3593" max="3593" width="9" style="492" customWidth="1"/>
    <col min="3594" max="3594" width="9.28515625" style="492" customWidth="1"/>
    <col min="3595" max="3595" width="17.85546875" style="492" customWidth="1"/>
    <col min="3596" max="3596" width="17.140625" style="492" customWidth="1"/>
    <col min="3597" max="3840" width="9.140625" style="492"/>
    <col min="3841" max="3841" width="9.7109375" style="492" customWidth="1"/>
    <col min="3842" max="3842" width="3.42578125" style="492" customWidth="1"/>
    <col min="3843" max="3843" width="3.28515625" style="492" customWidth="1"/>
    <col min="3844" max="3844" width="20.28515625" style="492" customWidth="1"/>
    <col min="3845" max="3846" width="3.7109375" style="492" customWidth="1"/>
    <col min="3847" max="3847" width="10.42578125" style="492" customWidth="1"/>
    <col min="3848" max="3848" width="18.140625" style="492" customWidth="1"/>
    <col min="3849" max="3849" width="9" style="492" customWidth="1"/>
    <col min="3850" max="3850" width="9.28515625" style="492" customWidth="1"/>
    <col min="3851" max="3851" width="17.85546875" style="492" customWidth="1"/>
    <col min="3852" max="3852" width="17.140625" style="492" customWidth="1"/>
    <col min="3853" max="4096" width="9.140625" style="492"/>
    <col min="4097" max="4097" width="9.7109375" style="492" customWidth="1"/>
    <col min="4098" max="4098" width="3.42578125" style="492" customWidth="1"/>
    <col min="4099" max="4099" width="3.28515625" style="492" customWidth="1"/>
    <col min="4100" max="4100" width="20.28515625" style="492" customWidth="1"/>
    <col min="4101" max="4102" width="3.7109375" style="492" customWidth="1"/>
    <col min="4103" max="4103" width="10.42578125" style="492" customWidth="1"/>
    <col min="4104" max="4104" width="18.140625" style="492" customWidth="1"/>
    <col min="4105" max="4105" width="9" style="492" customWidth="1"/>
    <col min="4106" max="4106" width="9.28515625" style="492" customWidth="1"/>
    <col min="4107" max="4107" width="17.85546875" style="492" customWidth="1"/>
    <col min="4108" max="4108" width="17.140625" style="492" customWidth="1"/>
    <col min="4109" max="4352" width="9.140625" style="492"/>
    <col min="4353" max="4353" width="9.7109375" style="492" customWidth="1"/>
    <col min="4354" max="4354" width="3.42578125" style="492" customWidth="1"/>
    <col min="4355" max="4355" width="3.28515625" style="492" customWidth="1"/>
    <col min="4356" max="4356" width="20.28515625" style="492" customWidth="1"/>
    <col min="4357" max="4358" width="3.7109375" style="492" customWidth="1"/>
    <col min="4359" max="4359" width="10.42578125" style="492" customWidth="1"/>
    <col min="4360" max="4360" width="18.140625" style="492" customWidth="1"/>
    <col min="4361" max="4361" width="9" style="492" customWidth="1"/>
    <col min="4362" max="4362" width="9.28515625" style="492" customWidth="1"/>
    <col min="4363" max="4363" width="17.85546875" style="492" customWidth="1"/>
    <col min="4364" max="4364" width="17.140625" style="492" customWidth="1"/>
    <col min="4365" max="4608" width="9.140625" style="492"/>
    <col min="4609" max="4609" width="9.7109375" style="492" customWidth="1"/>
    <col min="4610" max="4610" width="3.42578125" style="492" customWidth="1"/>
    <col min="4611" max="4611" width="3.28515625" style="492" customWidth="1"/>
    <col min="4612" max="4612" width="20.28515625" style="492" customWidth="1"/>
    <col min="4613" max="4614" width="3.7109375" style="492" customWidth="1"/>
    <col min="4615" max="4615" width="10.42578125" style="492" customWidth="1"/>
    <col min="4616" max="4616" width="18.140625" style="492" customWidth="1"/>
    <col min="4617" max="4617" width="9" style="492" customWidth="1"/>
    <col min="4618" max="4618" width="9.28515625" style="492" customWidth="1"/>
    <col min="4619" max="4619" width="17.85546875" style="492" customWidth="1"/>
    <col min="4620" max="4620" width="17.140625" style="492" customWidth="1"/>
    <col min="4621" max="4864" width="9.140625" style="492"/>
    <col min="4865" max="4865" width="9.7109375" style="492" customWidth="1"/>
    <col min="4866" max="4866" width="3.42578125" style="492" customWidth="1"/>
    <col min="4867" max="4867" width="3.28515625" style="492" customWidth="1"/>
    <col min="4868" max="4868" width="20.28515625" style="492" customWidth="1"/>
    <col min="4869" max="4870" width="3.7109375" style="492" customWidth="1"/>
    <col min="4871" max="4871" width="10.42578125" style="492" customWidth="1"/>
    <col min="4872" max="4872" width="18.140625" style="492" customWidth="1"/>
    <col min="4873" max="4873" width="9" style="492" customWidth="1"/>
    <col min="4874" max="4874" width="9.28515625" style="492" customWidth="1"/>
    <col min="4875" max="4875" width="17.85546875" style="492" customWidth="1"/>
    <col min="4876" max="4876" width="17.140625" style="492" customWidth="1"/>
    <col min="4877" max="5120" width="9.140625" style="492"/>
    <col min="5121" max="5121" width="9.7109375" style="492" customWidth="1"/>
    <col min="5122" max="5122" width="3.42578125" style="492" customWidth="1"/>
    <col min="5123" max="5123" width="3.28515625" style="492" customWidth="1"/>
    <col min="5124" max="5124" width="20.28515625" style="492" customWidth="1"/>
    <col min="5125" max="5126" width="3.7109375" style="492" customWidth="1"/>
    <col min="5127" max="5127" width="10.42578125" style="492" customWidth="1"/>
    <col min="5128" max="5128" width="18.140625" style="492" customWidth="1"/>
    <col min="5129" max="5129" width="9" style="492" customWidth="1"/>
    <col min="5130" max="5130" width="9.28515625" style="492" customWidth="1"/>
    <col min="5131" max="5131" width="17.85546875" style="492" customWidth="1"/>
    <col min="5132" max="5132" width="17.140625" style="492" customWidth="1"/>
    <col min="5133" max="5376" width="9.140625" style="492"/>
    <col min="5377" max="5377" width="9.7109375" style="492" customWidth="1"/>
    <col min="5378" max="5378" width="3.42578125" style="492" customWidth="1"/>
    <col min="5379" max="5379" width="3.28515625" style="492" customWidth="1"/>
    <col min="5380" max="5380" width="20.28515625" style="492" customWidth="1"/>
    <col min="5381" max="5382" width="3.7109375" style="492" customWidth="1"/>
    <col min="5383" max="5383" width="10.42578125" style="492" customWidth="1"/>
    <col min="5384" max="5384" width="18.140625" style="492" customWidth="1"/>
    <col min="5385" max="5385" width="9" style="492" customWidth="1"/>
    <col min="5386" max="5386" width="9.28515625" style="492" customWidth="1"/>
    <col min="5387" max="5387" width="17.85546875" style="492" customWidth="1"/>
    <col min="5388" max="5388" width="17.140625" style="492" customWidth="1"/>
    <col min="5389" max="5632" width="9.140625" style="492"/>
    <col min="5633" max="5633" width="9.7109375" style="492" customWidth="1"/>
    <col min="5634" max="5634" width="3.42578125" style="492" customWidth="1"/>
    <col min="5635" max="5635" width="3.28515625" style="492" customWidth="1"/>
    <col min="5636" max="5636" width="20.28515625" style="492" customWidth="1"/>
    <col min="5637" max="5638" width="3.7109375" style="492" customWidth="1"/>
    <col min="5639" max="5639" width="10.42578125" style="492" customWidth="1"/>
    <col min="5640" max="5640" width="18.140625" style="492" customWidth="1"/>
    <col min="5641" max="5641" width="9" style="492" customWidth="1"/>
    <col min="5642" max="5642" width="9.28515625" style="492" customWidth="1"/>
    <col min="5643" max="5643" width="17.85546875" style="492" customWidth="1"/>
    <col min="5644" max="5644" width="17.140625" style="492" customWidth="1"/>
    <col min="5645" max="5888" width="9.140625" style="492"/>
    <col min="5889" max="5889" width="9.7109375" style="492" customWidth="1"/>
    <col min="5890" max="5890" width="3.42578125" style="492" customWidth="1"/>
    <col min="5891" max="5891" width="3.28515625" style="492" customWidth="1"/>
    <col min="5892" max="5892" width="20.28515625" style="492" customWidth="1"/>
    <col min="5893" max="5894" width="3.7109375" style="492" customWidth="1"/>
    <col min="5895" max="5895" width="10.42578125" style="492" customWidth="1"/>
    <col min="5896" max="5896" width="18.140625" style="492" customWidth="1"/>
    <col min="5897" max="5897" width="9" style="492" customWidth="1"/>
    <col min="5898" max="5898" width="9.28515625" style="492" customWidth="1"/>
    <col min="5899" max="5899" width="17.85546875" style="492" customWidth="1"/>
    <col min="5900" max="5900" width="17.140625" style="492" customWidth="1"/>
    <col min="5901" max="6144" width="9.140625" style="492"/>
    <col min="6145" max="6145" width="9.7109375" style="492" customWidth="1"/>
    <col min="6146" max="6146" width="3.42578125" style="492" customWidth="1"/>
    <col min="6147" max="6147" width="3.28515625" style="492" customWidth="1"/>
    <col min="6148" max="6148" width="20.28515625" style="492" customWidth="1"/>
    <col min="6149" max="6150" width="3.7109375" style="492" customWidth="1"/>
    <col min="6151" max="6151" width="10.42578125" style="492" customWidth="1"/>
    <col min="6152" max="6152" width="18.140625" style="492" customWidth="1"/>
    <col min="6153" max="6153" width="9" style="492" customWidth="1"/>
    <col min="6154" max="6154" width="9.28515625" style="492" customWidth="1"/>
    <col min="6155" max="6155" width="17.85546875" style="492" customWidth="1"/>
    <col min="6156" max="6156" width="17.140625" style="492" customWidth="1"/>
    <col min="6157" max="6400" width="9.140625" style="492"/>
    <col min="6401" max="6401" width="9.7109375" style="492" customWidth="1"/>
    <col min="6402" max="6402" width="3.42578125" style="492" customWidth="1"/>
    <col min="6403" max="6403" width="3.28515625" style="492" customWidth="1"/>
    <col min="6404" max="6404" width="20.28515625" style="492" customWidth="1"/>
    <col min="6405" max="6406" width="3.7109375" style="492" customWidth="1"/>
    <col min="6407" max="6407" width="10.42578125" style="492" customWidth="1"/>
    <col min="6408" max="6408" width="18.140625" style="492" customWidth="1"/>
    <col min="6409" max="6409" width="9" style="492" customWidth="1"/>
    <col min="6410" max="6410" width="9.28515625" style="492" customWidth="1"/>
    <col min="6411" max="6411" width="17.85546875" style="492" customWidth="1"/>
    <col min="6412" max="6412" width="17.140625" style="492" customWidth="1"/>
    <col min="6413" max="6656" width="9.140625" style="492"/>
    <col min="6657" max="6657" width="9.7109375" style="492" customWidth="1"/>
    <col min="6658" max="6658" width="3.42578125" style="492" customWidth="1"/>
    <col min="6659" max="6659" width="3.28515625" style="492" customWidth="1"/>
    <col min="6660" max="6660" width="20.28515625" style="492" customWidth="1"/>
    <col min="6661" max="6662" width="3.7109375" style="492" customWidth="1"/>
    <col min="6663" max="6663" width="10.42578125" style="492" customWidth="1"/>
    <col min="6664" max="6664" width="18.140625" style="492" customWidth="1"/>
    <col min="6665" max="6665" width="9" style="492" customWidth="1"/>
    <col min="6666" max="6666" width="9.28515625" style="492" customWidth="1"/>
    <col min="6667" max="6667" width="17.85546875" style="492" customWidth="1"/>
    <col min="6668" max="6668" width="17.140625" style="492" customWidth="1"/>
    <col min="6669" max="6912" width="9.140625" style="492"/>
    <col min="6913" max="6913" width="9.7109375" style="492" customWidth="1"/>
    <col min="6914" max="6914" width="3.42578125" style="492" customWidth="1"/>
    <col min="6915" max="6915" width="3.28515625" style="492" customWidth="1"/>
    <col min="6916" max="6916" width="20.28515625" style="492" customWidth="1"/>
    <col min="6917" max="6918" width="3.7109375" style="492" customWidth="1"/>
    <col min="6919" max="6919" width="10.42578125" style="492" customWidth="1"/>
    <col min="6920" max="6920" width="18.140625" style="492" customWidth="1"/>
    <col min="6921" max="6921" width="9" style="492" customWidth="1"/>
    <col min="6922" max="6922" width="9.28515625" style="492" customWidth="1"/>
    <col min="6923" max="6923" width="17.85546875" style="492" customWidth="1"/>
    <col min="6924" max="6924" width="17.140625" style="492" customWidth="1"/>
    <col min="6925" max="7168" width="9.140625" style="492"/>
    <col min="7169" max="7169" width="9.7109375" style="492" customWidth="1"/>
    <col min="7170" max="7170" width="3.42578125" style="492" customWidth="1"/>
    <col min="7171" max="7171" width="3.28515625" style="492" customWidth="1"/>
    <col min="7172" max="7172" width="20.28515625" style="492" customWidth="1"/>
    <col min="7173" max="7174" width="3.7109375" style="492" customWidth="1"/>
    <col min="7175" max="7175" width="10.42578125" style="492" customWidth="1"/>
    <col min="7176" max="7176" width="18.140625" style="492" customWidth="1"/>
    <col min="7177" max="7177" width="9" style="492" customWidth="1"/>
    <col min="7178" max="7178" width="9.28515625" style="492" customWidth="1"/>
    <col min="7179" max="7179" width="17.85546875" style="492" customWidth="1"/>
    <col min="7180" max="7180" width="17.140625" style="492" customWidth="1"/>
    <col min="7181" max="7424" width="9.140625" style="492"/>
    <col min="7425" max="7425" width="9.7109375" style="492" customWidth="1"/>
    <col min="7426" max="7426" width="3.42578125" style="492" customWidth="1"/>
    <col min="7427" max="7427" width="3.28515625" style="492" customWidth="1"/>
    <col min="7428" max="7428" width="20.28515625" style="492" customWidth="1"/>
    <col min="7429" max="7430" width="3.7109375" style="492" customWidth="1"/>
    <col min="7431" max="7431" width="10.42578125" style="492" customWidth="1"/>
    <col min="7432" max="7432" width="18.140625" style="492" customWidth="1"/>
    <col min="7433" max="7433" width="9" style="492" customWidth="1"/>
    <col min="7434" max="7434" width="9.28515625" style="492" customWidth="1"/>
    <col min="7435" max="7435" width="17.85546875" style="492" customWidth="1"/>
    <col min="7436" max="7436" width="17.140625" style="492" customWidth="1"/>
    <col min="7437" max="7680" width="9.140625" style="492"/>
    <col min="7681" max="7681" width="9.7109375" style="492" customWidth="1"/>
    <col min="7682" max="7682" width="3.42578125" style="492" customWidth="1"/>
    <col min="7683" max="7683" width="3.28515625" style="492" customWidth="1"/>
    <col min="7684" max="7684" width="20.28515625" style="492" customWidth="1"/>
    <col min="7685" max="7686" width="3.7109375" style="492" customWidth="1"/>
    <col min="7687" max="7687" width="10.42578125" style="492" customWidth="1"/>
    <col min="7688" max="7688" width="18.140625" style="492" customWidth="1"/>
    <col min="7689" max="7689" width="9" style="492" customWidth="1"/>
    <col min="7690" max="7690" width="9.28515625" style="492" customWidth="1"/>
    <col min="7691" max="7691" width="17.85546875" style="492" customWidth="1"/>
    <col min="7692" max="7692" width="17.140625" style="492" customWidth="1"/>
    <col min="7693" max="7936" width="9.140625" style="492"/>
    <col min="7937" max="7937" width="9.7109375" style="492" customWidth="1"/>
    <col min="7938" max="7938" width="3.42578125" style="492" customWidth="1"/>
    <col min="7939" max="7939" width="3.28515625" style="492" customWidth="1"/>
    <col min="7940" max="7940" width="20.28515625" style="492" customWidth="1"/>
    <col min="7941" max="7942" width="3.7109375" style="492" customWidth="1"/>
    <col min="7943" max="7943" width="10.42578125" style="492" customWidth="1"/>
    <col min="7944" max="7944" width="18.140625" style="492" customWidth="1"/>
    <col min="7945" max="7945" width="9" style="492" customWidth="1"/>
    <col min="7946" max="7946" width="9.28515625" style="492" customWidth="1"/>
    <col min="7947" max="7947" width="17.85546875" style="492" customWidth="1"/>
    <col min="7948" max="7948" width="17.140625" style="492" customWidth="1"/>
    <col min="7949" max="8192" width="9.140625" style="492"/>
    <col min="8193" max="8193" width="9.7109375" style="492" customWidth="1"/>
    <col min="8194" max="8194" width="3.42578125" style="492" customWidth="1"/>
    <col min="8195" max="8195" width="3.28515625" style="492" customWidth="1"/>
    <col min="8196" max="8196" width="20.28515625" style="492" customWidth="1"/>
    <col min="8197" max="8198" width="3.7109375" style="492" customWidth="1"/>
    <col min="8199" max="8199" width="10.42578125" style="492" customWidth="1"/>
    <col min="8200" max="8200" width="18.140625" style="492" customWidth="1"/>
    <col min="8201" max="8201" width="9" style="492" customWidth="1"/>
    <col min="8202" max="8202" width="9.28515625" style="492" customWidth="1"/>
    <col min="8203" max="8203" width="17.85546875" style="492" customWidth="1"/>
    <col min="8204" max="8204" width="17.140625" style="492" customWidth="1"/>
    <col min="8205" max="8448" width="9.140625" style="492"/>
    <col min="8449" max="8449" width="9.7109375" style="492" customWidth="1"/>
    <col min="8450" max="8450" width="3.42578125" style="492" customWidth="1"/>
    <col min="8451" max="8451" width="3.28515625" style="492" customWidth="1"/>
    <col min="8452" max="8452" width="20.28515625" style="492" customWidth="1"/>
    <col min="8453" max="8454" width="3.7109375" style="492" customWidth="1"/>
    <col min="8455" max="8455" width="10.42578125" style="492" customWidth="1"/>
    <col min="8456" max="8456" width="18.140625" style="492" customWidth="1"/>
    <col min="8457" max="8457" width="9" style="492" customWidth="1"/>
    <col min="8458" max="8458" width="9.28515625" style="492" customWidth="1"/>
    <col min="8459" max="8459" width="17.85546875" style="492" customWidth="1"/>
    <col min="8460" max="8460" width="17.140625" style="492" customWidth="1"/>
    <col min="8461" max="8704" width="9.140625" style="492"/>
    <col min="8705" max="8705" width="9.7109375" style="492" customWidth="1"/>
    <col min="8706" max="8706" width="3.42578125" style="492" customWidth="1"/>
    <col min="8707" max="8707" width="3.28515625" style="492" customWidth="1"/>
    <col min="8708" max="8708" width="20.28515625" style="492" customWidth="1"/>
    <col min="8709" max="8710" width="3.7109375" style="492" customWidth="1"/>
    <col min="8711" max="8711" width="10.42578125" style="492" customWidth="1"/>
    <col min="8712" max="8712" width="18.140625" style="492" customWidth="1"/>
    <col min="8713" max="8713" width="9" style="492" customWidth="1"/>
    <col min="8714" max="8714" width="9.28515625" style="492" customWidth="1"/>
    <col min="8715" max="8715" width="17.85546875" style="492" customWidth="1"/>
    <col min="8716" max="8716" width="17.140625" style="492" customWidth="1"/>
    <col min="8717" max="8960" width="9.140625" style="492"/>
    <col min="8961" max="8961" width="9.7109375" style="492" customWidth="1"/>
    <col min="8962" max="8962" width="3.42578125" style="492" customWidth="1"/>
    <col min="8963" max="8963" width="3.28515625" style="492" customWidth="1"/>
    <col min="8964" max="8964" width="20.28515625" style="492" customWidth="1"/>
    <col min="8965" max="8966" width="3.7109375" style="492" customWidth="1"/>
    <col min="8967" max="8967" width="10.42578125" style="492" customWidth="1"/>
    <col min="8968" max="8968" width="18.140625" style="492" customWidth="1"/>
    <col min="8969" max="8969" width="9" style="492" customWidth="1"/>
    <col min="8970" max="8970" width="9.28515625" style="492" customWidth="1"/>
    <col min="8971" max="8971" width="17.85546875" style="492" customWidth="1"/>
    <col min="8972" max="8972" width="17.140625" style="492" customWidth="1"/>
    <col min="8973" max="9216" width="9.140625" style="492"/>
    <col min="9217" max="9217" width="9.7109375" style="492" customWidth="1"/>
    <col min="9218" max="9218" width="3.42578125" style="492" customWidth="1"/>
    <col min="9219" max="9219" width="3.28515625" style="492" customWidth="1"/>
    <col min="9220" max="9220" width="20.28515625" style="492" customWidth="1"/>
    <col min="9221" max="9222" width="3.7109375" style="492" customWidth="1"/>
    <col min="9223" max="9223" width="10.42578125" style="492" customWidth="1"/>
    <col min="9224" max="9224" width="18.140625" style="492" customWidth="1"/>
    <col min="9225" max="9225" width="9" style="492" customWidth="1"/>
    <col min="9226" max="9226" width="9.28515625" style="492" customWidth="1"/>
    <col min="9227" max="9227" width="17.85546875" style="492" customWidth="1"/>
    <col min="9228" max="9228" width="17.140625" style="492" customWidth="1"/>
    <col min="9229" max="9472" width="9.140625" style="492"/>
    <col min="9473" max="9473" width="9.7109375" style="492" customWidth="1"/>
    <col min="9474" max="9474" width="3.42578125" style="492" customWidth="1"/>
    <col min="9475" max="9475" width="3.28515625" style="492" customWidth="1"/>
    <col min="9476" max="9476" width="20.28515625" style="492" customWidth="1"/>
    <col min="9477" max="9478" width="3.7109375" style="492" customWidth="1"/>
    <col min="9479" max="9479" width="10.42578125" style="492" customWidth="1"/>
    <col min="9480" max="9480" width="18.140625" style="492" customWidth="1"/>
    <col min="9481" max="9481" width="9" style="492" customWidth="1"/>
    <col min="9482" max="9482" width="9.28515625" style="492" customWidth="1"/>
    <col min="9483" max="9483" width="17.85546875" style="492" customWidth="1"/>
    <col min="9484" max="9484" width="17.140625" style="492" customWidth="1"/>
    <col min="9485" max="9728" width="9.140625" style="492"/>
    <col min="9729" max="9729" width="9.7109375" style="492" customWidth="1"/>
    <col min="9730" max="9730" width="3.42578125" style="492" customWidth="1"/>
    <col min="9731" max="9731" width="3.28515625" style="492" customWidth="1"/>
    <col min="9732" max="9732" width="20.28515625" style="492" customWidth="1"/>
    <col min="9733" max="9734" width="3.7109375" style="492" customWidth="1"/>
    <col min="9735" max="9735" width="10.42578125" style="492" customWidth="1"/>
    <col min="9736" max="9736" width="18.140625" style="492" customWidth="1"/>
    <col min="9737" max="9737" width="9" style="492" customWidth="1"/>
    <col min="9738" max="9738" width="9.28515625" style="492" customWidth="1"/>
    <col min="9739" max="9739" width="17.85546875" style="492" customWidth="1"/>
    <col min="9740" max="9740" width="17.140625" style="492" customWidth="1"/>
    <col min="9741" max="9984" width="9.140625" style="492"/>
    <col min="9985" max="9985" width="9.7109375" style="492" customWidth="1"/>
    <col min="9986" max="9986" width="3.42578125" style="492" customWidth="1"/>
    <col min="9987" max="9987" width="3.28515625" style="492" customWidth="1"/>
    <col min="9988" max="9988" width="20.28515625" style="492" customWidth="1"/>
    <col min="9989" max="9990" width="3.7109375" style="492" customWidth="1"/>
    <col min="9991" max="9991" width="10.42578125" style="492" customWidth="1"/>
    <col min="9992" max="9992" width="18.140625" style="492" customWidth="1"/>
    <col min="9993" max="9993" width="9" style="492" customWidth="1"/>
    <col min="9994" max="9994" width="9.28515625" style="492" customWidth="1"/>
    <col min="9995" max="9995" width="17.85546875" style="492" customWidth="1"/>
    <col min="9996" max="9996" width="17.140625" style="492" customWidth="1"/>
    <col min="9997" max="10240" width="9.140625" style="492"/>
    <col min="10241" max="10241" width="9.7109375" style="492" customWidth="1"/>
    <col min="10242" max="10242" width="3.42578125" style="492" customWidth="1"/>
    <col min="10243" max="10243" width="3.28515625" style="492" customWidth="1"/>
    <col min="10244" max="10244" width="20.28515625" style="492" customWidth="1"/>
    <col min="10245" max="10246" width="3.7109375" style="492" customWidth="1"/>
    <col min="10247" max="10247" width="10.42578125" style="492" customWidth="1"/>
    <col min="10248" max="10248" width="18.140625" style="492" customWidth="1"/>
    <col min="10249" max="10249" width="9" style="492" customWidth="1"/>
    <col min="10250" max="10250" width="9.28515625" style="492" customWidth="1"/>
    <col min="10251" max="10251" width="17.85546875" style="492" customWidth="1"/>
    <col min="10252" max="10252" width="17.140625" style="492" customWidth="1"/>
    <col min="10253" max="10496" width="9.140625" style="492"/>
    <col min="10497" max="10497" width="9.7109375" style="492" customWidth="1"/>
    <col min="10498" max="10498" width="3.42578125" style="492" customWidth="1"/>
    <col min="10499" max="10499" width="3.28515625" style="492" customWidth="1"/>
    <col min="10500" max="10500" width="20.28515625" style="492" customWidth="1"/>
    <col min="10501" max="10502" width="3.7109375" style="492" customWidth="1"/>
    <col min="10503" max="10503" width="10.42578125" style="492" customWidth="1"/>
    <col min="10504" max="10504" width="18.140625" style="492" customWidth="1"/>
    <col min="10505" max="10505" width="9" style="492" customWidth="1"/>
    <col min="10506" max="10506" width="9.28515625" style="492" customWidth="1"/>
    <col min="10507" max="10507" width="17.85546875" style="492" customWidth="1"/>
    <col min="10508" max="10508" width="17.140625" style="492" customWidth="1"/>
    <col min="10509" max="10752" width="9.140625" style="492"/>
    <col min="10753" max="10753" width="9.7109375" style="492" customWidth="1"/>
    <col min="10754" max="10754" width="3.42578125" style="492" customWidth="1"/>
    <col min="10755" max="10755" width="3.28515625" style="492" customWidth="1"/>
    <col min="10756" max="10756" width="20.28515625" style="492" customWidth="1"/>
    <col min="10757" max="10758" width="3.7109375" style="492" customWidth="1"/>
    <col min="10759" max="10759" width="10.42578125" style="492" customWidth="1"/>
    <col min="10760" max="10760" width="18.140625" style="492" customWidth="1"/>
    <col min="10761" max="10761" width="9" style="492" customWidth="1"/>
    <col min="10762" max="10762" width="9.28515625" style="492" customWidth="1"/>
    <col min="10763" max="10763" width="17.85546875" style="492" customWidth="1"/>
    <col min="10764" max="10764" width="17.140625" style="492" customWidth="1"/>
    <col min="10765" max="11008" width="9.140625" style="492"/>
    <col min="11009" max="11009" width="9.7109375" style="492" customWidth="1"/>
    <col min="11010" max="11010" width="3.42578125" style="492" customWidth="1"/>
    <col min="11011" max="11011" width="3.28515625" style="492" customWidth="1"/>
    <col min="11012" max="11012" width="20.28515625" style="492" customWidth="1"/>
    <col min="11013" max="11014" width="3.7109375" style="492" customWidth="1"/>
    <col min="11015" max="11015" width="10.42578125" style="492" customWidth="1"/>
    <col min="11016" max="11016" width="18.140625" style="492" customWidth="1"/>
    <col min="11017" max="11017" width="9" style="492" customWidth="1"/>
    <col min="11018" max="11018" width="9.28515625" style="492" customWidth="1"/>
    <col min="11019" max="11019" width="17.85546875" style="492" customWidth="1"/>
    <col min="11020" max="11020" width="17.140625" style="492" customWidth="1"/>
    <col min="11021" max="11264" width="9.140625" style="492"/>
    <col min="11265" max="11265" width="9.7109375" style="492" customWidth="1"/>
    <col min="11266" max="11266" width="3.42578125" style="492" customWidth="1"/>
    <col min="11267" max="11267" width="3.28515625" style="492" customWidth="1"/>
    <col min="11268" max="11268" width="20.28515625" style="492" customWidth="1"/>
    <col min="11269" max="11270" width="3.7109375" style="492" customWidth="1"/>
    <col min="11271" max="11271" width="10.42578125" style="492" customWidth="1"/>
    <col min="11272" max="11272" width="18.140625" style="492" customWidth="1"/>
    <col min="11273" max="11273" width="9" style="492" customWidth="1"/>
    <col min="11274" max="11274" width="9.28515625" style="492" customWidth="1"/>
    <col min="11275" max="11275" width="17.85546875" style="492" customWidth="1"/>
    <col min="11276" max="11276" width="17.140625" style="492" customWidth="1"/>
    <col min="11277" max="11520" width="9.140625" style="492"/>
    <col min="11521" max="11521" width="9.7109375" style="492" customWidth="1"/>
    <col min="11522" max="11522" width="3.42578125" style="492" customWidth="1"/>
    <col min="11523" max="11523" width="3.28515625" style="492" customWidth="1"/>
    <col min="11524" max="11524" width="20.28515625" style="492" customWidth="1"/>
    <col min="11525" max="11526" width="3.7109375" style="492" customWidth="1"/>
    <col min="11527" max="11527" width="10.42578125" style="492" customWidth="1"/>
    <col min="11528" max="11528" width="18.140625" style="492" customWidth="1"/>
    <col min="11529" max="11529" width="9" style="492" customWidth="1"/>
    <col min="11530" max="11530" width="9.28515625" style="492" customWidth="1"/>
    <col min="11531" max="11531" width="17.85546875" style="492" customWidth="1"/>
    <col min="11532" max="11532" width="17.140625" style="492" customWidth="1"/>
    <col min="11533" max="11776" width="9.140625" style="492"/>
    <col min="11777" max="11777" width="9.7109375" style="492" customWidth="1"/>
    <col min="11778" max="11778" width="3.42578125" style="492" customWidth="1"/>
    <col min="11779" max="11779" width="3.28515625" style="492" customWidth="1"/>
    <col min="11780" max="11780" width="20.28515625" style="492" customWidth="1"/>
    <col min="11781" max="11782" width="3.7109375" style="492" customWidth="1"/>
    <col min="11783" max="11783" width="10.42578125" style="492" customWidth="1"/>
    <col min="11784" max="11784" width="18.140625" style="492" customWidth="1"/>
    <col min="11785" max="11785" width="9" style="492" customWidth="1"/>
    <col min="11786" max="11786" width="9.28515625" style="492" customWidth="1"/>
    <col min="11787" max="11787" width="17.85546875" style="492" customWidth="1"/>
    <col min="11788" max="11788" width="17.140625" style="492" customWidth="1"/>
    <col min="11789" max="12032" width="9.140625" style="492"/>
    <col min="12033" max="12033" width="9.7109375" style="492" customWidth="1"/>
    <col min="12034" max="12034" width="3.42578125" style="492" customWidth="1"/>
    <col min="12035" max="12035" width="3.28515625" style="492" customWidth="1"/>
    <col min="12036" max="12036" width="20.28515625" style="492" customWidth="1"/>
    <col min="12037" max="12038" width="3.7109375" style="492" customWidth="1"/>
    <col min="12039" max="12039" width="10.42578125" style="492" customWidth="1"/>
    <col min="12040" max="12040" width="18.140625" style="492" customWidth="1"/>
    <col min="12041" max="12041" width="9" style="492" customWidth="1"/>
    <col min="12042" max="12042" width="9.28515625" style="492" customWidth="1"/>
    <col min="12043" max="12043" width="17.85546875" style="492" customWidth="1"/>
    <col min="12044" max="12044" width="17.140625" style="492" customWidth="1"/>
    <col min="12045" max="12288" width="9.140625" style="492"/>
    <col min="12289" max="12289" width="9.7109375" style="492" customWidth="1"/>
    <col min="12290" max="12290" width="3.42578125" style="492" customWidth="1"/>
    <col min="12291" max="12291" width="3.28515625" style="492" customWidth="1"/>
    <col min="12292" max="12292" width="20.28515625" style="492" customWidth="1"/>
    <col min="12293" max="12294" width="3.7109375" style="492" customWidth="1"/>
    <col min="12295" max="12295" width="10.42578125" style="492" customWidth="1"/>
    <col min="12296" max="12296" width="18.140625" style="492" customWidth="1"/>
    <col min="12297" max="12297" width="9" style="492" customWidth="1"/>
    <col min="12298" max="12298" width="9.28515625" style="492" customWidth="1"/>
    <col min="12299" max="12299" width="17.85546875" style="492" customWidth="1"/>
    <col min="12300" max="12300" width="17.140625" style="492" customWidth="1"/>
    <col min="12301" max="12544" width="9.140625" style="492"/>
    <col min="12545" max="12545" width="9.7109375" style="492" customWidth="1"/>
    <col min="12546" max="12546" width="3.42578125" style="492" customWidth="1"/>
    <col min="12547" max="12547" width="3.28515625" style="492" customWidth="1"/>
    <col min="12548" max="12548" width="20.28515625" style="492" customWidth="1"/>
    <col min="12549" max="12550" width="3.7109375" style="492" customWidth="1"/>
    <col min="12551" max="12551" width="10.42578125" style="492" customWidth="1"/>
    <col min="12552" max="12552" width="18.140625" style="492" customWidth="1"/>
    <col min="12553" max="12553" width="9" style="492" customWidth="1"/>
    <col min="12554" max="12554" width="9.28515625" style="492" customWidth="1"/>
    <col min="12555" max="12555" width="17.85546875" style="492" customWidth="1"/>
    <col min="12556" max="12556" width="17.140625" style="492" customWidth="1"/>
    <col min="12557" max="12800" width="9.140625" style="492"/>
    <col min="12801" max="12801" width="9.7109375" style="492" customWidth="1"/>
    <col min="12802" max="12802" width="3.42578125" style="492" customWidth="1"/>
    <col min="12803" max="12803" width="3.28515625" style="492" customWidth="1"/>
    <col min="12804" max="12804" width="20.28515625" style="492" customWidth="1"/>
    <col min="12805" max="12806" width="3.7109375" style="492" customWidth="1"/>
    <col min="12807" max="12807" width="10.42578125" style="492" customWidth="1"/>
    <col min="12808" max="12808" width="18.140625" style="492" customWidth="1"/>
    <col min="12809" max="12809" width="9" style="492" customWidth="1"/>
    <col min="12810" max="12810" width="9.28515625" style="492" customWidth="1"/>
    <col min="12811" max="12811" width="17.85546875" style="492" customWidth="1"/>
    <col min="12812" max="12812" width="17.140625" style="492" customWidth="1"/>
    <col min="12813" max="13056" width="9.140625" style="492"/>
    <col min="13057" max="13057" width="9.7109375" style="492" customWidth="1"/>
    <col min="13058" max="13058" width="3.42578125" style="492" customWidth="1"/>
    <col min="13059" max="13059" width="3.28515625" style="492" customWidth="1"/>
    <col min="13060" max="13060" width="20.28515625" style="492" customWidth="1"/>
    <col min="13061" max="13062" width="3.7109375" style="492" customWidth="1"/>
    <col min="13063" max="13063" width="10.42578125" style="492" customWidth="1"/>
    <col min="13064" max="13064" width="18.140625" style="492" customWidth="1"/>
    <col min="13065" max="13065" width="9" style="492" customWidth="1"/>
    <col min="13066" max="13066" width="9.28515625" style="492" customWidth="1"/>
    <col min="13067" max="13067" width="17.85546875" style="492" customWidth="1"/>
    <col min="13068" max="13068" width="17.140625" style="492" customWidth="1"/>
    <col min="13069" max="13312" width="9.140625" style="492"/>
    <col min="13313" max="13313" width="9.7109375" style="492" customWidth="1"/>
    <col min="13314" max="13314" width="3.42578125" style="492" customWidth="1"/>
    <col min="13315" max="13315" width="3.28515625" style="492" customWidth="1"/>
    <col min="13316" max="13316" width="20.28515625" style="492" customWidth="1"/>
    <col min="13317" max="13318" width="3.7109375" style="492" customWidth="1"/>
    <col min="13319" max="13319" width="10.42578125" style="492" customWidth="1"/>
    <col min="13320" max="13320" width="18.140625" style="492" customWidth="1"/>
    <col min="13321" max="13321" width="9" style="492" customWidth="1"/>
    <col min="13322" max="13322" width="9.28515625" style="492" customWidth="1"/>
    <col min="13323" max="13323" width="17.85546875" style="492" customWidth="1"/>
    <col min="13324" max="13324" width="17.140625" style="492" customWidth="1"/>
    <col min="13325" max="13568" width="9.140625" style="492"/>
    <col min="13569" max="13569" width="9.7109375" style="492" customWidth="1"/>
    <col min="13570" max="13570" width="3.42578125" style="492" customWidth="1"/>
    <col min="13571" max="13571" width="3.28515625" style="492" customWidth="1"/>
    <col min="13572" max="13572" width="20.28515625" style="492" customWidth="1"/>
    <col min="13573" max="13574" width="3.7109375" style="492" customWidth="1"/>
    <col min="13575" max="13575" width="10.42578125" style="492" customWidth="1"/>
    <col min="13576" max="13576" width="18.140625" style="492" customWidth="1"/>
    <col min="13577" max="13577" width="9" style="492" customWidth="1"/>
    <col min="13578" max="13578" width="9.28515625" style="492" customWidth="1"/>
    <col min="13579" max="13579" width="17.85546875" style="492" customWidth="1"/>
    <col min="13580" max="13580" width="17.140625" style="492" customWidth="1"/>
    <col min="13581" max="13824" width="9.140625" style="492"/>
    <col min="13825" max="13825" width="9.7109375" style="492" customWidth="1"/>
    <col min="13826" max="13826" width="3.42578125" style="492" customWidth="1"/>
    <col min="13827" max="13827" width="3.28515625" style="492" customWidth="1"/>
    <col min="13828" max="13828" width="20.28515625" style="492" customWidth="1"/>
    <col min="13829" max="13830" width="3.7109375" style="492" customWidth="1"/>
    <col min="13831" max="13831" width="10.42578125" style="492" customWidth="1"/>
    <col min="13832" max="13832" width="18.140625" style="492" customWidth="1"/>
    <col min="13833" max="13833" width="9" style="492" customWidth="1"/>
    <col min="13834" max="13834" width="9.28515625" style="492" customWidth="1"/>
    <col min="13835" max="13835" width="17.85546875" style="492" customWidth="1"/>
    <col min="13836" max="13836" width="17.140625" style="492" customWidth="1"/>
    <col min="13837" max="14080" width="9.140625" style="492"/>
    <col min="14081" max="14081" width="9.7109375" style="492" customWidth="1"/>
    <col min="14082" max="14082" width="3.42578125" style="492" customWidth="1"/>
    <col min="14083" max="14083" width="3.28515625" style="492" customWidth="1"/>
    <col min="14084" max="14084" width="20.28515625" style="492" customWidth="1"/>
    <col min="14085" max="14086" width="3.7109375" style="492" customWidth="1"/>
    <col min="14087" max="14087" width="10.42578125" style="492" customWidth="1"/>
    <col min="14088" max="14088" width="18.140625" style="492" customWidth="1"/>
    <col min="14089" max="14089" width="9" style="492" customWidth="1"/>
    <col min="14090" max="14090" width="9.28515625" style="492" customWidth="1"/>
    <col min="14091" max="14091" width="17.85546875" style="492" customWidth="1"/>
    <col min="14092" max="14092" width="17.140625" style="492" customWidth="1"/>
    <col min="14093" max="14336" width="9.140625" style="492"/>
    <col min="14337" max="14337" width="9.7109375" style="492" customWidth="1"/>
    <col min="14338" max="14338" width="3.42578125" style="492" customWidth="1"/>
    <col min="14339" max="14339" width="3.28515625" style="492" customWidth="1"/>
    <col min="14340" max="14340" width="20.28515625" style="492" customWidth="1"/>
    <col min="14341" max="14342" width="3.7109375" style="492" customWidth="1"/>
    <col min="14343" max="14343" width="10.42578125" style="492" customWidth="1"/>
    <col min="14344" max="14344" width="18.140625" style="492" customWidth="1"/>
    <col min="14345" max="14345" width="9" style="492" customWidth="1"/>
    <col min="14346" max="14346" width="9.28515625" style="492" customWidth="1"/>
    <col min="14347" max="14347" width="17.85546875" style="492" customWidth="1"/>
    <col min="14348" max="14348" width="17.140625" style="492" customWidth="1"/>
    <col min="14349" max="14592" width="9.140625" style="492"/>
    <col min="14593" max="14593" width="9.7109375" style="492" customWidth="1"/>
    <col min="14594" max="14594" width="3.42578125" style="492" customWidth="1"/>
    <col min="14595" max="14595" width="3.28515625" style="492" customWidth="1"/>
    <col min="14596" max="14596" width="20.28515625" style="492" customWidth="1"/>
    <col min="14597" max="14598" width="3.7109375" style="492" customWidth="1"/>
    <col min="14599" max="14599" width="10.42578125" style="492" customWidth="1"/>
    <col min="14600" max="14600" width="18.140625" style="492" customWidth="1"/>
    <col min="14601" max="14601" width="9" style="492" customWidth="1"/>
    <col min="14602" max="14602" width="9.28515625" style="492" customWidth="1"/>
    <col min="14603" max="14603" width="17.85546875" style="492" customWidth="1"/>
    <col min="14604" max="14604" width="17.140625" style="492" customWidth="1"/>
    <col min="14605" max="14848" width="9.140625" style="492"/>
    <col min="14849" max="14849" width="9.7109375" style="492" customWidth="1"/>
    <col min="14850" max="14850" width="3.42578125" style="492" customWidth="1"/>
    <col min="14851" max="14851" width="3.28515625" style="492" customWidth="1"/>
    <col min="14852" max="14852" width="20.28515625" style="492" customWidth="1"/>
    <col min="14853" max="14854" width="3.7109375" style="492" customWidth="1"/>
    <col min="14855" max="14855" width="10.42578125" style="492" customWidth="1"/>
    <col min="14856" max="14856" width="18.140625" style="492" customWidth="1"/>
    <col min="14857" max="14857" width="9" style="492" customWidth="1"/>
    <col min="14858" max="14858" width="9.28515625" style="492" customWidth="1"/>
    <col min="14859" max="14859" width="17.85546875" style="492" customWidth="1"/>
    <col min="14860" max="14860" width="17.140625" style="492" customWidth="1"/>
    <col min="14861" max="15104" width="9.140625" style="492"/>
    <col min="15105" max="15105" width="9.7109375" style="492" customWidth="1"/>
    <col min="15106" max="15106" width="3.42578125" style="492" customWidth="1"/>
    <col min="15107" max="15107" width="3.28515625" style="492" customWidth="1"/>
    <col min="15108" max="15108" width="20.28515625" style="492" customWidth="1"/>
    <col min="15109" max="15110" width="3.7109375" style="492" customWidth="1"/>
    <col min="15111" max="15111" width="10.42578125" style="492" customWidth="1"/>
    <col min="15112" max="15112" width="18.140625" style="492" customWidth="1"/>
    <col min="15113" max="15113" width="9" style="492" customWidth="1"/>
    <col min="15114" max="15114" width="9.28515625" style="492" customWidth="1"/>
    <col min="15115" max="15115" width="17.85546875" style="492" customWidth="1"/>
    <col min="15116" max="15116" width="17.140625" style="492" customWidth="1"/>
    <col min="15117" max="15360" width="9.140625" style="492"/>
    <col min="15361" max="15361" width="9.7109375" style="492" customWidth="1"/>
    <col min="15362" max="15362" width="3.42578125" style="492" customWidth="1"/>
    <col min="15363" max="15363" width="3.28515625" style="492" customWidth="1"/>
    <col min="15364" max="15364" width="20.28515625" style="492" customWidth="1"/>
    <col min="15365" max="15366" width="3.7109375" style="492" customWidth="1"/>
    <col min="15367" max="15367" width="10.42578125" style="492" customWidth="1"/>
    <col min="15368" max="15368" width="18.140625" style="492" customWidth="1"/>
    <col min="15369" max="15369" width="9" style="492" customWidth="1"/>
    <col min="15370" max="15370" width="9.28515625" style="492" customWidth="1"/>
    <col min="15371" max="15371" width="17.85546875" style="492" customWidth="1"/>
    <col min="15372" max="15372" width="17.140625" style="492" customWidth="1"/>
    <col min="15373" max="15616" width="9.140625" style="492"/>
    <col min="15617" max="15617" width="9.7109375" style="492" customWidth="1"/>
    <col min="15618" max="15618" width="3.42578125" style="492" customWidth="1"/>
    <col min="15619" max="15619" width="3.28515625" style="492" customWidth="1"/>
    <col min="15620" max="15620" width="20.28515625" style="492" customWidth="1"/>
    <col min="15621" max="15622" width="3.7109375" style="492" customWidth="1"/>
    <col min="15623" max="15623" width="10.42578125" style="492" customWidth="1"/>
    <col min="15624" max="15624" width="18.140625" style="492" customWidth="1"/>
    <col min="15625" max="15625" width="9" style="492" customWidth="1"/>
    <col min="15626" max="15626" width="9.28515625" style="492" customWidth="1"/>
    <col min="15627" max="15627" width="17.85546875" style="492" customWidth="1"/>
    <col min="15628" max="15628" width="17.140625" style="492" customWidth="1"/>
    <col min="15629" max="15872" width="9.140625" style="492"/>
    <col min="15873" max="15873" width="9.7109375" style="492" customWidth="1"/>
    <col min="15874" max="15874" width="3.42578125" style="492" customWidth="1"/>
    <col min="15875" max="15875" width="3.28515625" style="492" customWidth="1"/>
    <col min="15876" max="15876" width="20.28515625" style="492" customWidth="1"/>
    <col min="15877" max="15878" width="3.7109375" style="492" customWidth="1"/>
    <col min="15879" max="15879" width="10.42578125" style="492" customWidth="1"/>
    <col min="15880" max="15880" width="18.140625" style="492" customWidth="1"/>
    <col min="15881" max="15881" width="9" style="492" customWidth="1"/>
    <col min="15882" max="15882" width="9.28515625" style="492" customWidth="1"/>
    <col min="15883" max="15883" width="17.85546875" style="492" customWidth="1"/>
    <col min="15884" max="15884" width="17.140625" style="492" customWidth="1"/>
    <col min="15885" max="16128" width="9.140625" style="492"/>
    <col min="16129" max="16129" width="9.7109375" style="492" customWidth="1"/>
    <col min="16130" max="16130" width="3.42578125" style="492" customWidth="1"/>
    <col min="16131" max="16131" width="3.28515625" style="492" customWidth="1"/>
    <col min="16132" max="16132" width="20.28515625" style="492" customWidth="1"/>
    <col min="16133" max="16134" width="3.7109375" style="492" customWidth="1"/>
    <col min="16135" max="16135" width="10.42578125" style="492" customWidth="1"/>
    <col min="16136" max="16136" width="18.140625" style="492" customWidth="1"/>
    <col min="16137" max="16137" width="9" style="492" customWidth="1"/>
    <col min="16138" max="16138" width="9.28515625" style="492" customWidth="1"/>
    <col min="16139" max="16139" width="17.85546875" style="492" customWidth="1"/>
    <col min="16140" max="16140" width="17.140625" style="492" customWidth="1"/>
    <col min="16141" max="16384" width="9.140625" style="492"/>
  </cols>
  <sheetData>
    <row r="1" spans="1:15" x14ac:dyDescent="0.35">
      <c r="A1" s="486"/>
      <c r="B1" s="486"/>
      <c r="C1" s="486"/>
      <c r="D1" s="486"/>
      <c r="E1" s="486"/>
      <c r="F1" s="486"/>
      <c r="G1" s="486"/>
      <c r="H1" s="486"/>
      <c r="I1" s="486"/>
      <c r="J1" s="486"/>
      <c r="K1" s="486"/>
      <c r="L1" s="486"/>
    </row>
    <row r="2" spans="1:15" x14ac:dyDescent="0.35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</row>
    <row r="3" spans="1:15" x14ac:dyDescent="0.35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</row>
    <row r="4" spans="1:15" x14ac:dyDescent="0.35">
      <c r="A4" s="486"/>
      <c r="B4" s="486"/>
      <c r="C4" s="486"/>
      <c r="D4" s="486"/>
      <c r="E4" s="486"/>
      <c r="F4" s="486"/>
      <c r="G4" s="486"/>
      <c r="H4" s="486"/>
      <c r="I4" s="486"/>
      <c r="J4" s="486"/>
      <c r="K4" s="486"/>
      <c r="L4" s="486"/>
    </row>
    <row r="5" spans="1:15" x14ac:dyDescent="0.35">
      <c r="A5" s="486"/>
      <c r="B5" s="486"/>
      <c r="C5" s="486"/>
      <c r="D5" s="486"/>
      <c r="E5" s="486"/>
      <c r="F5" s="486"/>
      <c r="G5" s="486"/>
      <c r="H5" s="486"/>
      <c r="I5" s="486"/>
      <c r="J5" s="486"/>
      <c r="K5" s="486"/>
      <c r="L5" s="486"/>
    </row>
    <row r="6" spans="1:15" ht="16.5" customHeight="1" x14ac:dyDescent="0.35">
      <c r="A6" s="1849" t="s">
        <v>0</v>
      </c>
      <c r="B6" s="1849"/>
      <c r="C6" s="1849"/>
      <c r="D6" s="1849"/>
      <c r="E6" s="1849"/>
      <c r="F6" s="1849"/>
      <c r="G6" s="1849"/>
      <c r="H6" s="1849"/>
      <c r="I6" s="1849"/>
      <c r="J6" s="1849"/>
      <c r="K6" s="1849"/>
      <c r="L6" s="1849"/>
    </row>
    <row r="7" spans="1:15" ht="16.5" customHeight="1" x14ac:dyDescent="0.35">
      <c r="A7" s="1850" t="s">
        <v>780</v>
      </c>
      <c r="B7" s="1850"/>
      <c r="C7" s="1850"/>
      <c r="D7" s="1850"/>
      <c r="E7" s="1850"/>
      <c r="F7" s="1850"/>
      <c r="G7" s="1850"/>
      <c r="H7" s="1850"/>
      <c r="I7" s="1850"/>
      <c r="J7" s="1850"/>
      <c r="K7" s="1850"/>
      <c r="L7" s="1850"/>
    </row>
    <row r="8" spans="1:15" ht="16.5" customHeight="1" x14ac:dyDescent="0.35">
      <c r="A8" s="453"/>
      <c r="B8" s="453"/>
      <c r="C8" s="453"/>
      <c r="D8" s="453"/>
      <c r="E8" s="453"/>
      <c r="F8" s="453"/>
      <c r="G8" s="454"/>
      <c r="H8" s="453"/>
      <c r="I8" s="453"/>
      <c r="J8" s="453"/>
      <c r="K8" s="455"/>
      <c r="L8" s="455"/>
    </row>
    <row r="9" spans="1:15" ht="16.5" customHeight="1" x14ac:dyDescent="0.35">
      <c r="A9" s="456" t="s">
        <v>1</v>
      </c>
      <c r="B9" s="457"/>
      <c r="C9" s="457"/>
      <c r="D9" s="458"/>
      <c r="E9" s="453"/>
      <c r="F9" s="1851" t="s">
        <v>2</v>
      </c>
      <c r="G9" s="1852"/>
      <c r="H9" s="1852"/>
      <c r="I9" s="1852"/>
      <c r="J9" s="1853"/>
      <c r="K9" s="455"/>
      <c r="L9" s="455"/>
    </row>
    <row r="10" spans="1:15" ht="16.5" customHeight="1" x14ac:dyDescent="0.35">
      <c r="A10" s="459" t="s">
        <v>384</v>
      </c>
      <c r="B10" s="460"/>
      <c r="C10" s="460"/>
      <c r="D10" s="461"/>
      <c r="E10" s="453"/>
      <c r="F10" s="1854" t="s">
        <v>260</v>
      </c>
      <c r="G10" s="1855"/>
      <c r="H10" s="1855"/>
      <c r="I10" s="1855"/>
      <c r="J10" s="1856"/>
      <c r="K10" s="462" t="s">
        <v>3</v>
      </c>
      <c r="L10" s="463">
        <v>44645</v>
      </c>
    </row>
    <row r="11" spans="1:15" ht="16.5" customHeight="1" x14ac:dyDescent="0.35">
      <c r="A11" s="72" t="s">
        <v>385</v>
      </c>
      <c r="B11" s="73"/>
      <c r="C11" s="73"/>
      <c r="D11" s="464"/>
      <c r="E11" s="453"/>
      <c r="F11" s="1854"/>
      <c r="G11" s="1855"/>
      <c r="H11" s="1855"/>
      <c r="I11" s="1855"/>
      <c r="J11" s="1856"/>
      <c r="K11" s="462"/>
      <c r="L11" s="463"/>
      <c r="O11" s="493"/>
    </row>
    <row r="12" spans="1:15" ht="16.5" customHeight="1" x14ac:dyDescent="0.35">
      <c r="A12" s="465" t="s">
        <v>208</v>
      </c>
      <c r="B12" s="453"/>
      <c r="C12" s="453"/>
      <c r="D12" s="461"/>
      <c r="E12" s="453"/>
      <c r="F12" s="1854" t="s">
        <v>263</v>
      </c>
      <c r="G12" s="1855"/>
      <c r="H12" s="1855"/>
      <c r="I12" s="1855"/>
      <c r="J12" s="1856"/>
      <c r="K12" s="462" t="s">
        <v>4</v>
      </c>
      <c r="L12" s="455"/>
      <c r="M12" s="492" t="s">
        <v>386</v>
      </c>
      <c r="O12" s="493"/>
    </row>
    <row r="13" spans="1:15" ht="16.5" customHeight="1" x14ac:dyDescent="0.35">
      <c r="A13" s="465" t="s">
        <v>264</v>
      </c>
      <c r="B13" s="784" t="s">
        <v>7</v>
      </c>
      <c r="C13" s="467"/>
      <c r="D13" s="468" t="s">
        <v>387</v>
      </c>
      <c r="E13" s="453"/>
      <c r="F13" s="783"/>
      <c r="G13" s="784"/>
      <c r="H13" s="784"/>
      <c r="I13" s="784"/>
      <c r="J13" s="785"/>
      <c r="K13" s="462" t="s">
        <v>5</v>
      </c>
      <c r="L13" s="455"/>
    </row>
    <row r="14" spans="1:15" ht="16.5" customHeight="1" x14ac:dyDescent="0.35">
      <c r="A14" s="459" t="s">
        <v>8</v>
      </c>
      <c r="B14" s="469" t="s">
        <v>139</v>
      </c>
      <c r="C14" s="470"/>
      <c r="D14" s="461"/>
      <c r="E14" s="453"/>
      <c r="F14" s="489" t="s">
        <v>266</v>
      </c>
      <c r="G14" s="490"/>
      <c r="H14" s="490"/>
      <c r="I14" s="490"/>
      <c r="J14" s="491"/>
      <c r="K14" s="462" t="s">
        <v>267</v>
      </c>
      <c r="L14" s="455"/>
    </row>
    <row r="15" spans="1:15" ht="16.5" customHeight="1" x14ac:dyDescent="0.35">
      <c r="A15" s="459" t="s">
        <v>11</v>
      </c>
      <c r="B15" s="469" t="s">
        <v>7</v>
      </c>
      <c r="C15" s="494"/>
      <c r="D15" s="461"/>
      <c r="E15" s="453"/>
      <c r="F15" s="1854"/>
      <c r="G15" s="1855"/>
      <c r="H15" s="1855"/>
      <c r="I15" s="1855"/>
      <c r="J15" s="1856"/>
      <c r="K15" s="462" t="s">
        <v>9</v>
      </c>
      <c r="L15" s="455" t="s">
        <v>10</v>
      </c>
      <c r="M15" s="492" t="s">
        <v>388</v>
      </c>
    </row>
    <row r="16" spans="1:15" ht="16.5" customHeight="1" x14ac:dyDescent="0.35">
      <c r="A16" s="471"/>
      <c r="B16" s="472"/>
      <c r="C16" s="472"/>
      <c r="D16" s="473"/>
      <c r="E16" s="453"/>
      <c r="F16" s="1857" t="s">
        <v>268</v>
      </c>
      <c r="G16" s="1858"/>
      <c r="H16" s="1858"/>
      <c r="I16" s="1858"/>
      <c r="J16" s="1859"/>
      <c r="K16" s="462"/>
      <c r="L16" s="474"/>
    </row>
    <row r="17" spans="1:12" x14ac:dyDescent="0.35">
      <c r="A17" s="453"/>
      <c r="B17" s="453"/>
      <c r="C17" s="453"/>
      <c r="D17" s="453"/>
      <c r="E17" s="453"/>
      <c r="F17" s="453"/>
      <c r="G17" s="453"/>
      <c r="H17" s="453"/>
      <c r="I17" s="453"/>
      <c r="J17" s="453"/>
      <c r="K17" s="462"/>
      <c r="L17" s="474"/>
    </row>
    <row r="18" spans="1:12" x14ac:dyDescent="0.35">
      <c r="A18" s="453" t="s">
        <v>12</v>
      </c>
      <c r="B18" s="453"/>
      <c r="C18" s="453"/>
      <c r="D18" s="453"/>
      <c r="E18" s="453"/>
      <c r="F18" s="453"/>
      <c r="G18" s="453"/>
      <c r="H18" s="453"/>
      <c r="I18" s="453"/>
      <c r="J18" s="453"/>
      <c r="K18" s="462"/>
      <c r="L18" s="475"/>
    </row>
    <row r="19" spans="1:12" x14ac:dyDescent="0.35">
      <c r="A19" s="786" t="s">
        <v>13</v>
      </c>
      <c r="B19" s="1860" t="s">
        <v>14</v>
      </c>
      <c r="C19" s="1860"/>
      <c r="D19" s="1860"/>
      <c r="E19" s="1860"/>
      <c r="F19" s="1860"/>
      <c r="G19" s="1860"/>
      <c r="H19" s="786" t="s">
        <v>15</v>
      </c>
      <c r="I19" s="1860" t="s">
        <v>16</v>
      </c>
      <c r="J19" s="1860"/>
      <c r="K19" s="477" t="s">
        <v>17</v>
      </c>
      <c r="L19" s="477" t="s">
        <v>18</v>
      </c>
    </row>
    <row r="20" spans="1:12" x14ac:dyDescent="0.35">
      <c r="A20" s="478"/>
      <c r="B20" s="1861"/>
      <c r="C20" s="1862"/>
      <c r="D20" s="1862"/>
      <c r="E20" s="1862"/>
      <c r="F20" s="1862"/>
      <c r="G20" s="1863"/>
      <c r="H20" s="478"/>
      <c r="I20" s="478"/>
      <c r="J20" s="478"/>
      <c r="K20" s="479"/>
      <c r="L20" s="480"/>
    </row>
    <row r="21" spans="1:12" s="531" customFormat="1" ht="18.75" x14ac:dyDescent="0.3">
      <c r="A21" s="524" t="s">
        <v>19</v>
      </c>
      <c r="B21" s="525" t="s">
        <v>781</v>
      </c>
      <c r="C21" s="526"/>
      <c r="D21" s="526"/>
      <c r="E21" s="526"/>
      <c r="F21" s="526"/>
      <c r="G21" s="527"/>
      <c r="H21" s="528" t="s">
        <v>782</v>
      </c>
      <c r="I21" s="528">
        <v>1</v>
      </c>
      <c r="J21" s="528" t="s">
        <v>390</v>
      </c>
      <c r="K21" s="529">
        <v>195000</v>
      </c>
      <c r="L21" s="530">
        <f>+K21*I21</f>
        <v>195000</v>
      </c>
    </row>
    <row r="22" spans="1:12" s="531" customFormat="1" ht="18.75" x14ac:dyDescent="0.3">
      <c r="A22" s="524"/>
      <c r="B22" s="1846"/>
      <c r="C22" s="1847"/>
      <c r="D22" s="1847"/>
      <c r="E22" s="1847"/>
      <c r="F22" s="1847"/>
      <c r="G22" s="1848"/>
      <c r="H22" s="528"/>
      <c r="I22" s="528"/>
      <c r="J22" s="528"/>
      <c r="K22" s="529"/>
      <c r="L22" s="530"/>
    </row>
    <row r="23" spans="1:12" s="531" customFormat="1" ht="18.75" x14ac:dyDescent="0.3">
      <c r="A23" s="524"/>
      <c r="B23" s="1846"/>
      <c r="C23" s="1847"/>
      <c r="D23" s="1847"/>
      <c r="E23" s="1847"/>
      <c r="F23" s="1847"/>
      <c r="G23" s="1848"/>
      <c r="H23" s="528"/>
      <c r="I23" s="528"/>
      <c r="J23" s="528"/>
      <c r="K23" s="529"/>
      <c r="L23" s="530"/>
    </row>
    <row r="24" spans="1:12" s="531" customFormat="1" ht="18.75" x14ac:dyDescent="0.3">
      <c r="A24" s="528"/>
      <c r="B24" s="1846"/>
      <c r="C24" s="1847"/>
      <c r="D24" s="1847"/>
      <c r="E24" s="1847"/>
      <c r="F24" s="1847"/>
      <c r="G24" s="1848"/>
      <c r="H24" s="528"/>
      <c r="I24" s="528"/>
      <c r="J24" s="528"/>
      <c r="K24" s="529"/>
      <c r="L24" s="530"/>
    </row>
    <row r="25" spans="1:12" s="531" customFormat="1" ht="18.75" x14ac:dyDescent="0.3">
      <c r="A25" s="528"/>
      <c r="B25" s="1846"/>
      <c r="C25" s="1847"/>
      <c r="D25" s="1847"/>
      <c r="E25" s="1847"/>
      <c r="F25" s="1847"/>
      <c r="G25" s="1848"/>
      <c r="H25" s="528"/>
      <c r="I25" s="528"/>
      <c r="J25" s="528"/>
      <c r="K25" s="530"/>
      <c r="L25" s="530"/>
    </row>
    <row r="26" spans="1:12" s="531" customFormat="1" ht="18.75" x14ac:dyDescent="0.3">
      <c r="A26" s="532"/>
      <c r="B26" s="1869"/>
      <c r="C26" s="1870"/>
      <c r="D26" s="1870"/>
      <c r="E26" s="1870"/>
      <c r="F26" s="1870"/>
      <c r="G26" s="1871"/>
      <c r="H26" s="532"/>
      <c r="I26" s="532"/>
      <c r="J26" s="532"/>
      <c r="K26" s="533"/>
      <c r="L26" s="530"/>
    </row>
    <row r="27" spans="1:12" s="531" customFormat="1" ht="18.75" x14ac:dyDescent="0.3">
      <c r="A27" s="534"/>
      <c r="B27" s="1872"/>
      <c r="C27" s="1873"/>
      <c r="D27" s="1873"/>
      <c r="E27" s="1873"/>
      <c r="F27" s="1873"/>
      <c r="G27" s="1874"/>
      <c r="H27" s="535"/>
      <c r="I27" s="535"/>
      <c r="J27" s="535"/>
      <c r="K27" s="536"/>
      <c r="L27" s="536"/>
    </row>
    <row r="28" spans="1:12" s="531" customFormat="1" ht="18.75" x14ac:dyDescent="0.3">
      <c r="A28" s="1875" t="s">
        <v>20</v>
      </c>
      <c r="B28" s="1875"/>
      <c r="C28" s="1875"/>
      <c r="D28" s="1875"/>
      <c r="E28" s="1875"/>
      <c r="F28" s="1875"/>
      <c r="G28" s="1875"/>
      <c r="H28" s="1875"/>
      <c r="I28" s="1875"/>
      <c r="J28" s="1875"/>
      <c r="K28" s="1875"/>
      <c r="L28" s="537">
        <f>SUM(L20:L26)</f>
        <v>195000</v>
      </c>
    </row>
    <row r="29" spans="1:12" x14ac:dyDescent="0.35">
      <c r="A29" s="460"/>
      <c r="B29" s="460"/>
      <c r="C29" s="782"/>
      <c r="D29" s="460"/>
      <c r="E29" s="454"/>
      <c r="F29" s="454"/>
      <c r="G29" s="73"/>
      <c r="H29" s="453"/>
      <c r="I29" s="453"/>
      <c r="J29" s="453"/>
      <c r="K29" s="462"/>
      <c r="L29" s="475"/>
    </row>
    <row r="30" spans="1:12" x14ac:dyDescent="0.35">
      <c r="A30" s="460"/>
      <c r="B30" s="453"/>
      <c r="C30" s="782"/>
      <c r="D30" s="460"/>
      <c r="E30" s="453"/>
      <c r="F30" s="453"/>
      <c r="G30" s="453"/>
      <c r="H30" s="453"/>
      <c r="I30" s="453"/>
      <c r="J30" s="453"/>
      <c r="K30" s="462"/>
      <c r="L30" s="475"/>
    </row>
    <row r="31" spans="1:12" x14ac:dyDescent="0.35">
      <c r="A31" s="482" t="s">
        <v>21</v>
      </c>
      <c r="B31" s="482" t="s">
        <v>7</v>
      </c>
      <c r="C31" s="469" t="s">
        <v>22</v>
      </c>
      <c r="D31" s="469" t="s">
        <v>150</v>
      </c>
      <c r="E31" s="453"/>
      <c r="F31" s="453"/>
      <c r="G31" s="453"/>
      <c r="H31" s="453"/>
      <c r="I31" s="453"/>
      <c r="J31" s="453"/>
      <c r="K31" s="483"/>
      <c r="L31" s="483"/>
    </row>
    <row r="32" spans="1:12" x14ac:dyDescent="0.35">
      <c r="A32" s="460"/>
      <c r="B32" s="460"/>
      <c r="C32" s="469" t="s">
        <v>24</v>
      </c>
      <c r="D32" s="460" t="s">
        <v>151</v>
      </c>
      <c r="E32" s="453"/>
      <c r="F32" s="453"/>
      <c r="G32" s="453"/>
      <c r="H32" s="453"/>
      <c r="I32" s="453"/>
      <c r="J32" s="453"/>
      <c r="K32" s="483"/>
      <c r="L32" s="483"/>
    </row>
    <row r="33" spans="1:12" x14ac:dyDescent="0.35">
      <c r="A33" s="460"/>
      <c r="B33" s="453"/>
      <c r="C33" s="484"/>
      <c r="D33" s="485"/>
      <c r="E33" s="453"/>
      <c r="F33" s="453"/>
      <c r="G33" s="453"/>
      <c r="H33" s="453"/>
      <c r="I33" s="453"/>
      <c r="J33" s="453"/>
      <c r="K33" s="483"/>
      <c r="L33" s="483"/>
    </row>
    <row r="34" spans="1:12" x14ac:dyDescent="0.35">
      <c r="A34" s="460"/>
      <c r="B34" s="453"/>
      <c r="C34" s="782"/>
      <c r="D34" s="485"/>
      <c r="E34" s="453"/>
      <c r="F34" s="453"/>
      <c r="G34" s="453"/>
      <c r="H34" s="453"/>
      <c r="I34" s="453"/>
      <c r="J34" s="453"/>
      <c r="K34" s="483"/>
      <c r="L34" s="483"/>
    </row>
    <row r="35" spans="1:12" x14ac:dyDescent="0.35">
      <c r="A35" s="453"/>
      <c r="B35" s="453"/>
      <c r="C35" s="453"/>
      <c r="D35" s="453"/>
      <c r="E35" s="453"/>
      <c r="F35" s="453"/>
      <c r="G35" s="453"/>
      <c r="H35" s="453"/>
      <c r="I35" s="453"/>
      <c r="J35" s="453"/>
      <c r="K35" s="483"/>
      <c r="L35" s="483"/>
    </row>
    <row r="36" spans="1:12" x14ac:dyDescent="0.35">
      <c r="A36" s="486"/>
      <c r="B36" s="73"/>
      <c r="C36" s="73"/>
      <c r="D36" s="495"/>
      <c r="E36" s="496"/>
      <c r="F36" s="497"/>
      <c r="G36" s="498"/>
      <c r="H36" s="499"/>
      <c r="I36" s="500"/>
      <c r="J36" s="501"/>
      <c r="K36" s="502"/>
      <c r="L36" s="503"/>
    </row>
    <row r="37" spans="1:12" x14ac:dyDescent="0.35">
      <c r="A37" s="486"/>
      <c r="B37" s="73"/>
      <c r="C37" s="73"/>
      <c r="D37" s="495"/>
      <c r="E37" s="504"/>
      <c r="F37" s="495"/>
      <c r="G37" s="505"/>
      <c r="H37" s="506"/>
      <c r="I37" s="507"/>
      <c r="J37" s="508"/>
      <c r="K37" s="509"/>
      <c r="L37" s="510"/>
    </row>
    <row r="38" spans="1:12" x14ac:dyDescent="0.35">
      <c r="A38" s="486"/>
      <c r="B38" s="453"/>
      <c r="C38" s="453"/>
      <c r="D38" s="495"/>
      <c r="E38" s="504"/>
      <c r="F38" s="495"/>
      <c r="G38" s="511"/>
      <c r="H38" s="506"/>
      <c r="I38" s="507"/>
      <c r="J38" s="508"/>
      <c r="K38" s="509"/>
      <c r="L38" s="512"/>
    </row>
    <row r="39" spans="1:12" x14ac:dyDescent="0.35">
      <c r="A39" s="486"/>
      <c r="B39" s="453"/>
      <c r="C39" s="453"/>
      <c r="D39" s="495"/>
      <c r="E39" s="513"/>
      <c r="F39" s="514"/>
      <c r="G39" s="515"/>
      <c r="H39" s="516"/>
      <c r="I39" s="517"/>
      <c r="J39" s="518"/>
      <c r="K39" s="519"/>
      <c r="L39" s="520"/>
    </row>
    <row r="40" spans="1:12" x14ac:dyDescent="0.35">
      <c r="A40" s="486"/>
      <c r="B40" s="453"/>
      <c r="C40" s="453"/>
      <c r="D40" s="507"/>
      <c r="E40" s="1864" t="s">
        <v>26</v>
      </c>
      <c r="F40" s="1865"/>
      <c r="G40" s="1866"/>
      <c r="H40" s="521" t="s">
        <v>27</v>
      </c>
      <c r="I40" s="1867" t="s">
        <v>28</v>
      </c>
      <c r="J40" s="1868"/>
      <c r="K40" s="522" t="s">
        <v>29</v>
      </c>
      <c r="L40" s="523" t="s">
        <v>30</v>
      </c>
    </row>
    <row r="54" spans="1:1" x14ac:dyDescent="0.35">
      <c r="A54" s="25" t="s">
        <v>777</v>
      </c>
    </row>
  </sheetData>
  <mergeCells count="20">
    <mergeCell ref="B22:G22"/>
    <mergeCell ref="A6:L6"/>
    <mergeCell ref="A7:L7"/>
    <mergeCell ref="F9:J9"/>
    <mergeCell ref="F10:J10"/>
    <mergeCell ref="F11:J11"/>
    <mergeCell ref="F12:J12"/>
    <mergeCell ref="F15:J15"/>
    <mergeCell ref="F16:J16"/>
    <mergeCell ref="B19:G19"/>
    <mergeCell ref="I19:J19"/>
    <mergeCell ref="B20:G20"/>
    <mergeCell ref="E40:G40"/>
    <mergeCell ref="I40:J40"/>
    <mergeCell ref="B23:G23"/>
    <mergeCell ref="B24:G24"/>
    <mergeCell ref="B25:G25"/>
    <mergeCell ref="B26:G26"/>
    <mergeCell ref="B27:G27"/>
    <mergeCell ref="A28:K28"/>
  </mergeCells>
  <printOptions horizontalCentered="1"/>
  <pageMargins left="0.45" right="0.45" top="0.75" bottom="0.75" header="0.3" footer="0.3"/>
  <pageSetup scale="74" orientation="portrait" verticalDpi="72" r:id="rId1"/>
  <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4"/>
  <sheetViews>
    <sheetView view="pageBreakPreview" topLeftCell="A11" zoomScale="60" zoomScaleNormal="100" workbookViewId="0">
      <selection activeCell="B23" sqref="B23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798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44649</v>
      </c>
    </row>
    <row r="12" spans="1:21" ht="16.5" customHeight="1" x14ac:dyDescent="0.35">
      <c r="A12" s="11" t="s">
        <v>43</v>
      </c>
      <c r="B12" s="799"/>
      <c r="C12" s="799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780">
        <v>44644</v>
      </c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800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794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795" t="s">
        <v>13</v>
      </c>
      <c r="B20" s="1751" t="s">
        <v>14</v>
      </c>
      <c r="C20" s="1751"/>
      <c r="D20" s="1751"/>
      <c r="E20" s="1751"/>
      <c r="F20" s="1751"/>
      <c r="G20" s="1751"/>
      <c r="H20" s="795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793</v>
      </c>
      <c r="C22" s="660"/>
      <c r="D22" s="660"/>
      <c r="E22" s="660"/>
      <c r="F22" s="660"/>
      <c r="G22" s="661"/>
      <c r="H22" s="658"/>
      <c r="I22" s="658">
        <v>8</v>
      </c>
      <c r="J22" s="658" t="s">
        <v>56</v>
      </c>
      <c r="K22" s="664">
        <v>92400</v>
      </c>
      <c r="L22" s="664">
        <f>K22*I22</f>
        <v>739200</v>
      </c>
    </row>
    <row r="23" spans="1:12" s="663" customFormat="1" ht="23.25" x14ac:dyDescent="0.35">
      <c r="A23" s="658">
        <v>2</v>
      </c>
      <c r="B23" s="659" t="s">
        <v>794</v>
      </c>
      <c r="C23" s="660"/>
      <c r="D23" s="660"/>
      <c r="E23" s="660"/>
      <c r="F23" s="660"/>
      <c r="G23" s="661"/>
      <c r="H23" s="658"/>
      <c r="I23" s="658">
        <v>8</v>
      </c>
      <c r="J23" s="658" t="s">
        <v>56</v>
      </c>
      <c r="K23" s="664">
        <v>31500</v>
      </c>
      <c r="L23" s="664">
        <f t="shared" ref="L23:L25" si="0">K23*I23</f>
        <v>252000</v>
      </c>
    </row>
    <row r="24" spans="1:12" s="663" customFormat="1" ht="23.25" x14ac:dyDescent="0.35">
      <c r="A24" s="658">
        <v>3</v>
      </c>
      <c r="B24" s="659" t="s">
        <v>795</v>
      </c>
      <c r="C24" s="660"/>
      <c r="D24" s="660"/>
      <c r="E24" s="660"/>
      <c r="F24" s="660"/>
      <c r="G24" s="661"/>
      <c r="H24" s="658"/>
      <c r="I24" s="658">
        <v>12</v>
      </c>
      <c r="J24" s="658" t="s">
        <v>56</v>
      </c>
      <c r="K24" s="664">
        <v>1850</v>
      </c>
      <c r="L24" s="664">
        <f t="shared" si="0"/>
        <v>22200</v>
      </c>
    </row>
    <row r="25" spans="1:12" s="663" customFormat="1" ht="23.25" x14ac:dyDescent="0.35">
      <c r="A25" s="658">
        <v>4</v>
      </c>
      <c r="B25" s="659" t="s">
        <v>796</v>
      </c>
      <c r="C25" s="660"/>
      <c r="D25" s="660"/>
      <c r="E25" s="660"/>
      <c r="F25" s="660"/>
      <c r="G25" s="661"/>
      <c r="H25" s="658"/>
      <c r="I25" s="658">
        <v>1</v>
      </c>
      <c r="J25" s="658" t="s">
        <v>56</v>
      </c>
      <c r="K25" s="664">
        <v>157500</v>
      </c>
      <c r="L25" s="664">
        <f t="shared" si="0"/>
        <v>157500</v>
      </c>
    </row>
    <row r="26" spans="1:12" s="663" customFormat="1" ht="23.25" x14ac:dyDescent="0.35">
      <c r="A26" s="658"/>
      <c r="B26" s="659"/>
      <c r="C26" s="660"/>
      <c r="D26" s="660"/>
      <c r="E26" s="660"/>
      <c r="F26" s="660"/>
      <c r="G26" s="661"/>
      <c r="H26" s="658"/>
      <c r="I26" s="658"/>
      <c r="J26" s="658"/>
      <c r="K26" s="664"/>
      <c r="L26" s="664"/>
    </row>
    <row r="27" spans="1:12" s="663" customFormat="1" ht="23.25" x14ac:dyDescent="0.35">
      <c r="A27" s="658"/>
      <c r="B27" s="665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0"/>
      <c r="D28" s="660"/>
      <c r="E28" s="660"/>
      <c r="F28" s="660"/>
      <c r="G28" s="661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6"/>
      <c r="D29" s="666"/>
      <c r="E29" s="666"/>
      <c r="F29" s="666"/>
      <c r="G29" s="667"/>
      <c r="H29" s="658"/>
      <c r="I29" s="658"/>
      <c r="J29" s="658"/>
      <c r="K29" s="664"/>
      <c r="L29" s="664"/>
    </row>
    <row r="30" spans="1:12" s="663" customFormat="1" ht="23.25" x14ac:dyDescent="0.35">
      <c r="A30" s="658"/>
      <c r="B30" s="659"/>
      <c r="C30" s="666"/>
      <c r="D30" s="666"/>
      <c r="E30" s="666"/>
      <c r="F30" s="666"/>
      <c r="G30" s="667"/>
      <c r="H30" s="658"/>
      <c r="I30" s="658"/>
      <c r="J30" s="658"/>
      <c r="K30" s="664"/>
      <c r="L30" s="664"/>
    </row>
    <row r="31" spans="1:12" s="663" customFormat="1" ht="23.25" x14ac:dyDescent="0.35">
      <c r="A31" s="658"/>
      <c r="B31" s="659"/>
      <c r="C31" s="666"/>
      <c r="D31" s="666"/>
      <c r="E31" s="666"/>
      <c r="F31" s="666"/>
      <c r="G31" s="667"/>
      <c r="H31" s="658"/>
      <c r="I31" s="658"/>
      <c r="J31" s="658"/>
      <c r="K31" s="664"/>
      <c r="L31" s="664"/>
    </row>
    <row r="32" spans="1:12" s="663" customFormat="1" ht="23.25" x14ac:dyDescent="0.35">
      <c r="A32" s="668"/>
      <c r="B32" s="1885"/>
      <c r="C32" s="1886"/>
      <c r="D32" s="1886"/>
      <c r="E32" s="1886"/>
      <c r="F32" s="1886"/>
      <c r="G32" s="1887"/>
      <c r="H32" s="669"/>
      <c r="I32" s="669"/>
      <c r="J32" s="669"/>
      <c r="K32" s="670"/>
      <c r="L32" s="670"/>
    </row>
    <row r="33" spans="1:12" s="663" customFormat="1" ht="23.25" x14ac:dyDescent="0.35">
      <c r="A33" s="1888" t="s">
        <v>20</v>
      </c>
      <c r="B33" s="1888"/>
      <c r="C33" s="1888"/>
      <c r="D33" s="1888"/>
      <c r="E33" s="1888"/>
      <c r="F33" s="1888"/>
      <c r="G33" s="1888"/>
      <c r="H33" s="1888"/>
      <c r="I33" s="1888"/>
      <c r="J33" s="1888"/>
      <c r="K33" s="1888"/>
      <c r="L33" s="671">
        <f>SUM(L21:L31)</f>
        <v>1170900</v>
      </c>
    </row>
    <row r="34" spans="1:12" s="238" customFormat="1" ht="21" x14ac:dyDescent="0.35">
      <c r="A34" s="247"/>
      <c r="B34" s="247"/>
      <c r="C34" s="409"/>
      <c r="D34" s="247"/>
      <c r="E34" s="247"/>
      <c r="F34" s="247"/>
      <c r="G34" s="248"/>
      <c r="H34" s="248"/>
      <c r="I34" s="248"/>
      <c r="J34" s="248"/>
      <c r="K34" s="410"/>
      <c r="L34" s="411"/>
    </row>
    <row r="35" spans="1:12" ht="18" x14ac:dyDescent="0.35">
      <c r="A35" s="35" t="s">
        <v>21</v>
      </c>
      <c r="B35" s="35" t="s">
        <v>7</v>
      </c>
      <c r="C35" s="723" t="s">
        <v>22</v>
      </c>
      <c r="D35" s="36" t="s">
        <v>23</v>
      </c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2"/>
      <c r="B36" s="2"/>
      <c r="C36" s="723" t="s">
        <v>24</v>
      </c>
      <c r="D36" s="2" t="s">
        <v>25</v>
      </c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2"/>
      <c r="B37" s="2"/>
      <c r="C37" s="723" t="s">
        <v>300</v>
      </c>
      <c r="D37" s="2" t="s">
        <v>655</v>
      </c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2"/>
      <c r="B38" s="2"/>
      <c r="C38" s="723"/>
      <c r="D38" s="2"/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37"/>
      <c r="L39" s="37"/>
    </row>
    <row r="40" spans="1:12" ht="18" x14ac:dyDescent="0.35">
      <c r="A40" s="1"/>
      <c r="B40" s="1"/>
      <c r="C40" s="1"/>
      <c r="D40" s="38"/>
      <c r="E40" s="38"/>
      <c r="F40" s="39"/>
      <c r="G40" s="40"/>
      <c r="H40" s="41"/>
      <c r="I40" s="42"/>
      <c r="J40" s="43"/>
      <c r="K40" s="44"/>
      <c r="L40" s="45"/>
    </row>
    <row r="41" spans="1:12" ht="18" x14ac:dyDescent="0.35">
      <c r="A41" s="1"/>
      <c r="B41" s="1"/>
      <c r="C41" s="1"/>
      <c r="D41" s="38"/>
      <c r="E41" s="38"/>
      <c r="F41" s="46"/>
      <c r="G41" s="47"/>
      <c r="H41" s="48"/>
      <c r="I41" s="49"/>
      <c r="J41" s="50"/>
      <c r="K41" s="51"/>
      <c r="L41" s="52"/>
    </row>
    <row r="42" spans="1:12" ht="18" x14ac:dyDescent="0.35">
      <c r="A42" s="1"/>
      <c r="B42" s="1"/>
      <c r="C42" s="1"/>
      <c r="D42" s="38"/>
      <c r="E42" s="38"/>
      <c r="F42" s="46"/>
      <c r="G42" s="47"/>
      <c r="H42" s="48"/>
      <c r="I42" s="49"/>
      <c r="J42" s="50"/>
      <c r="K42" s="51"/>
      <c r="L42" s="52"/>
    </row>
    <row r="43" spans="1:12" ht="18" x14ac:dyDescent="0.35">
      <c r="A43" s="1"/>
      <c r="B43" s="1"/>
      <c r="C43" s="1"/>
      <c r="D43" s="38"/>
      <c r="E43" s="38"/>
      <c r="F43" s="46"/>
      <c r="G43" s="53"/>
      <c r="H43" s="48"/>
      <c r="I43" s="49"/>
      <c r="J43" s="50"/>
      <c r="K43" s="51"/>
      <c r="L43" s="54"/>
    </row>
    <row r="44" spans="1:12" ht="18" x14ac:dyDescent="0.35">
      <c r="A44" s="1"/>
      <c r="B44" s="1"/>
      <c r="C44" s="1"/>
      <c r="D44" s="38"/>
      <c r="E44" s="38"/>
      <c r="F44" s="55"/>
      <c r="G44" s="56"/>
      <c r="H44" s="57"/>
      <c r="I44" s="58"/>
      <c r="J44" s="59"/>
      <c r="K44" s="60"/>
      <c r="L44" s="61"/>
    </row>
    <row r="45" spans="1:12" ht="18" x14ac:dyDescent="0.35">
      <c r="A45" s="1"/>
      <c r="B45" s="1"/>
      <c r="C45" s="1"/>
      <c r="D45" s="62"/>
      <c r="E45" s="76"/>
      <c r="F45" s="63" t="s">
        <v>26</v>
      </c>
      <c r="G45" s="64"/>
      <c r="H45" s="65" t="s">
        <v>27</v>
      </c>
      <c r="I45" s="1747" t="s">
        <v>28</v>
      </c>
      <c r="J45" s="1748"/>
      <c r="K45" s="65" t="s">
        <v>29</v>
      </c>
      <c r="L45" s="66" t="s">
        <v>30</v>
      </c>
    </row>
    <row r="46" spans="1:12" x14ac:dyDescent="0.3">
      <c r="D46" s="76"/>
      <c r="E46" s="76"/>
      <c r="F46" s="76"/>
      <c r="G46" s="76"/>
      <c r="H46" s="76"/>
      <c r="I46" s="76"/>
      <c r="J46" s="76"/>
      <c r="K46" s="76"/>
      <c r="L46" s="76"/>
    </row>
    <row r="64" spans="1:21" s="25" customFormat="1" x14ac:dyDescent="0.3">
      <c r="A64" s="251" t="s">
        <v>797</v>
      </c>
      <c r="M64" s="76"/>
      <c r="N64" s="76"/>
      <c r="O64" s="76"/>
      <c r="P64" s="76"/>
      <c r="Q64" s="76"/>
      <c r="R64" s="76"/>
      <c r="S64" s="76"/>
      <c r="T64" s="76"/>
      <c r="U64" s="76"/>
    </row>
  </sheetData>
  <mergeCells count="9">
    <mergeCell ref="B32:G32"/>
    <mergeCell ref="A33:K33"/>
    <mergeCell ref="I45:J45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4" orientation="portrait" verticalDpi="72" r:id="rId1"/>
  <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view="pageBreakPreview" topLeftCell="A10" zoomScale="85" zoomScaleNormal="100" zoomScaleSheetLayoutView="85" workbookViewId="0">
      <selection activeCell="A10" sqref="A10"/>
    </sheetView>
  </sheetViews>
  <sheetFormatPr defaultRowHeight="18" x14ac:dyDescent="0.35"/>
  <cols>
    <col min="1" max="1" width="9.7109375" style="492" customWidth="1"/>
    <col min="2" max="2" width="3.42578125" style="492" customWidth="1"/>
    <col min="3" max="3" width="3.28515625" style="492" customWidth="1"/>
    <col min="4" max="4" width="20.28515625" style="492" customWidth="1"/>
    <col min="5" max="6" width="3.7109375" style="492" customWidth="1"/>
    <col min="7" max="7" width="10.42578125" style="492" customWidth="1"/>
    <col min="8" max="8" width="18.140625" style="492" customWidth="1"/>
    <col min="9" max="9" width="9" style="492" customWidth="1"/>
    <col min="10" max="10" width="9.28515625" style="492" customWidth="1"/>
    <col min="11" max="11" width="17.85546875" style="492" customWidth="1"/>
    <col min="12" max="12" width="17.140625" style="492" customWidth="1"/>
    <col min="13" max="256" width="9.140625" style="492"/>
    <col min="257" max="257" width="9.7109375" style="492" customWidth="1"/>
    <col min="258" max="258" width="3.42578125" style="492" customWidth="1"/>
    <col min="259" max="259" width="3.28515625" style="492" customWidth="1"/>
    <col min="260" max="260" width="20.28515625" style="492" customWidth="1"/>
    <col min="261" max="262" width="3.7109375" style="492" customWidth="1"/>
    <col min="263" max="263" width="10.42578125" style="492" customWidth="1"/>
    <col min="264" max="264" width="18.140625" style="492" customWidth="1"/>
    <col min="265" max="265" width="9" style="492" customWidth="1"/>
    <col min="266" max="266" width="9.28515625" style="492" customWidth="1"/>
    <col min="267" max="267" width="17.85546875" style="492" customWidth="1"/>
    <col min="268" max="268" width="17.140625" style="492" customWidth="1"/>
    <col min="269" max="512" width="9.140625" style="492"/>
    <col min="513" max="513" width="9.7109375" style="492" customWidth="1"/>
    <col min="514" max="514" width="3.42578125" style="492" customWidth="1"/>
    <col min="515" max="515" width="3.28515625" style="492" customWidth="1"/>
    <col min="516" max="516" width="20.28515625" style="492" customWidth="1"/>
    <col min="517" max="518" width="3.7109375" style="492" customWidth="1"/>
    <col min="519" max="519" width="10.42578125" style="492" customWidth="1"/>
    <col min="520" max="520" width="18.140625" style="492" customWidth="1"/>
    <col min="521" max="521" width="9" style="492" customWidth="1"/>
    <col min="522" max="522" width="9.28515625" style="492" customWidth="1"/>
    <col min="523" max="523" width="17.85546875" style="492" customWidth="1"/>
    <col min="524" max="524" width="17.140625" style="492" customWidth="1"/>
    <col min="525" max="768" width="9.140625" style="492"/>
    <col min="769" max="769" width="9.7109375" style="492" customWidth="1"/>
    <col min="770" max="770" width="3.42578125" style="492" customWidth="1"/>
    <col min="771" max="771" width="3.28515625" style="492" customWidth="1"/>
    <col min="772" max="772" width="20.28515625" style="492" customWidth="1"/>
    <col min="773" max="774" width="3.7109375" style="492" customWidth="1"/>
    <col min="775" max="775" width="10.42578125" style="492" customWidth="1"/>
    <col min="776" max="776" width="18.140625" style="492" customWidth="1"/>
    <col min="777" max="777" width="9" style="492" customWidth="1"/>
    <col min="778" max="778" width="9.28515625" style="492" customWidth="1"/>
    <col min="779" max="779" width="17.85546875" style="492" customWidth="1"/>
    <col min="780" max="780" width="17.140625" style="492" customWidth="1"/>
    <col min="781" max="1024" width="9.140625" style="492"/>
    <col min="1025" max="1025" width="9.7109375" style="492" customWidth="1"/>
    <col min="1026" max="1026" width="3.42578125" style="492" customWidth="1"/>
    <col min="1027" max="1027" width="3.28515625" style="492" customWidth="1"/>
    <col min="1028" max="1028" width="20.28515625" style="492" customWidth="1"/>
    <col min="1029" max="1030" width="3.7109375" style="492" customWidth="1"/>
    <col min="1031" max="1031" width="10.42578125" style="492" customWidth="1"/>
    <col min="1032" max="1032" width="18.140625" style="492" customWidth="1"/>
    <col min="1033" max="1033" width="9" style="492" customWidth="1"/>
    <col min="1034" max="1034" width="9.28515625" style="492" customWidth="1"/>
    <col min="1035" max="1035" width="17.85546875" style="492" customWidth="1"/>
    <col min="1036" max="1036" width="17.140625" style="492" customWidth="1"/>
    <col min="1037" max="1280" width="9.140625" style="492"/>
    <col min="1281" max="1281" width="9.7109375" style="492" customWidth="1"/>
    <col min="1282" max="1282" width="3.42578125" style="492" customWidth="1"/>
    <col min="1283" max="1283" width="3.28515625" style="492" customWidth="1"/>
    <col min="1284" max="1284" width="20.28515625" style="492" customWidth="1"/>
    <col min="1285" max="1286" width="3.7109375" style="492" customWidth="1"/>
    <col min="1287" max="1287" width="10.42578125" style="492" customWidth="1"/>
    <col min="1288" max="1288" width="18.140625" style="492" customWidth="1"/>
    <col min="1289" max="1289" width="9" style="492" customWidth="1"/>
    <col min="1290" max="1290" width="9.28515625" style="492" customWidth="1"/>
    <col min="1291" max="1291" width="17.85546875" style="492" customWidth="1"/>
    <col min="1292" max="1292" width="17.140625" style="492" customWidth="1"/>
    <col min="1293" max="1536" width="9.140625" style="492"/>
    <col min="1537" max="1537" width="9.7109375" style="492" customWidth="1"/>
    <col min="1538" max="1538" width="3.42578125" style="492" customWidth="1"/>
    <col min="1539" max="1539" width="3.28515625" style="492" customWidth="1"/>
    <col min="1540" max="1540" width="20.28515625" style="492" customWidth="1"/>
    <col min="1541" max="1542" width="3.7109375" style="492" customWidth="1"/>
    <col min="1543" max="1543" width="10.42578125" style="492" customWidth="1"/>
    <col min="1544" max="1544" width="18.140625" style="492" customWidth="1"/>
    <col min="1545" max="1545" width="9" style="492" customWidth="1"/>
    <col min="1546" max="1546" width="9.28515625" style="492" customWidth="1"/>
    <col min="1547" max="1547" width="17.85546875" style="492" customWidth="1"/>
    <col min="1548" max="1548" width="17.140625" style="492" customWidth="1"/>
    <col min="1549" max="1792" width="9.140625" style="492"/>
    <col min="1793" max="1793" width="9.7109375" style="492" customWidth="1"/>
    <col min="1794" max="1794" width="3.42578125" style="492" customWidth="1"/>
    <col min="1795" max="1795" width="3.28515625" style="492" customWidth="1"/>
    <col min="1796" max="1796" width="20.28515625" style="492" customWidth="1"/>
    <col min="1797" max="1798" width="3.7109375" style="492" customWidth="1"/>
    <col min="1799" max="1799" width="10.42578125" style="492" customWidth="1"/>
    <col min="1800" max="1800" width="18.140625" style="492" customWidth="1"/>
    <col min="1801" max="1801" width="9" style="492" customWidth="1"/>
    <col min="1802" max="1802" width="9.28515625" style="492" customWidth="1"/>
    <col min="1803" max="1803" width="17.85546875" style="492" customWidth="1"/>
    <col min="1804" max="1804" width="17.140625" style="492" customWidth="1"/>
    <col min="1805" max="2048" width="9.140625" style="492"/>
    <col min="2049" max="2049" width="9.7109375" style="492" customWidth="1"/>
    <col min="2050" max="2050" width="3.42578125" style="492" customWidth="1"/>
    <col min="2051" max="2051" width="3.28515625" style="492" customWidth="1"/>
    <col min="2052" max="2052" width="20.28515625" style="492" customWidth="1"/>
    <col min="2053" max="2054" width="3.7109375" style="492" customWidth="1"/>
    <col min="2055" max="2055" width="10.42578125" style="492" customWidth="1"/>
    <col min="2056" max="2056" width="18.140625" style="492" customWidth="1"/>
    <col min="2057" max="2057" width="9" style="492" customWidth="1"/>
    <col min="2058" max="2058" width="9.28515625" style="492" customWidth="1"/>
    <col min="2059" max="2059" width="17.85546875" style="492" customWidth="1"/>
    <col min="2060" max="2060" width="17.140625" style="492" customWidth="1"/>
    <col min="2061" max="2304" width="9.140625" style="492"/>
    <col min="2305" max="2305" width="9.7109375" style="492" customWidth="1"/>
    <col min="2306" max="2306" width="3.42578125" style="492" customWidth="1"/>
    <col min="2307" max="2307" width="3.28515625" style="492" customWidth="1"/>
    <col min="2308" max="2308" width="20.28515625" style="492" customWidth="1"/>
    <col min="2309" max="2310" width="3.7109375" style="492" customWidth="1"/>
    <col min="2311" max="2311" width="10.42578125" style="492" customWidth="1"/>
    <col min="2312" max="2312" width="18.140625" style="492" customWidth="1"/>
    <col min="2313" max="2313" width="9" style="492" customWidth="1"/>
    <col min="2314" max="2314" width="9.28515625" style="492" customWidth="1"/>
    <col min="2315" max="2315" width="17.85546875" style="492" customWidth="1"/>
    <col min="2316" max="2316" width="17.140625" style="492" customWidth="1"/>
    <col min="2317" max="2560" width="9.140625" style="492"/>
    <col min="2561" max="2561" width="9.7109375" style="492" customWidth="1"/>
    <col min="2562" max="2562" width="3.42578125" style="492" customWidth="1"/>
    <col min="2563" max="2563" width="3.28515625" style="492" customWidth="1"/>
    <col min="2564" max="2564" width="20.28515625" style="492" customWidth="1"/>
    <col min="2565" max="2566" width="3.7109375" style="492" customWidth="1"/>
    <col min="2567" max="2567" width="10.42578125" style="492" customWidth="1"/>
    <col min="2568" max="2568" width="18.140625" style="492" customWidth="1"/>
    <col min="2569" max="2569" width="9" style="492" customWidth="1"/>
    <col min="2570" max="2570" width="9.28515625" style="492" customWidth="1"/>
    <col min="2571" max="2571" width="17.85546875" style="492" customWidth="1"/>
    <col min="2572" max="2572" width="17.140625" style="492" customWidth="1"/>
    <col min="2573" max="2816" width="9.140625" style="492"/>
    <col min="2817" max="2817" width="9.7109375" style="492" customWidth="1"/>
    <col min="2818" max="2818" width="3.42578125" style="492" customWidth="1"/>
    <col min="2819" max="2819" width="3.28515625" style="492" customWidth="1"/>
    <col min="2820" max="2820" width="20.28515625" style="492" customWidth="1"/>
    <col min="2821" max="2822" width="3.7109375" style="492" customWidth="1"/>
    <col min="2823" max="2823" width="10.42578125" style="492" customWidth="1"/>
    <col min="2824" max="2824" width="18.140625" style="492" customWidth="1"/>
    <col min="2825" max="2825" width="9" style="492" customWidth="1"/>
    <col min="2826" max="2826" width="9.28515625" style="492" customWidth="1"/>
    <col min="2827" max="2827" width="17.85546875" style="492" customWidth="1"/>
    <col min="2828" max="2828" width="17.140625" style="492" customWidth="1"/>
    <col min="2829" max="3072" width="9.140625" style="492"/>
    <col min="3073" max="3073" width="9.7109375" style="492" customWidth="1"/>
    <col min="3074" max="3074" width="3.42578125" style="492" customWidth="1"/>
    <col min="3075" max="3075" width="3.28515625" style="492" customWidth="1"/>
    <col min="3076" max="3076" width="20.28515625" style="492" customWidth="1"/>
    <col min="3077" max="3078" width="3.7109375" style="492" customWidth="1"/>
    <col min="3079" max="3079" width="10.42578125" style="492" customWidth="1"/>
    <col min="3080" max="3080" width="18.140625" style="492" customWidth="1"/>
    <col min="3081" max="3081" width="9" style="492" customWidth="1"/>
    <col min="3082" max="3082" width="9.28515625" style="492" customWidth="1"/>
    <col min="3083" max="3083" width="17.85546875" style="492" customWidth="1"/>
    <col min="3084" max="3084" width="17.140625" style="492" customWidth="1"/>
    <col min="3085" max="3328" width="9.140625" style="492"/>
    <col min="3329" max="3329" width="9.7109375" style="492" customWidth="1"/>
    <col min="3330" max="3330" width="3.42578125" style="492" customWidth="1"/>
    <col min="3331" max="3331" width="3.28515625" style="492" customWidth="1"/>
    <col min="3332" max="3332" width="20.28515625" style="492" customWidth="1"/>
    <col min="3333" max="3334" width="3.7109375" style="492" customWidth="1"/>
    <col min="3335" max="3335" width="10.42578125" style="492" customWidth="1"/>
    <col min="3336" max="3336" width="18.140625" style="492" customWidth="1"/>
    <col min="3337" max="3337" width="9" style="492" customWidth="1"/>
    <col min="3338" max="3338" width="9.28515625" style="492" customWidth="1"/>
    <col min="3339" max="3339" width="17.85546875" style="492" customWidth="1"/>
    <col min="3340" max="3340" width="17.140625" style="492" customWidth="1"/>
    <col min="3341" max="3584" width="9.140625" style="492"/>
    <col min="3585" max="3585" width="9.7109375" style="492" customWidth="1"/>
    <col min="3586" max="3586" width="3.42578125" style="492" customWidth="1"/>
    <col min="3587" max="3587" width="3.28515625" style="492" customWidth="1"/>
    <col min="3588" max="3588" width="20.28515625" style="492" customWidth="1"/>
    <col min="3589" max="3590" width="3.7109375" style="492" customWidth="1"/>
    <col min="3591" max="3591" width="10.42578125" style="492" customWidth="1"/>
    <col min="3592" max="3592" width="18.140625" style="492" customWidth="1"/>
    <col min="3593" max="3593" width="9" style="492" customWidth="1"/>
    <col min="3594" max="3594" width="9.28515625" style="492" customWidth="1"/>
    <col min="3595" max="3595" width="17.85546875" style="492" customWidth="1"/>
    <col min="3596" max="3596" width="17.140625" style="492" customWidth="1"/>
    <col min="3597" max="3840" width="9.140625" style="492"/>
    <col min="3841" max="3841" width="9.7109375" style="492" customWidth="1"/>
    <col min="3842" max="3842" width="3.42578125" style="492" customWidth="1"/>
    <col min="3843" max="3843" width="3.28515625" style="492" customWidth="1"/>
    <col min="3844" max="3844" width="20.28515625" style="492" customWidth="1"/>
    <col min="3845" max="3846" width="3.7109375" style="492" customWidth="1"/>
    <col min="3847" max="3847" width="10.42578125" style="492" customWidth="1"/>
    <col min="3848" max="3848" width="18.140625" style="492" customWidth="1"/>
    <col min="3849" max="3849" width="9" style="492" customWidth="1"/>
    <col min="3850" max="3850" width="9.28515625" style="492" customWidth="1"/>
    <col min="3851" max="3851" width="17.85546875" style="492" customWidth="1"/>
    <col min="3852" max="3852" width="17.140625" style="492" customWidth="1"/>
    <col min="3853" max="4096" width="9.140625" style="492"/>
    <col min="4097" max="4097" width="9.7109375" style="492" customWidth="1"/>
    <col min="4098" max="4098" width="3.42578125" style="492" customWidth="1"/>
    <col min="4099" max="4099" width="3.28515625" style="492" customWidth="1"/>
    <col min="4100" max="4100" width="20.28515625" style="492" customWidth="1"/>
    <col min="4101" max="4102" width="3.7109375" style="492" customWidth="1"/>
    <col min="4103" max="4103" width="10.42578125" style="492" customWidth="1"/>
    <col min="4104" max="4104" width="18.140625" style="492" customWidth="1"/>
    <col min="4105" max="4105" width="9" style="492" customWidth="1"/>
    <col min="4106" max="4106" width="9.28515625" style="492" customWidth="1"/>
    <col min="4107" max="4107" width="17.85546875" style="492" customWidth="1"/>
    <col min="4108" max="4108" width="17.140625" style="492" customWidth="1"/>
    <col min="4109" max="4352" width="9.140625" style="492"/>
    <col min="4353" max="4353" width="9.7109375" style="492" customWidth="1"/>
    <col min="4354" max="4354" width="3.42578125" style="492" customWidth="1"/>
    <col min="4355" max="4355" width="3.28515625" style="492" customWidth="1"/>
    <col min="4356" max="4356" width="20.28515625" style="492" customWidth="1"/>
    <col min="4357" max="4358" width="3.7109375" style="492" customWidth="1"/>
    <col min="4359" max="4359" width="10.42578125" style="492" customWidth="1"/>
    <col min="4360" max="4360" width="18.140625" style="492" customWidth="1"/>
    <col min="4361" max="4361" width="9" style="492" customWidth="1"/>
    <col min="4362" max="4362" width="9.28515625" style="492" customWidth="1"/>
    <col min="4363" max="4363" width="17.85546875" style="492" customWidth="1"/>
    <col min="4364" max="4364" width="17.140625" style="492" customWidth="1"/>
    <col min="4365" max="4608" width="9.140625" style="492"/>
    <col min="4609" max="4609" width="9.7109375" style="492" customWidth="1"/>
    <col min="4610" max="4610" width="3.42578125" style="492" customWidth="1"/>
    <col min="4611" max="4611" width="3.28515625" style="492" customWidth="1"/>
    <col min="4612" max="4612" width="20.28515625" style="492" customWidth="1"/>
    <col min="4613" max="4614" width="3.7109375" style="492" customWidth="1"/>
    <col min="4615" max="4615" width="10.42578125" style="492" customWidth="1"/>
    <col min="4616" max="4616" width="18.140625" style="492" customWidth="1"/>
    <col min="4617" max="4617" width="9" style="492" customWidth="1"/>
    <col min="4618" max="4618" width="9.28515625" style="492" customWidth="1"/>
    <col min="4619" max="4619" width="17.85546875" style="492" customWidth="1"/>
    <col min="4620" max="4620" width="17.140625" style="492" customWidth="1"/>
    <col min="4621" max="4864" width="9.140625" style="492"/>
    <col min="4865" max="4865" width="9.7109375" style="492" customWidth="1"/>
    <col min="4866" max="4866" width="3.42578125" style="492" customWidth="1"/>
    <col min="4867" max="4867" width="3.28515625" style="492" customWidth="1"/>
    <col min="4868" max="4868" width="20.28515625" style="492" customWidth="1"/>
    <col min="4869" max="4870" width="3.7109375" style="492" customWidth="1"/>
    <col min="4871" max="4871" width="10.42578125" style="492" customWidth="1"/>
    <col min="4872" max="4872" width="18.140625" style="492" customWidth="1"/>
    <col min="4873" max="4873" width="9" style="492" customWidth="1"/>
    <col min="4874" max="4874" width="9.28515625" style="492" customWidth="1"/>
    <col min="4875" max="4875" width="17.85546875" style="492" customWidth="1"/>
    <col min="4876" max="4876" width="17.140625" style="492" customWidth="1"/>
    <col min="4877" max="5120" width="9.140625" style="492"/>
    <col min="5121" max="5121" width="9.7109375" style="492" customWidth="1"/>
    <col min="5122" max="5122" width="3.42578125" style="492" customWidth="1"/>
    <col min="5123" max="5123" width="3.28515625" style="492" customWidth="1"/>
    <col min="5124" max="5124" width="20.28515625" style="492" customWidth="1"/>
    <col min="5125" max="5126" width="3.7109375" style="492" customWidth="1"/>
    <col min="5127" max="5127" width="10.42578125" style="492" customWidth="1"/>
    <col min="5128" max="5128" width="18.140625" style="492" customWidth="1"/>
    <col min="5129" max="5129" width="9" style="492" customWidth="1"/>
    <col min="5130" max="5130" width="9.28515625" style="492" customWidth="1"/>
    <col min="5131" max="5131" width="17.85546875" style="492" customWidth="1"/>
    <col min="5132" max="5132" width="17.140625" style="492" customWidth="1"/>
    <col min="5133" max="5376" width="9.140625" style="492"/>
    <col min="5377" max="5377" width="9.7109375" style="492" customWidth="1"/>
    <col min="5378" max="5378" width="3.42578125" style="492" customWidth="1"/>
    <col min="5379" max="5379" width="3.28515625" style="492" customWidth="1"/>
    <col min="5380" max="5380" width="20.28515625" style="492" customWidth="1"/>
    <col min="5381" max="5382" width="3.7109375" style="492" customWidth="1"/>
    <col min="5383" max="5383" width="10.42578125" style="492" customWidth="1"/>
    <col min="5384" max="5384" width="18.140625" style="492" customWidth="1"/>
    <col min="5385" max="5385" width="9" style="492" customWidth="1"/>
    <col min="5386" max="5386" width="9.28515625" style="492" customWidth="1"/>
    <col min="5387" max="5387" width="17.85546875" style="492" customWidth="1"/>
    <col min="5388" max="5388" width="17.140625" style="492" customWidth="1"/>
    <col min="5389" max="5632" width="9.140625" style="492"/>
    <col min="5633" max="5633" width="9.7109375" style="492" customWidth="1"/>
    <col min="5634" max="5634" width="3.42578125" style="492" customWidth="1"/>
    <col min="5635" max="5635" width="3.28515625" style="492" customWidth="1"/>
    <col min="5636" max="5636" width="20.28515625" style="492" customWidth="1"/>
    <col min="5637" max="5638" width="3.7109375" style="492" customWidth="1"/>
    <col min="5639" max="5639" width="10.42578125" style="492" customWidth="1"/>
    <col min="5640" max="5640" width="18.140625" style="492" customWidth="1"/>
    <col min="5641" max="5641" width="9" style="492" customWidth="1"/>
    <col min="5642" max="5642" width="9.28515625" style="492" customWidth="1"/>
    <col min="5643" max="5643" width="17.85546875" style="492" customWidth="1"/>
    <col min="5644" max="5644" width="17.140625" style="492" customWidth="1"/>
    <col min="5645" max="5888" width="9.140625" style="492"/>
    <col min="5889" max="5889" width="9.7109375" style="492" customWidth="1"/>
    <col min="5890" max="5890" width="3.42578125" style="492" customWidth="1"/>
    <col min="5891" max="5891" width="3.28515625" style="492" customWidth="1"/>
    <col min="5892" max="5892" width="20.28515625" style="492" customWidth="1"/>
    <col min="5893" max="5894" width="3.7109375" style="492" customWidth="1"/>
    <col min="5895" max="5895" width="10.42578125" style="492" customWidth="1"/>
    <col min="5896" max="5896" width="18.140625" style="492" customWidth="1"/>
    <col min="5897" max="5897" width="9" style="492" customWidth="1"/>
    <col min="5898" max="5898" width="9.28515625" style="492" customWidth="1"/>
    <col min="5899" max="5899" width="17.85546875" style="492" customWidth="1"/>
    <col min="5900" max="5900" width="17.140625" style="492" customWidth="1"/>
    <col min="5901" max="6144" width="9.140625" style="492"/>
    <col min="6145" max="6145" width="9.7109375" style="492" customWidth="1"/>
    <col min="6146" max="6146" width="3.42578125" style="492" customWidth="1"/>
    <col min="6147" max="6147" width="3.28515625" style="492" customWidth="1"/>
    <col min="6148" max="6148" width="20.28515625" style="492" customWidth="1"/>
    <col min="6149" max="6150" width="3.7109375" style="492" customWidth="1"/>
    <col min="6151" max="6151" width="10.42578125" style="492" customWidth="1"/>
    <col min="6152" max="6152" width="18.140625" style="492" customWidth="1"/>
    <col min="6153" max="6153" width="9" style="492" customWidth="1"/>
    <col min="6154" max="6154" width="9.28515625" style="492" customWidth="1"/>
    <col min="6155" max="6155" width="17.85546875" style="492" customWidth="1"/>
    <col min="6156" max="6156" width="17.140625" style="492" customWidth="1"/>
    <col min="6157" max="6400" width="9.140625" style="492"/>
    <col min="6401" max="6401" width="9.7109375" style="492" customWidth="1"/>
    <col min="6402" max="6402" width="3.42578125" style="492" customWidth="1"/>
    <col min="6403" max="6403" width="3.28515625" style="492" customWidth="1"/>
    <col min="6404" max="6404" width="20.28515625" style="492" customWidth="1"/>
    <col min="6405" max="6406" width="3.7109375" style="492" customWidth="1"/>
    <col min="6407" max="6407" width="10.42578125" style="492" customWidth="1"/>
    <col min="6408" max="6408" width="18.140625" style="492" customWidth="1"/>
    <col min="6409" max="6409" width="9" style="492" customWidth="1"/>
    <col min="6410" max="6410" width="9.28515625" style="492" customWidth="1"/>
    <col min="6411" max="6411" width="17.85546875" style="492" customWidth="1"/>
    <col min="6412" max="6412" width="17.140625" style="492" customWidth="1"/>
    <col min="6413" max="6656" width="9.140625" style="492"/>
    <col min="6657" max="6657" width="9.7109375" style="492" customWidth="1"/>
    <col min="6658" max="6658" width="3.42578125" style="492" customWidth="1"/>
    <col min="6659" max="6659" width="3.28515625" style="492" customWidth="1"/>
    <col min="6660" max="6660" width="20.28515625" style="492" customWidth="1"/>
    <col min="6661" max="6662" width="3.7109375" style="492" customWidth="1"/>
    <col min="6663" max="6663" width="10.42578125" style="492" customWidth="1"/>
    <col min="6664" max="6664" width="18.140625" style="492" customWidth="1"/>
    <col min="6665" max="6665" width="9" style="492" customWidth="1"/>
    <col min="6666" max="6666" width="9.28515625" style="492" customWidth="1"/>
    <col min="6667" max="6667" width="17.85546875" style="492" customWidth="1"/>
    <col min="6668" max="6668" width="17.140625" style="492" customWidth="1"/>
    <col min="6669" max="6912" width="9.140625" style="492"/>
    <col min="6913" max="6913" width="9.7109375" style="492" customWidth="1"/>
    <col min="6914" max="6914" width="3.42578125" style="492" customWidth="1"/>
    <col min="6915" max="6915" width="3.28515625" style="492" customWidth="1"/>
    <col min="6916" max="6916" width="20.28515625" style="492" customWidth="1"/>
    <col min="6917" max="6918" width="3.7109375" style="492" customWidth="1"/>
    <col min="6919" max="6919" width="10.42578125" style="492" customWidth="1"/>
    <col min="6920" max="6920" width="18.140625" style="492" customWidth="1"/>
    <col min="6921" max="6921" width="9" style="492" customWidth="1"/>
    <col min="6922" max="6922" width="9.28515625" style="492" customWidth="1"/>
    <col min="6923" max="6923" width="17.85546875" style="492" customWidth="1"/>
    <col min="6924" max="6924" width="17.140625" style="492" customWidth="1"/>
    <col min="6925" max="7168" width="9.140625" style="492"/>
    <col min="7169" max="7169" width="9.7109375" style="492" customWidth="1"/>
    <col min="7170" max="7170" width="3.42578125" style="492" customWidth="1"/>
    <col min="7171" max="7171" width="3.28515625" style="492" customWidth="1"/>
    <col min="7172" max="7172" width="20.28515625" style="492" customWidth="1"/>
    <col min="7173" max="7174" width="3.7109375" style="492" customWidth="1"/>
    <col min="7175" max="7175" width="10.42578125" style="492" customWidth="1"/>
    <col min="7176" max="7176" width="18.140625" style="492" customWidth="1"/>
    <col min="7177" max="7177" width="9" style="492" customWidth="1"/>
    <col min="7178" max="7178" width="9.28515625" style="492" customWidth="1"/>
    <col min="7179" max="7179" width="17.85546875" style="492" customWidth="1"/>
    <col min="7180" max="7180" width="17.140625" style="492" customWidth="1"/>
    <col min="7181" max="7424" width="9.140625" style="492"/>
    <col min="7425" max="7425" width="9.7109375" style="492" customWidth="1"/>
    <col min="7426" max="7426" width="3.42578125" style="492" customWidth="1"/>
    <col min="7427" max="7427" width="3.28515625" style="492" customWidth="1"/>
    <col min="7428" max="7428" width="20.28515625" style="492" customWidth="1"/>
    <col min="7429" max="7430" width="3.7109375" style="492" customWidth="1"/>
    <col min="7431" max="7431" width="10.42578125" style="492" customWidth="1"/>
    <col min="7432" max="7432" width="18.140625" style="492" customWidth="1"/>
    <col min="7433" max="7433" width="9" style="492" customWidth="1"/>
    <col min="7434" max="7434" width="9.28515625" style="492" customWidth="1"/>
    <col min="7435" max="7435" width="17.85546875" style="492" customWidth="1"/>
    <col min="7436" max="7436" width="17.140625" style="492" customWidth="1"/>
    <col min="7437" max="7680" width="9.140625" style="492"/>
    <col min="7681" max="7681" width="9.7109375" style="492" customWidth="1"/>
    <col min="7682" max="7682" width="3.42578125" style="492" customWidth="1"/>
    <col min="7683" max="7683" width="3.28515625" style="492" customWidth="1"/>
    <col min="7684" max="7684" width="20.28515625" style="492" customWidth="1"/>
    <col min="7685" max="7686" width="3.7109375" style="492" customWidth="1"/>
    <col min="7687" max="7687" width="10.42578125" style="492" customWidth="1"/>
    <col min="7688" max="7688" width="18.140625" style="492" customWidth="1"/>
    <col min="7689" max="7689" width="9" style="492" customWidth="1"/>
    <col min="7690" max="7690" width="9.28515625" style="492" customWidth="1"/>
    <col min="7691" max="7691" width="17.85546875" style="492" customWidth="1"/>
    <col min="7692" max="7692" width="17.140625" style="492" customWidth="1"/>
    <col min="7693" max="7936" width="9.140625" style="492"/>
    <col min="7937" max="7937" width="9.7109375" style="492" customWidth="1"/>
    <col min="7938" max="7938" width="3.42578125" style="492" customWidth="1"/>
    <col min="7939" max="7939" width="3.28515625" style="492" customWidth="1"/>
    <col min="7940" max="7940" width="20.28515625" style="492" customWidth="1"/>
    <col min="7941" max="7942" width="3.7109375" style="492" customWidth="1"/>
    <col min="7943" max="7943" width="10.42578125" style="492" customWidth="1"/>
    <col min="7944" max="7944" width="18.140625" style="492" customWidth="1"/>
    <col min="7945" max="7945" width="9" style="492" customWidth="1"/>
    <col min="7946" max="7946" width="9.28515625" style="492" customWidth="1"/>
    <col min="7947" max="7947" width="17.85546875" style="492" customWidth="1"/>
    <col min="7948" max="7948" width="17.140625" style="492" customWidth="1"/>
    <col min="7949" max="8192" width="9.140625" style="492"/>
    <col min="8193" max="8193" width="9.7109375" style="492" customWidth="1"/>
    <col min="8194" max="8194" width="3.42578125" style="492" customWidth="1"/>
    <col min="8195" max="8195" width="3.28515625" style="492" customWidth="1"/>
    <col min="8196" max="8196" width="20.28515625" style="492" customWidth="1"/>
    <col min="8197" max="8198" width="3.7109375" style="492" customWidth="1"/>
    <col min="8199" max="8199" width="10.42578125" style="492" customWidth="1"/>
    <col min="8200" max="8200" width="18.140625" style="492" customWidth="1"/>
    <col min="8201" max="8201" width="9" style="492" customWidth="1"/>
    <col min="8202" max="8202" width="9.28515625" style="492" customWidth="1"/>
    <col min="8203" max="8203" width="17.85546875" style="492" customWidth="1"/>
    <col min="8204" max="8204" width="17.140625" style="492" customWidth="1"/>
    <col min="8205" max="8448" width="9.140625" style="492"/>
    <col min="8449" max="8449" width="9.7109375" style="492" customWidth="1"/>
    <col min="8450" max="8450" width="3.42578125" style="492" customWidth="1"/>
    <col min="8451" max="8451" width="3.28515625" style="492" customWidth="1"/>
    <col min="8452" max="8452" width="20.28515625" style="492" customWidth="1"/>
    <col min="8453" max="8454" width="3.7109375" style="492" customWidth="1"/>
    <col min="8455" max="8455" width="10.42578125" style="492" customWidth="1"/>
    <col min="8456" max="8456" width="18.140625" style="492" customWidth="1"/>
    <col min="8457" max="8457" width="9" style="492" customWidth="1"/>
    <col min="8458" max="8458" width="9.28515625" style="492" customWidth="1"/>
    <col min="8459" max="8459" width="17.85546875" style="492" customWidth="1"/>
    <col min="8460" max="8460" width="17.140625" style="492" customWidth="1"/>
    <col min="8461" max="8704" width="9.140625" style="492"/>
    <col min="8705" max="8705" width="9.7109375" style="492" customWidth="1"/>
    <col min="8706" max="8706" width="3.42578125" style="492" customWidth="1"/>
    <col min="8707" max="8707" width="3.28515625" style="492" customWidth="1"/>
    <col min="8708" max="8708" width="20.28515625" style="492" customWidth="1"/>
    <col min="8709" max="8710" width="3.7109375" style="492" customWidth="1"/>
    <col min="8711" max="8711" width="10.42578125" style="492" customWidth="1"/>
    <col min="8712" max="8712" width="18.140625" style="492" customWidth="1"/>
    <col min="8713" max="8713" width="9" style="492" customWidth="1"/>
    <col min="8714" max="8714" width="9.28515625" style="492" customWidth="1"/>
    <col min="8715" max="8715" width="17.85546875" style="492" customWidth="1"/>
    <col min="8716" max="8716" width="17.140625" style="492" customWidth="1"/>
    <col min="8717" max="8960" width="9.140625" style="492"/>
    <col min="8961" max="8961" width="9.7109375" style="492" customWidth="1"/>
    <col min="8962" max="8962" width="3.42578125" style="492" customWidth="1"/>
    <col min="8963" max="8963" width="3.28515625" style="492" customWidth="1"/>
    <col min="8964" max="8964" width="20.28515625" style="492" customWidth="1"/>
    <col min="8965" max="8966" width="3.7109375" style="492" customWidth="1"/>
    <col min="8967" max="8967" width="10.42578125" style="492" customWidth="1"/>
    <col min="8968" max="8968" width="18.140625" style="492" customWidth="1"/>
    <col min="8969" max="8969" width="9" style="492" customWidth="1"/>
    <col min="8970" max="8970" width="9.28515625" style="492" customWidth="1"/>
    <col min="8971" max="8971" width="17.85546875" style="492" customWidth="1"/>
    <col min="8972" max="8972" width="17.140625" style="492" customWidth="1"/>
    <col min="8973" max="9216" width="9.140625" style="492"/>
    <col min="9217" max="9217" width="9.7109375" style="492" customWidth="1"/>
    <col min="9218" max="9218" width="3.42578125" style="492" customWidth="1"/>
    <col min="9219" max="9219" width="3.28515625" style="492" customWidth="1"/>
    <col min="9220" max="9220" width="20.28515625" style="492" customWidth="1"/>
    <col min="9221" max="9222" width="3.7109375" style="492" customWidth="1"/>
    <col min="9223" max="9223" width="10.42578125" style="492" customWidth="1"/>
    <col min="9224" max="9224" width="18.140625" style="492" customWidth="1"/>
    <col min="9225" max="9225" width="9" style="492" customWidth="1"/>
    <col min="9226" max="9226" width="9.28515625" style="492" customWidth="1"/>
    <col min="9227" max="9227" width="17.85546875" style="492" customWidth="1"/>
    <col min="9228" max="9228" width="17.140625" style="492" customWidth="1"/>
    <col min="9229" max="9472" width="9.140625" style="492"/>
    <col min="9473" max="9473" width="9.7109375" style="492" customWidth="1"/>
    <col min="9474" max="9474" width="3.42578125" style="492" customWidth="1"/>
    <col min="9475" max="9475" width="3.28515625" style="492" customWidth="1"/>
    <col min="9476" max="9476" width="20.28515625" style="492" customWidth="1"/>
    <col min="9477" max="9478" width="3.7109375" style="492" customWidth="1"/>
    <col min="9479" max="9479" width="10.42578125" style="492" customWidth="1"/>
    <col min="9480" max="9480" width="18.140625" style="492" customWidth="1"/>
    <col min="9481" max="9481" width="9" style="492" customWidth="1"/>
    <col min="9482" max="9482" width="9.28515625" style="492" customWidth="1"/>
    <col min="9483" max="9483" width="17.85546875" style="492" customWidth="1"/>
    <col min="9484" max="9484" width="17.140625" style="492" customWidth="1"/>
    <col min="9485" max="9728" width="9.140625" style="492"/>
    <col min="9729" max="9729" width="9.7109375" style="492" customWidth="1"/>
    <col min="9730" max="9730" width="3.42578125" style="492" customWidth="1"/>
    <col min="9731" max="9731" width="3.28515625" style="492" customWidth="1"/>
    <col min="9732" max="9732" width="20.28515625" style="492" customWidth="1"/>
    <col min="9733" max="9734" width="3.7109375" style="492" customWidth="1"/>
    <col min="9735" max="9735" width="10.42578125" style="492" customWidth="1"/>
    <col min="9736" max="9736" width="18.140625" style="492" customWidth="1"/>
    <col min="9737" max="9737" width="9" style="492" customWidth="1"/>
    <col min="9738" max="9738" width="9.28515625" style="492" customWidth="1"/>
    <col min="9739" max="9739" width="17.85546875" style="492" customWidth="1"/>
    <col min="9740" max="9740" width="17.140625" style="492" customWidth="1"/>
    <col min="9741" max="9984" width="9.140625" style="492"/>
    <col min="9985" max="9985" width="9.7109375" style="492" customWidth="1"/>
    <col min="9986" max="9986" width="3.42578125" style="492" customWidth="1"/>
    <col min="9987" max="9987" width="3.28515625" style="492" customWidth="1"/>
    <col min="9988" max="9988" width="20.28515625" style="492" customWidth="1"/>
    <col min="9989" max="9990" width="3.7109375" style="492" customWidth="1"/>
    <col min="9991" max="9991" width="10.42578125" style="492" customWidth="1"/>
    <col min="9992" max="9992" width="18.140625" style="492" customWidth="1"/>
    <col min="9993" max="9993" width="9" style="492" customWidth="1"/>
    <col min="9994" max="9994" width="9.28515625" style="492" customWidth="1"/>
    <col min="9995" max="9995" width="17.85546875" style="492" customWidth="1"/>
    <col min="9996" max="9996" width="17.140625" style="492" customWidth="1"/>
    <col min="9997" max="10240" width="9.140625" style="492"/>
    <col min="10241" max="10241" width="9.7109375" style="492" customWidth="1"/>
    <col min="10242" max="10242" width="3.42578125" style="492" customWidth="1"/>
    <col min="10243" max="10243" width="3.28515625" style="492" customWidth="1"/>
    <col min="10244" max="10244" width="20.28515625" style="492" customWidth="1"/>
    <col min="10245" max="10246" width="3.7109375" style="492" customWidth="1"/>
    <col min="10247" max="10247" width="10.42578125" style="492" customWidth="1"/>
    <col min="10248" max="10248" width="18.140625" style="492" customWidth="1"/>
    <col min="10249" max="10249" width="9" style="492" customWidth="1"/>
    <col min="10250" max="10250" width="9.28515625" style="492" customWidth="1"/>
    <col min="10251" max="10251" width="17.85546875" style="492" customWidth="1"/>
    <col min="10252" max="10252" width="17.140625" style="492" customWidth="1"/>
    <col min="10253" max="10496" width="9.140625" style="492"/>
    <col min="10497" max="10497" width="9.7109375" style="492" customWidth="1"/>
    <col min="10498" max="10498" width="3.42578125" style="492" customWidth="1"/>
    <col min="10499" max="10499" width="3.28515625" style="492" customWidth="1"/>
    <col min="10500" max="10500" width="20.28515625" style="492" customWidth="1"/>
    <col min="10501" max="10502" width="3.7109375" style="492" customWidth="1"/>
    <col min="10503" max="10503" width="10.42578125" style="492" customWidth="1"/>
    <col min="10504" max="10504" width="18.140625" style="492" customWidth="1"/>
    <col min="10505" max="10505" width="9" style="492" customWidth="1"/>
    <col min="10506" max="10506" width="9.28515625" style="492" customWidth="1"/>
    <col min="10507" max="10507" width="17.85546875" style="492" customWidth="1"/>
    <col min="10508" max="10508" width="17.140625" style="492" customWidth="1"/>
    <col min="10509" max="10752" width="9.140625" style="492"/>
    <col min="10753" max="10753" width="9.7109375" style="492" customWidth="1"/>
    <col min="10754" max="10754" width="3.42578125" style="492" customWidth="1"/>
    <col min="10755" max="10755" width="3.28515625" style="492" customWidth="1"/>
    <col min="10756" max="10756" width="20.28515625" style="492" customWidth="1"/>
    <col min="10757" max="10758" width="3.7109375" style="492" customWidth="1"/>
    <col min="10759" max="10759" width="10.42578125" style="492" customWidth="1"/>
    <col min="10760" max="10760" width="18.140625" style="492" customWidth="1"/>
    <col min="10761" max="10761" width="9" style="492" customWidth="1"/>
    <col min="10762" max="10762" width="9.28515625" style="492" customWidth="1"/>
    <col min="10763" max="10763" width="17.85546875" style="492" customWidth="1"/>
    <col min="10764" max="10764" width="17.140625" style="492" customWidth="1"/>
    <col min="10765" max="11008" width="9.140625" style="492"/>
    <col min="11009" max="11009" width="9.7109375" style="492" customWidth="1"/>
    <col min="11010" max="11010" width="3.42578125" style="492" customWidth="1"/>
    <col min="11011" max="11011" width="3.28515625" style="492" customWidth="1"/>
    <col min="11012" max="11012" width="20.28515625" style="492" customWidth="1"/>
    <col min="11013" max="11014" width="3.7109375" style="492" customWidth="1"/>
    <col min="11015" max="11015" width="10.42578125" style="492" customWidth="1"/>
    <col min="11016" max="11016" width="18.140625" style="492" customWidth="1"/>
    <col min="11017" max="11017" width="9" style="492" customWidth="1"/>
    <col min="11018" max="11018" width="9.28515625" style="492" customWidth="1"/>
    <col min="11019" max="11019" width="17.85546875" style="492" customWidth="1"/>
    <col min="11020" max="11020" width="17.140625" style="492" customWidth="1"/>
    <col min="11021" max="11264" width="9.140625" style="492"/>
    <col min="11265" max="11265" width="9.7109375" style="492" customWidth="1"/>
    <col min="11266" max="11266" width="3.42578125" style="492" customWidth="1"/>
    <col min="11267" max="11267" width="3.28515625" style="492" customWidth="1"/>
    <col min="11268" max="11268" width="20.28515625" style="492" customWidth="1"/>
    <col min="11269" max="11270" width="3.7109375" style="492" customWidth="1"/>
    <col min="11271" max="11271" width="10.42578125" style="492" customWidth="1"/>
    <col min="11272" max="11272" width="18.140625" style="492" customWidth="1"/>
    <col min="11273" max="11273" width="9" style="492" customWidth="1"/>
    <col min="11274" max="11274" width="9.28515625" style="492" customWidth="1"/>
    <col min="11275" max="11275" width="17.85546875" style="492" customWidth="1"/>
    <col min="11276" max="11276" width="17.140625" style="492" customWidth="1"/>
    <col min="11277" max="11520" width="9.140625" style="492"/>
    <col min="11521" max="11521" width="9.7109375" style="492" customWidth="1"/>
    <col min="11522" max="11522" width="3.42578125" style="492" customWidth="1"/>
    <col min="11523" max="11523" width="3.28515625" style="492" customWidth="1"/>
    <col min="11524" max="11524" width="20.28515625" style="492" customWidth="1"/>
    <col min="11525" max="11526" width="3.7109375" style="492" customWidth="1"/>
    <col min="11527" max="11527" width="10.42578125" style="492" customWidth="1"/>
    <col min="11528" max="11528" width="18.140625" style="492" customWidth="1"/>
    <col min="11529" max="11529" width="9" style="492" customWidth="1"/>
    <col min="11530" max="11530" width="9.28515625" style="492" customWidth="1"/>
    <col min="11531" max="11531" width="17.85546875" style="492" customWidth="1"/>
    <col min="11532" max="11532" width="17.140625" style="492" customWidth="1"/>
    <col min="11533" max="11776" width="9.140625" style="492"/>
    <col min="11777" max="11777" width="9.7109375" style="492" customWidth="1"/>
    <col min="11778" max="11778" width="3.42578125" style="492" customWidth="1"/>
    <col min="11779" max="11779" width="3.28515625" style="492" customWidth="1"/>
    <col min="11780" max="11780" width="20.28515625" style="492" customWidth="1"/>
    <col min="11781" max="11782" width="3.7109375" style="492" customWidth="1"/>
    <col min="11783" max="11783" width="10.42578125" style="492" customWidth="1"/>
    <col min="11784" max="11784" width="18.140625" style="492" customWidth="1"/>
    <col min="11785" max="11785" width="9" style="492" customWidth="1"/>
    <col min="11786" max="11786" width="9.28515625" style="492" customWidth="1"/>
    <col min="11787" max="11787" width="17.85546875" style="492" customWidth="1"/>
    <col min="11788" max="11788" width="17.140625" style="492" customWidth="1"/>
    <col min="11789" max="12032" width="9.140625" style="492"/>
    <col min="12033" max="12033" width="9.7109375" style="492" customWidth="1"/>
    <col min="12034" max="12034" width="3.42578125" style="492" customWidth="1"/>
    <col min="12035" max="12035" width="3.28515625" style="492" customWidth="1"/>
    <col min="12036" max="12036" width="20.28515625" style="492" customWidth="1"/>
    <col min="12037" max="12038" width="3.7109375" style="492" customWidth="1"/>
    <col min="12039" max="12039" width="10.42578125" style="492" customWidth="1"/>
    <col min="12040" max="12040" width="18.140625" style="492" customWidth="1"/>
    <col min="12041" max="12041" width="9" style="492" customWidth="1"/>
    <col min="12042" max="12042" width="9.28515625" style="492" customWidth="1"/>
    <col min="12043" max="12043" width="17.85546875" style="492" customWidth="1"/>
    <col min="12044" max="12044" width="17.140625" style="492" customWidth="1"/>
    <col min="12045" max="12288" width="9.140625" style="492"/>
    <col min="12289" max="12289" width="9.7109375" style="492" customWidth="1"/>
    <col min="12290" max="12290" width="3.42578125" style="492" customWidth="1"/>
    <col min="12291" max="12291" width="3.28515625" style="492" customWidth="1"/>
    <col min="12292" max="12292" width="20.28515625" style="492" customWidth="1"/>
    <col min="12293" max="12294" width="3.7109375" style="492" customWidth="1"/>
    <col min="12295" max="12295" width="10.42578125" style="492" customWidth="1"/>
    <col min="12296" max="12296" width="18.140625" style="492" customWidth="1"/>
    <col min="12297" max="12297" width="9" style="492" customWidth="1"/>
    <col min="12298" max="12298" width="9.28515625" style="492" customWidth="1"/>
    <col min="12299" max="12299" width="17.85546875" style="492" customWidth="1"/>
    <col min="12300" max="12300" width="17.140625" style="492" customWidth="1"/>
    <col min="12301" max="12544" width="9.140625" style="492"/>
    <col min="12545" max="12545" width="9.7109375" style="492" customWidth="1"/>
    <col min="12546" max="12546" width="3.42578125" style="492" customWidth="1"/>
    <col min="12547" max="12547" width="3.28515625" style="492" customWidth="1"/>
    <col min="12548" max="12548" width="20.28515625" style="492" customWidth="1"/>
    <col min="12549" max="12550" width="3.7109375" style="492" customWidth="1"/>
    <col min="12551" max="12551" width="10.42578125" style="492" customWidth="1"/>
    <col min="12552" max="12552" width="18.140625" style="492" customWidth="1"/>
    <col min="12553" max="12553" width="9" style="492" customWidth="1"/>
    <col min="12554" max="12554" width="9.28515625" style="492" customWidth="1"/>
    <col min="12555" max="12555" width="17.85546875" style="492" customWidth="1"/>
    <col min="12556" max="12556" width="17.140625" style="492" customWidth="1"/>
    <col min="12557" max="12800" width="9.140625" style="492"/>
    <col min="12801" max="12801" width="9.7109375" style="492" customWidth="1"/>
    <col min="12802" max="12802" width="3.42578125" style="492" customWidth="1"/>
    <col min="12803" max="12803" width="3.28515625" style="492" customWidth="1"/>
    <col min="12804" max="12804" width="20.28515625" style="492" customWidth="1"/>
    <col min="12805" max="12806" width="3.7109375" style="492" customWidth="1"/>
    <col min="12807" max="12807" width="10.42578125" style="492" customWidth="1"/>
    <col min="12808" max="12808" width="18.140625" style="492" customWidth="1"/>
    <col min="12809" max="12809" width="9" style="492" customWidth="1"/>
    <col min="12810" max="12810" width="9.28515625" style="492" customWidth="1"/>
    <col min="12811" max="12811" width="17.85546875" style="492" customWidth="1"/>
    <col min="12812" max="12812" width="17.140625" style="492" customWidth="1"/>
    <col min="12813" max="13056" width="9.140625" style="492"/>
    <col min="13057" max="13057" width="9.7109375" style="492" customWidth="1"/>
    <col min="13058" max="13058" width="3.42578125" style="492" customWidth="1"/>
    <col min="13059" max="13059" width="3.28515625" style="492" customWidth="1"/>
    <col min="13060" max="13060" width="20.28515625" style="492" customWidth="1"/>
    <col min="13061" max="13062" width="3.7109375" style="492" customWidth="1"/>
    <col min="13063" max="13063" width="10.42578125" style="492" customWidth="1"/>
    <col min="13064" max="13064" width="18.140625" style="492" customWidth="1"/>
    <col min="13065" max="13065" width="9" style="492" customWidth="1"/>
    <col min="13066" max="13066" width="9.28515625" style="492" customWidth="1"/>
    <col min="13067" max="13067" width="17.85546875" style="492" customWidth="1"/>
    <col min="13068" max="13068" width="17.140625" style="492" customWidth="1"/>
    <col min="13069" max="13312" width="9.140625" style="492"/>
    <col min="13313" max="13313" width="9.7109375" style="492" customWidth="1"/>
    <col min="13314" max="13314" width="3.42578125" style="492" customWidth="1"/>
    <col min="13315" max="13315" width="3.28515625" style="492" customWidth="1"/>
    <col min="13316" max="13316" width="20.28515625" style="492" customWidth="1"/>
    <col min="13317" max="13318" width="3.7109375" style="492" customWidth="1"/>
    <col min="13319" max="13319" width="10.42578125" style="492" customWidth="1"/>
    <col min="13320" max="13320" width="18.140625" style="492" customWidth="1"/>
    <col min="13321" max="13321" width="9" style="492" customWidth="1"/>
    <col min="13322" max="13322" width="9.28515625" style="492" customWidth="1"/>
    <col min="13323" max="13323" width="17.85546875" style="492" customWidth="1"/>
    <col min="13324" max="13324" width="17.140625" style="492" customWidth="1"/>
    <col min="13325" max="13568" width="9.140625" style="492"/>
    <col min="13569" max="13569" width="9.7109375" style="492" customWidth="1"/>
    <col min="13570" max="13570" width="3.42578125" style="492" customWidth="1"/>
    <col min="13571" max="13571" width="3.28515625" style="492" customWidth="1"/>
    <col min="13572" max="13572" width="20.28515625" style="492" customWidth="1"/>
    <col min="13573" max="13574" width="3.7109375" style="492" customWidth="1"/>
    <col min="13575" max="13575" width="10.42578125" style="492" customWidth="1"/>
    <col min="13576" max="13576" width="18.140625" style="492" customWidth="1"/>
    <col min="13577" max="13577" width="9" style="492" customWidth="1"/>
    <col min="13578" max="13578" width="9.28515625" style="492" customWidth="1"/>
    <col min="13579" max="13579" width="17.85546875" style="492" customWidth="1"/>
    <col min="13580" max="13580" width="17.140625" style="492" customWidth="1"/>
    <col min="13581" max="13824" width="9.140625" style="492"/>
    <col min="13825" max="13825" width="9.7109375" style="492" customWidth="1"/>
    <col min="13826" max="13826" width="3.42578125" style="492" customWidth="1"/>
    <col min="13827" max="13827" width="3.28515625" style="492" customWidth="1"/>
    <col min="13828" max="13828" width="20.28515625" style="492" customWidth="1"/>
    <col min="13829" max="13830" width="3.7109375" style="492" customWidth="1"/>
    <col min="13831" max="13831" width="10.42578125" style="492" customWidth="1"/>
    <col min="13832" max="13832" width="18.140625" style="492" customWidth="1"/>
    <col min="13833" max="13833" width="9" style="492" customWidth="1"/>
    <col min="13834" max="13834" width="9.28515625" style="492" customWidth="1"/>
    <col min="13835" max="13835" width="17.85546875" style="492" customWidth="1"/>
    <col min="13836" max="13836" width="17.140625" style="492" customWidth="1"/>
    <col min="13837" max="14080" width="9.140625" style="492"/>
    <col min="14081" max="14081" width="9.7109375" style="492" customWidth="1"/>
    <col min="14082" max="14082" width="3.42578125" style="492" customWidth="1"/>
    <col min="14083" max="14083" width="3.28515625" style="492" customWidth="1"/>
    <col min="14084" max="14084" width="20.28515625" style="492" customWidth="1"/>
    <col min="14085" max="14086" width="3.7109375" style="492" customWidth="1"/>
    <col min="14087" max="14087" width="10.42578125" style="492" customWidth="1"/>
    <col min="14088" max="14088" width="18.140625" style="492" customWidth="1"/>
    <col min="14089" max="14089" width="9" style="492" customWidth="1"/>
    <col min="14090" max="14090" width="9.28515625" style="492" customWidth="1"/>
    <col min="14091" max="14091" width="17.85546875" style="492" customWidth="1"/>
    <col min="14092" max="14092" width="17.140625" style="492" customWidth="1"/>
    <col min="14093" max="14336" width="9.140625" style="492"/>
    <col min="14337" max="14337" width="9.7109375" style="492" customWidth="1"/>
    <col min="14338" max="14338" width="3.42578125" style="492" customWidth="1"/>
    <col min="14339" max="14339" width="3.28515625" style="492" customWidth="1"/>
    <col min="14340" max="14340" width="20.28515625" style="492" customWidth="1"/>
    <col min="14341" max="14342" width="3.7109375" style="492" customWidth="1"/>
    <col min="14343" max="14343" width="10.42578125" style="492" customWidth="1"/>
    <col min="14344" max="14344" width="18.140625" style="492" customWidth="1"/>
    <col min="14345" max="14345" width="9" style="492" customWidth="1"/>
    <col min="14346" max="14346" width="9.28515625" style="492" customWidth="1"/>
    <col min="14347" max="14347" width="17.85546875" style="492" customWidth="1"/>
    <col min="14348" max="14348" width="17.140625" style="492" customWidth="1"/>
    <col min="14349" max="14592" width="9.140625" style="492"/>
    <col min="14593" max="14593" width="9.7109375" style="492" customWidth="1"/>
    <col min="14594" max="14594" width="3.42578125" style="492" customWidth="1"/>
    <col min="14595" max="14595" width="3.28515625" style="492" customWidth="1"/>
    <col min="14596" max="14596" width="20.28515625" style="492" customWidth="1"/>
    <col min="14597" max="14598" width="3.7109375" style="492" customWidth="1"/>
    <col min="14599" max="14599" width="10.42578125" style="492" customWidth="1"/>
    <col min="14600" max="14600" width="18.140625" style="492" customWidth="1"/>
    <col min="14601" max="14601" width="9" style="492" customWidth="1"/>
    <col min="14602" max="14602" width="9.28515625" style="492" customWidth="1"/>
    <col min="14603" max="14603" width="17.85546875" style="492" customWidth="1"/>
    <col min="14604" max="14604" width="17.140625" style="492" customWidth="1"/>
    <col min="14605" max="14848" width="9.140625" style="492"/>
    <col min="14849" max="14849" width="9.7109375" style="492" customWidth="1"/>
    <col min="14850" max="14850" width="3.42578125" style="492" customWidth="1"/>
    <col min="14851" max="14851" width="3.28515625" style="492" customWidth="1"/>
    <col min="14852" max="14852" width="20.28515625" style="492" customWidth="1"/>
    <col min="14853" max="14854" width="3.7109375" style="492" customWidth="1"/>
    <col min="14855" max="14855" width="10.42578125" style="492" customWidth="1"/>
    <col min="14856" max="14856" width="18.140625" style="492" customWidth="1"/>
    <col min="14857" max="14857" width="9" style="492" customWidth="1"/>
    <col min="14858" max="14858" width="9.28515625" style="492" customWidth="1"/>
    <col min="14859" max="14859" width="17.85546875" style="492" customWidth="1"/>
    <col min="14860" max="14860" width="17.140625" style="492" customWidth="1"/>
    <col min="14861" max="15104" width="9.140625" style="492"/>
    <col min="15105" max="15105" width="9.7109375" style="492" customWidth="1"/>
    <col min="15106" max="15106" width="3.42578125" style="492" customWidth="1"/>
    <col min="15107" max="15107" width="3.28515625" style="492" customWidth="1"/>
    <col min="15108" max="15108" width="20.28515625" style="492" customWidth="1"/>
    <col min="15109" max="15110" width="3.7109375" style="492" customWidth="1"/>
    <col min="15111" max="15111" width="10.42578125" style="492" customWidth="1"/>
    <col min="15112" max="15112" width="18.140625" style="492" customWidth="1"/>
    <col min="15113" max="15113" width="9" style="492" customWidth="1"/>
    <col min="15114" max="15114" width="9.28515625" style="492" customWidth="1"/>
    <col min="15115" max="15115" width="17.85546875" style="492" customWidth="1"/>
    <col min="15116" max="15116" width="17.140625" style="492" customWidth="1"/>
    <col min="15117" max="15360" width="9.140625" style="492"/>
    <col min="15361" max="15361" width="9.7109375" style="492" customWidth="1"/>
    <col min="15362" max="15362" width="3.42578125" style="492" customWidth="1"/>
    <col min="15363" max="15363" width="3.28515625" style="492" customWidth="1"/>
    <col min="15364" max="15364" width="20.28515625" style="492" customWidth="1"/>
    <col min="15365" max="15366" width="3.7109375" style="492" customWidth="1"/>
    <col min="15367" max="15367" width="10.42578125" style="492" customWidth="1"/>
    <col min="15368" max="15368" width="18.140625" style="492" customWidth="1"/>
    <col min="15369" max="15369" width="9" style="492" customWidth="1"/>
    <col min="15370" max="15370" width="9.28515625" style="492" customWidth="1"/>
    <col min="15371" max="15371" width="17.85546875" style="492" customWidth="1"/>
    <col min="15372" max="15372" width="17.140625" style="492" customWidth="1"/>
    <col min="15373" max="15616" width="9.140625" style="492"/>
    <col min="15617" max="15617" width="9.7109375" style="492" customWidth="1"/>
    <col min="15618" max="15618" width="3.42578125" style="492" customWidth="1"/>
    <col min="15619" max="15619" width="3.28515625" style="492" customWidth="1"/>
    <col min="15620" max="15620" width="20.28515625" style="492" customWidth="1"/>
    <col min="15621" max="15622" width="3.7109375" style="492" customWidth="1"/>
    <col min="15623" max="15623" width="10.42578125" style="492" customWidth="1"/>
    <col min="15624" max="15624" width="18.140625" style="492" customWidth="1"/>
    <col min="15625" max="15625" width="9" style="492" customWidth="1"/>
    <col min="15626" max="15626" width="9.28515625" style="492" customWidth="1"/>
    <col min="15627" max="15627" width="17.85546875" style="492" customWidth="1"/>
    <col min="15628" max="15628" width="17.140625" style="492" customWidth="1"/>
    <col min="15629" max="15872" width="9.140625" style="492"/>
    <col min="15873" max="15873" width="9.7109375" style="492" customWidth="1"/>
    <col min="15874" max="15874" width="3.42578125" style="492" customWidth="1"/>
    <col min="15875" max="15875" width="3.28515625" style="492" customWidth="1"/>
    <col min="15876" max="15876" width="20.28515625" style="492" customWidth="1"/>
    <col min="15877" max="15878" width="3.7109375" style="492" customWidth="1"/>
    <col min="15879" max="15879" width="10.42578125" style="492" customWidth="1"/>
    <col min="15880" max="15880" width="18.140625" style="492" customWidth="1"/>
    <col min="15881" max="15881" width="9" style="492" customWidth="1"/>
    <col min="15882" max="15882" width="9.28515625" style="492" customWidth="1"/>
    <col min="15883" max="15883" width="17.85546875" style="492" customWidth="1"/>
    <col min="15884" max="15884" width="17.140625" style="492" customWidth="1"/>
    <col min="15885" max="16128" width="9.140625" style="492"/>
    <col min="16129" max="16129" width="9.7109375" style="492" customWidth="1"/>
    <col min="16130" max="16130" width="3.42578125" style="492" customWidth="1"/>
    <col min="16131" max="16131" width="3.28515625" style="492" customWidth="1"/>
    <col min="16132" max="16132" width="20.28515625" style="492" customWidth="1"/>
    <col min="16133" max="16134" width="3.7109375" style="492" customWidth="1"/>
    <col min="16135" max="16135" width="10.42578125" style="492" customWidth="1"/>
    <col min="16136" max="16136" width="18.140625" style="492" customWidth="1"/>
    <col min="16137" max="16137" width="9" style="492" customWidth="1"/>
    <col min="16138" max="16138" width="9.28515625" style="492" customWidth="1"/>
    <col min="16139" max="16139" width="17.85546875" style="492" customWidth="1"/>
    <col min="16140" max="16140" width="17.140625" style="492" customWidth="1"/>
    <col min="16141" max="16384" width="9.140625" style="492"/>
  </cols>
  <sheetData>
    <row r="1" spans="1:15" x14ac:dyDescent="0.35">
      <c r="A1" s="486"/>
      <c r="B1" s="486"/>
      <c r="C1" s="486"/>
      <c r="D1" s="486"/>
      <c r="E1" s="486"/>
      <c r="F1" s="486"/>
      <c r="G1" s="486"/>
      <c r="H1" s="486"/>
      <c r="I1" s="486"/>
      <c r="J1" s="486"/>
      <c r="K1" s="486"/>
      <c r="L1" s="486"/>
    </row>
    <row r="2" spans="1:15" x14ac:dyDescent="0.35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</row>
    <row r="3" spans="1:15" x14ac:dyDescent="0.35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</row>
    <row r="4" spans="1:15" x14ac:dyDescent="0.35">
      <c r="A4" s="486"/>
      <c r="B4" s="486"/>
      <c r="C4" s="486"/>
      <c r="D4" s="486"/>
      <c r="E4" s="486"/>
      <c r="F4" s="486"/>
      <c r="G4" s="486"/>
      <c r="H4" s="486"/>
      <c r="I4" s="486"/>
      <c r="J4" s="486"/>
      <c r="K4" s="486"/>
      <c r="L4" s="486"/>
    </row>
    <row r="5" spans="1:15" x14ac:dyDescent="0.35">
      <c r="A5" s="486"/>
      <c r="B5" s="486"/>
      <c r="C5" s="486"/>
      <c r="D5" s="486"/>
      <c r="E5" s="486"/>
      <c r="F5" s="486"/>
      <c r="G5" s="486"/>
      <c r="H5" s="486"/>
      <c r="I5" s="486"/>
      <c r="J5" s="486"/>
      <c r="K5" s="486"/>
      <c r="L5" s="486"/>
    </row>
    <row r="6" spans="1:15" ht="16.5" customHeight="1" x14ac:dyDescent="0.35">
      <c r="A6" s="1849" t="s">
        <v>0</v>
      </c>
      <c r="B6" s="1849"/>
      <c r="C6" s="1849"/>
      <c r="D6" s="1849"/>
      <c r="E6" s="1849"/>
      <c r="F6" s="1849"/>
      <c r="G6" s="1849"/>
      <c r="H6" s="1849"/>
      <c r="I6" s="1849"/>
      <c r="J6" s="1849"/>
      <c r="K6" s="1849"/>
      <c r="L6" s="1849"/>
    </row>
    <row r="7" spans="1:15" ht="16.5" customHeight="1" x14ac:dyDescent="0.35">
      <c r="A7" s="1850" t="s">
        <v>799</v>
      </c>
      <c r="B7" s="1850"/>
      <c r="C7" s="1850"/>
      <c r="D7" s="1850"/>
      <c r="E7" s="1850"/>
      <c r="F7" s="1850"/>
      <c r="G7" s="1850"/>
      <c r="H7" s="1850"/>
      <c r="I7" s="1850"/>
      <c r="J7" s="1850"/>
      <c r="K7" s="1850"/>
      <c r="L7" s="1850"/>
    </row>
    <row r="8" spans="1:15" ht="16.5" customHeight="1" x14ac:dyDescent="0.35">
      <c r="A8" s="453"/>
      <c r="B8" s="453"/>
      <c r="C8" s="453"/>
      <c r="D8" s="453"/>
      <c r="E8" s="453"/>
      <c r="F8" s="453"/>
      <c r="G8" s="454"/>
      <c r="H8" s="453"/>
      <c r="I8" s="453"/>
      <c r="J8" s="453"/>
      <c r="K8" s="455"/>
      <c r="L8" s="455"/>
    </row>
    <row r="9" spans="1:15" ht="16.5" customHeight="1" x14ac:dyDescent="0.35">
      <c r="A9" s="456" t="s">
        <v>1</v>
      </c>
      <c r="B9" s="457"/>
      <c r="C9" s="457"/>
      <c r="D9" s="458"/>
      <c r="E9" s="453"/>
      <c r="F9" s="1851" t="s">
        <v>2</v>
      </c>
      <c r="G9" s="1852"/>
      <c r="H9" s="1852"/>
      <c r="I9" s="1852"/>
      <c r="J9" s="1853"/>
      <c r="K9" s="455"/>
      <c r="L9" s="455"/>
    </row>
    <row r="10" spans="1:15" ht="16.5" customHeight="1" x14ac:dyDescent="0.35">
      <c r="A10" s="459" t="s">
        <v>384</v>
      </c>
      <c r="B10" s="460"/>
      <c r="C10" s="460"/>
      <c r="D10" s="461"/>
      <c r="E10" s="453"/>
      <c r="F10" s="1854" t="s">
        <v>260</v>
      </c>
      <c r="G10" s="1855"/>
      <c r="H10" s="1855"/>
      <c r="I10" s="1855"/>
      <c r="J10" s="1856"/>
      <c r="K10" s="462" t="s">
        <v>3</v>
      </c>
      <c r="L10" s="463">
        <v>44649</v>
      </c>
    </row>
    <row r="11" spans="1:15" ht="16.5" customHeight="1" x14ac:dyDescent="0.35">
      <c r="A11" s="72" t="s">
        <v>385</v>
      </c>
      <c r="B11" s="73"/>
      <c r="C11" s="73"/>
      <c r="D11" s="464"/>
      <c r="E11" s="453"/>
      <c r="F11" s="1854"/>
      <c r="G11" s="1855"/>
      <c r="H11" s="1855"/>
      <c r="I11" s="1855"/>
      <c r="J11" s="1856"/>
      <c r="K11" s="462"/>
      <c r="L11" s="463"/>
      <c r="O11" s="493"/>
    </row>
    <row r="12" spans="1:15" ht="16.5" customHeight="1" x14ac:dyDescent="0.35">
      <c r="A12" s="465" t="s">
        <v>208</v>
      </c>
      <c r="B12" s="453"/>
      <c r="C12" s="453"/>
      <c r="D12" s="461"/>
      <c r="E12" s="453"/>
      <c r="F12" s="1854" t="s">
        <v>263</v>
      </c>
      <c r="G12" s="1855"/>
      <c r="H12" s="1855"/>
      <c r="I12" s="1855"/>
      <c r="J12" s="1856"/>
      <c r="K12" s="462" t="s">
        <v>4</v>
      </c>
      <c r="L12" s="455"/>
      <c r="M12" s="492" t="s">
        <v>386</v>
      </c>
      <c r="O12" s="493"/>
    </row>
    <row r="13" spans="1:15" ht="16.5" customHeight="1" x14ac:dyDescent="0.35">
      <c r="A13" s="465" t="s">
        <v>264</v>
      </c>
      <c r="B13" s="815" t="s">
        <v>7</v>
      </c>
      <c r="C13" s="467"/>
      <c r="D13" s="468" t="s">
        <v>387</v>
      </c>
      <c r="E13" s="453"/>
      <c r="F13" s="814"/>
      <c r="G13" s="815"/>
      <c r="H13" s="815"/>
      <c r="I13" s="815"/>
      <c r="J13" s="816"/>
      <c r="K13" s="462" t="s">
        <v>5</v>
      </c>
      <c r="L13" s="455"/>
    </row>
    <row r="14" spans="1:15" ht="16.5" customHeight="1" x14ac:dyDescent="0.35">
      <c r="A14" s="459" t="s">
        <v>8</v>
      </c>
      <c r="B14" s="469" t="s">
        <v>139</v>
      </c>
      <c r="C14" s="470"/>
      <c r="D14" s="461"/>
      <c r="E14" s="453"/>
      <c r="F14" s="489" t="s">
        <v>266</v>
      </c>
      <c r="G14" s="490"/>
      <c r="H14" s="490"/>
      <c r="I14" s="490"/>
      <c r="J14" s="491"/>
      <c r="K14" s="462" t="s">
        <v>267</v>
      </c>
      <c r="L14" s="455"/>
    </row>
    <row r="15" spans="1:15" ht="16.5" customHeight="1" x14ac:dyDescent="0.35">
      <c r="A15" s="459" t="s">
        <v>11</v>
      </c>
      <c r="B15" s="469" t="s">
        <v>7</v>
      </c>
      <c r="C15" s="494"/>
      <c r="D15" s="461"/>
      <c r="E15" s="453"/>
      <c r="F15" s="1854"/>
      <c r="G15" s="1855"/>
      <c r="H15" s="1855"/>
      <c r="I15" s="1855"/>
      <c r="J15" s="1856"/>
      <c r="K15" s="462" t="s">
        <v>9</v>
      </c>
      <c r="L15" s="455" t="s">
        <v>10</v>
      </c>
      <c r="M15" s="492" t="s">
        <v>388</v>
      </c>
    </row>
    <row r="16" spans="1:15" ht="16.5" customHeight="1" x14ac:dyDescent="0.35">
      <c r="A16" s="471"/>
      <c r="B16" s="472"/>
      <c r="C16" s="472"/>
      <c r="D16" s="473"/>
      <c r="E16" s="453"/>
      <c r="F16" s="1857" t="s">
        <v>268</v>
      </c>
      <c r="G16" s="1858"/>
      <c r="H16" s="1858"/>
      <c r="I16" s="1858"/>
      <c r="J16" s="1859"/>
      <c r="K16" s="462"/>
      <c r="L16" s="474"/>
    </row>
    <row r="17" spans="1:12" x14ac:dyDescent="0.35">
      <c r="A17" s="453"/>
      <c r="B17" s="453"/>
      <c r="C17" s="453"/>
      <c r="D17" s="453"/>
      <c r="E17" s="453"/>
      <c r="F17" s="453"/>
      <c r="G17" s="453"/>
      <c r="H17" s="453"/>
      <c r="I17" s="453"/>
      <c r="J17" s="453"/>
      <c r="K17" s="462"/>
      <c r="L17" s="474"/>
    </row>
    <row r="18" spans="1:12" x14ac:dyDescent="0.35">
      <c r="A18" s="453" t="s">
        <v>12</v>
      </c>
      <c r="B18" s="453"/>
      <c r="C18" s="453"/>
      <c r="D18" s="453"/>
      <c r="E18" s="453"/>
      <c r="F18" s="453"/>
      <c r="G18" s="453"/>
      <c r="H18" s="453"/>
      <c r="I18" s="453"/>
      <c r="J18" s="453"/>
      <c r="K18" s="462"/>
      <c r="L18" s="475"/>
    </row>
    <row r="19" spans="1:12" x14ac:dyDescent="0.35">
      <c r="A19" s="817" t="s">
        <v>13</v>
      </c>
      <c r="B19" s="1860" t="s">
        <v>14</v>
      </c>
      <c r="C19" s="1860"/>
      <c r="D19" s="1860"/>
      <c r="E19" s="1860"/>
      <c r="F19" s="1860"/>
      <c r="G19" s="1860"/>
      <c r="H19" s="817" t="s">
        <v>15</v>
      </c>
      <c r="I19" s="1860" t="s">
        <v>16</v>
      </c>
      <c r="J19" s="1860"/>
      <c r="K19" s="477" t="s">
        <v>17</v>
      </c>
      <c r="L19" s="477" t="s">
        <v>18</v>
      </c>
    </row>
    <row r="20" spans="1:12" x14ac:dyDescent="0.35">
      <c r="A20" s="478"/>
      <c r="B20" s="1861"/>
      <c r="C20" s="1862"/>
      <c r="D20" s="1862"/>
      <c r="E20" s="1862"/>
      <c r="F20" s="1862"/>
      <c r="G20" s="1863"/>
      <c r="H20" s="478"/>
      <c r="I20" s="478"/>
      <c r="J20" s="478"/>
      <c r="K20" s="479"/>
      <c r="L20" s="480"/>
    </row>
    <row r="21" spans="1:12" s="531" customFormat="1" ht="18.75" x14ac:dyDescent="0.3">
      <c r="A21" s="524" t="s">
        <v>19</v>
      </c>
      <c r="B21" s="525" t="s">
        <v>781</v>
      </c>
      <c r="C21" s="526"/>
      <c r="D21" s="526"/>
      <c r="E21" s="526"/>
      <c r="F21" s="526"/>
      <c r="G21" s="527"/>
      <c r="H21" s="528" t="s">
        <v>782</v>
      </c>
      <c r="I21" s="528">
        <v>1</v>
      </c>
      <c r="J21" s="528" t="s">
        <v>390</v>
      </c>
      <c r="K21" s="529">
        <v>195000</v>
      </c>
      <c r="L21" s="530">
        <f>+K21*I21</f>
        <v>195000</v>
      </c>
    </row>
    <row r="22" spans="1:12" s="531" customFormat="1" ht="18.75" x14ac:dyDescent="0.3">
      <c r="A22" s="524"/>
      <c r="B22" s="1846"/>
      <c r="C22" s="1847"/>
      <c r="D22" s="1847"/>
      <c r="E22" s="1847"/>
      <c r="F22" s="1847"/>
      <c r="G22" s="1848"/>
      <c r="H22" s="528"/>
      <c r="I22" s="528"/>
      <c r="J22" s="528"/>
      <c r="K22" s="529"/>
      <c r="L22" s="530"/>
    </row>
    <row r="23" spans="1:12" s="531" customFormat="1" ht="18.75" x14ac:dyDescent="0.3">
      <c r="A23" s="524"/>
      <c r="B23" s="1846"/>
      <c r="C23" s="1847"/>
      <c r="D23" s="1847"/>
      <c r="E23" s="1847"/>
      <c r="F23" s="1847"/>
      <c r="G23" s="1848"/>
      <c r="H23" s="528"/>
      <c r="I23" s="528"/>
      <c r="J23" s="528"/>
      <c r="K23" s="529"/>
      <c r="L23" s="530"/>
    </row>
    <row r="24" spans="1:12" s="531" customFormat="1" ht="18.75" x14ac:dyDescent="0.3">
      <c r="A24" s="528"/>
      <c r="B24" s="1846"/>
      <c r="C24" s="1847"/>
      <c r="D24" s="1847"/>
      <c r="E24" s="1847"/>
      <c r="F24" s="1847"/>
      <c r="G24" s="1848"/>
      <c r="H24" s="528"/>
      <c r="I24" s="528"/>
      <c r="J24" s="528"/>
      <c r="K24" s="529"/>
      <c r="L24" s="530"/>
    </row>
    <row r="25" spans="1:12" s="531" customFormat="1" ht="18.75" x14ac:dyDescent="0.3">
      <c r="A25" s="528"/>
      <c r="B25" s="1846"/>
      <c r="C25" s="1847"/>
      <c r="D25" s="1847"/>
      <c r="E25" s="1847"/>
      <c r="F25" s="1847"/>
      <c r="G25" s="1848"/>
      <c r="H25" s="528"/>
      <c r="I25" s="528"/>
      <c r="J25" s="528"/>
      <c r="K25" s="530"/>
      <c r="L25" s="530"/>
    </row>
    <row r="26" spans="1:12" s="531" customFormat="1" ht="18.75" x14ac:dyDescent="0.3">
      <c r="A26" s="532"/>
      <c r="B26" s="1869"/>
      <c r="C26" s="1870"/>
      <c r="D26" s="1870"/>
      <c r="E26" s="1870"/>
      <c r="F26" s="1870"/>
      <c r="G26" s="1871"/>
      <c r="H26" s="532"/>
      <c r="I26" s="532"/>
      <c r="J26" s="532"/>
      <c r="K26" s="533"/>
      <c r="L26" s="530"/>
    </row>
    <row r="27" spans="1:12" s="531" customFormat="1" ht="18.75" x14ac:dyDescent="0.3">
      <c r="A27" s="534"/>
      <c r="B27" s="1872"/>
      <c r="C27" s="1873"/>
      <c r="D27" s="1873"/>
      <c r="E27" s="1873"/>
      <c r="F27" s="1873"/>
      <c r="G27" s="1874"/>
      <c r="H27" s="535"/>
      <c r="I27" s="535"/>
      <c r="J27" s="535"/>
      <c r="K27" s="536"/>
      <c r="L27" s="536"/>
    </row>
    <row r="28" spans="1:12" s="531" customFormat="1" ht="18.75" x14ac:dyDescent="0.3">
      <c r="A28" s="1875" t="s">
        <v>20</v>
      </c>
      <c r="B28" s="1875"/>
      <c r="C28" s="1875"/>
      <c r="D28" s="1875"/>
      <c r="E28" s="1875"/>
      <c r="F28" s="1875"/>
      <c r="G28" s="1875"/>
      <c r="H28" s="1875"/>
      <c r="I28" s="1875"/>
      <c r="J28" s="1875"/>
      <c r="K28" s="1875"/>
      <c r="L28" s="537">
        <f>SUM(L20:L26)</f>
        <v>195000</v>
      </c>
    </row>
    <row r="29" spans="1:12" x14ac:dyDescent="0.35">
      <c r="A29" s="460"/>
      <c r="B29" s="460"/>
      <c r="C29" s="813"/>
      <c r="D29" s="460"/>
      <c r="E29" s="454"/>
      <c r="F29" s="454"/>
      <c r="G29" s="73"/>
      <c r="H29" s="453"/>
      <c r="I29" s="453"/>
      <c r="J29" s="453"/>
      <c r="K29" s="462"/>
      <c r="L29" s="475"/>
    </row>
    <row r="30" spans="1:12" x14ac:dyDescent="0.35">
      <c r="A30" s="460"/>
      <c r="B30" s="453"/>
      <c r="C30" s="813"/>
      <c r="D30" s="460"/>
      <c r="E30" s="453"/>
      <c r="F30" s="453"/>
      <c r="G30" s="453"/>
      <c r="H30" s="453"/>
      <c r="I30" s="453"/>
      <c r="J30" s="453"/>
      <c r="K30" s="462"/>
      <c r="L30" s="475"/>
    </row>
    <row r="31" spans="1:12" x14ac:dyDescent="0.35">
      <c r="A31" s="482" t="s">
        <v>21</v>
      </c>
      <c r="B31" s="482" t="s">
        <v>7</v>
      </c>
      <c r="C31" s="469" t="s">
        <v>22</v>
      </c>
      <c r="D31" s="469" t="s">
        <v>150</v>
      </c>
      <c r="E31" s="453"/>
      <c r="F31" s="453"/>
      <c r="G31" s="453"/>
      <c r="H31" s="453"/>
      <c r="I31" s="453"/>
      <c r="J31" s="453"/>
      <c r="K31" s="483"/>
      <c r="L31" s="483"/>
    </row>
    <row r="32" spans="1:12" x14ac:dyDescent="0.35">
      <c r="A32" s="460"/>
      <c r="B32" s="460"/>
      <c r="C32" s="469" t="s">
        <v>24</v>
      </c>
      <c r="D32" s="460" t="s">
        <v>151</v>
      </c>
      <c r="E32" s="453"/>
      <c r="F32" s="453"/>
      <c r="G32" s="453"/>
      <c r="H32" s="453"/>
      <c r="I32" s="453"/>
      <c r="J32" s="453"/>
      <c r="K32" s="483"/>
      <c r="L32" s="483"/>
    </row>
    <row r="33" spans="1:12" x14ac:dyDescent="0.35">
      <c r="A33" s="460"/>
      <c r="B33" s="453"/>
      <c r="C33" s="484"/>
      <c r="D33" s="485"/>
      <c r="E33" s="453"/>
      <c r="F33" s="453"/>
      <c r="G33" s="453"/>
      <c r="H33" s="453"/>
      <c r="I33" s="453"/>
      <c r="J33" s="453"/>
      <c r="K33" s="483"/>
      <c r="L33" s="483"/>
    </row>
    <row r="34" spans="1:12" x14ac:dyDescent="0.35">
      <c r="A34" s="460"/>
      <c r="B34" s="453"/>
      <c r="C34" s="813"/>
      <c r="D34" s="485"/>
      <c r="E34" s="453"/>
      <c r="F34" s="453"/>
      <c r="G34" s="453"/>
      <c r="H34" s="453"/>
      <c r="I34" s="453"/>
      <c r="J34" s="453"/>
      <c r="K34" s="483"/>
      <c r="L34" s="483"/>
    </row>
    <row r="35" spans="1:12" x14ac:dyDescent="0.35">
      <c r="A35" s="453"/>
      <c r="B35" s="453"/>
      <c r="C35" s="453"/>
      <c r="D35" s="453"/>
      <c r="E35" s="453"/>
      <c r="F35" s="453"/>
      <c r="G35" s="453"/>
      <c r="H35" s="453"/>
      <c r="I35" s="453"/>
      <c r="J35" s="453"/>
      <c r="K35" s="483"/>
      <c r="L35" s="483"/>
    </row>
    <row r="36" spans="1:12" x14ac:dyDescent="0.35">
      <c r="A36" s="486"/>
      <c r="B36" s="73"/>
      <c r="C36" s="73"/>
      <c r="D36" s="495"/>
      <c r="E36" s="496"/>
      <c r="F36" s="497"/>
      <c r="G36" s="498"/>
      <c r="H36" s="499"/>
      <c r="I36" s="500"/>
      <c r="J36" s="501"/>
      <c r="K36" s="502"/>
      <c r="L36" s="503"/>
    </row>
    <row r="37" spans="1:12" x14ac:dyDescent="0.35">
      <c r="A37" s="486"/>
      <c r="B37" s="73"/>
      <c r="C37" s="73"/>
      <c r="D37" s="495"/>
      <c r="E37" s="504"/>
      <c r="F37" s="495"/>
      <c r="G37" s="505"/>
      <c r="H37" s="506"/>
      <c r="I37" s="507"/>
      <c r="J37" s="508"/>
      <c r="K37" s="509"/>
      <c r="L37" s="510"/>
    </row>
    <row r="38" spans="1:12" x14ac:dyDescent="0.35">
      <c r="A38" s="486"/>
      <c r="B38" s="453"/>
      <c r="C38" s="453"/>
      <c r="D38" s="495"/>
      <c r="E38" s="504"/>
      <c r="F38" s="495"/>
      <c r="G38" s="511"/>
      <c r="H38" s="506"/>
      <c r="I38" s="507"/>
      <c r="J38" s="508"/>
      <c r="K38" s="509"/>
      <c r="L38" s="512"/>
    </row>
    <row r="39" spans="1:12" x14ac:dyDescent="0.35">
      <c r="A39" s="486"/>
      <c r="B39" s="453"/>
      <c r="C39" s="453"/>
      <c r="D39" s="495"/>
      <c r="E39" s="513"/>
      <c r="F39" s="514"/>
      <c r="G39" s="515"/>
      <c r="H39" s="516"/>
      <c r="I39" s="517"/>
      <c r="J39" s="518"/>
      <c r="K39" s="519"/>
      <c r="L39" s="520"/>
    </row>
    <row r="40" spans="1:12" x14ac:dyDescent="0.35">
      <c r="A40" s="486"/>
      <c r="B40" s="453"/>
      <c r="C40" s="453"/>
      <c r="D40" s="507"/>
      <c r="E40" s="1864" t="s">
        <v>26</v>
      </c>
      <c r="F40" s="1865"/>
      <c r="G40" s="1866"/>
      <c r="H40" s="521" t="s">
        <v>27</v>
      </c>
      <c r="I40" s="1867" t="s">
        <v>28</v>
      </c>
      <c r="J40" s="1868"/>
      <c r="K40" s="522" t="s">
        <v>29</v>
      </c>
      <c r="L40" s="523" t="s">
        <v>30</v>
      </c>
    </row>
    <row r="54" spans="1:1" x14ac:dyDescent="0.35">
      <c r="A54" s="25" t="s">
        <v>797</v>
      </c>
    </row>
  </sheetData>
  <mergeCells count="20">
    <mergeCell ref="B22:G22"/>
    <mergeCell ref="A6:L6"/>
    <mergeCell ref="A7:L7"/>
    <mergeCell ref="F9:J9"/>
    <mergeCell ref="F10:J10"/>
    <mergeCell ref="F11:J11"/>
    <mergeCell ref="F12:J12"/>
    <mergeCell ref="F15:J15"/>
    <mergeCell ref="F16:J16"/>
    <mergeCell ref="B19:G19"/>
    <mergeCell ref="I19:J19"/>
    <mergeCell ref="B20:G20"/>
    <mergeCell ref="E40:G40"/>
    <mergeCell ref="I40:J40"/>
    <mergeCell ref="B23:G23"/>
    <mergeCell ref="B24:G24"/>
    <mergeCell ref="B25:G25"/>
    <mergeCell ref="B26:G26"/>
    <mergeCell ref="B27:G27"/>
    <mergeCell ref="A28:K28"/>
  </mergeCells>
  <printOptions horizontalCentered="1"/>
  <pageMargins left="0.45" right="0.45" top="0.75" bottom="0.75" header="0.3" footer="0.3"/>
  <pageSetup scale="74" orientation="portrait" verticalDpi="72" r:id="rId1"/>
  <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7"/>
  <sheetViews>
    <sheetView view="pageBreakPreview" topLeftCell="A22" zoomScale="70" zoomScaleSheetLayoutView="70" workbookViewId="0">
      <selection activeCell="B22" sqref="B22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800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223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44649</v>
      </c>
      <c r="M10" s="298"/>
    </row>
    <row r="11" spans="1:15" ht="16.5" customHeight="1" x14ac:dyDescent="0.35">
      <c r="A11" s="1797" t="s">
        <v>224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806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805" t="s">
        <v>139</v>
      </c>
      <c r="C14" s="301" t="s">
        <v>225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803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4" ht="18" customHeight="1" x14ac:dyDescent="0.3">
      <c r="A19" s="804" t="s">
        <v>13</v>
      </c>
      <c r="B19" s="1751" t="s">
        <v>14</v>
      </c>
      <c r="C19" s="1751"/>
      <c r="D19" s="1751"/>
      <c r="E19" s="1751"/>
      <c r="F19" s="1751"/>
      <c r="G19" s="1751"/>
      <c r="H19" s="804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4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4" s="257" customFormat="1" ht="21" customHeight="1" x14ac:dyDescent="0.3">
      <c r="A21" s="160">
        <v>1</v>
      </c>
      <c r="B21" s="161" t="s">
        <v>341</v>
      </c>
      <c r="C21" s="162"/>
      <c r="D21" s="162"/>
      <c r="E21" s="162"/>
      <c r="F21" s="162"/>
      <c r="G21" s="163"/>
      <c r="H21" s="160"/>
      <c r="I21" s="160">
        <v>5</v>
      </c>
      <c r="J21" s="160" t="s">
        <v>41</v>
      </c>
      <c r="K21" s="164">
        <v>6000</v>
      </c>
      <c r="L21" s="164">
        <f>+K21*I21</f>
        <v>30000</v>
      </c>
    </row>
    <row r="22" spans="1:14" s="257" customFormat="1" ht="21" customHeight="1" x14ac:dyDescent="0.3">
      <c r="A22" s="160">
        <v>2</v>
      </c>
      <c r="B22" s="161" t="s">
        <v>379</v>
      </c>
      <c r="C22" s="166"/>
      <c r="D22" s="166"/>
      <c r="E22" s="166"/>
      <c r="F22" s="166"/>
      <c r="G22" s="167"/>
      <c r="H22" s="160"/>
      <c r="I22" s="160">
        <v>1</v>
      </c>
      <c r="J22" s="160" t="s">
        <v>41</v>
      </c>
      <c r="K22" s="164">
        <v>6000</v>
      </c>
      <c r="L22" s="164">
        <f>+K22*I22</f>
        <v>6000</v>
      </c>
    </row>
    <row r="23" spans="1:14" s="257" customFormat="1" ht="18.75" customHeight="1" x14ac:dyDescent="0.3">
      <c r="A23" s="160"/>
      <c r="B23" s="161"/>
      <c r="C23" s="166"/>
      <c r="D23" s="166"/>
      <c r="E23" s="166"/>
      <c r="F23" s="166"/>
      <c r="G23" s="167"/>
      <c r="H23" s="160"/>
      <c r="I23" s="160"/>
      <c r="J23" s="160"/>
      <c r="K23" s="164"/>
      <c r="L23" s="164"/>
    </row>
    <row r="24" spans="1:14" s="257" customFormat="1" ht="18.75" customHeight="1" x14ac:dyDescent="0.3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4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4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4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4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4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  <c r="N29" s="302"/>
    </row>
    <row r="30" spans="1:14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4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4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61"/>
      <c r="C37" s="166"/>
      <c r="D37" s="166"/>
      <c r="E37" s="166"/>
      <c r="F37" s="166"/>
      <c r="G37" s="167"/>
      <c r="H37" s="160"/>
      <c r="I37" s="160"/>
      <c r="J37" s="160"/>
      <c r="K37" s="164"/>
      <c r="L37" s="164"/>
    </row>
    <row r="38" spans="1:12" s="257" customFormat="1" ht="22.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ht="18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SUM(L21:L32)</f>
        <v>36000</v>
      </c>
    </row>
    <row r="40" spans="1:12" ht="18" customHeight="1" x14ac:dyDescent="0.35">
      <c r="A40" s="253"/>
      <c r="B40" s="252"/>
      <c r="C40" s="258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ht="18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62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3"/>
      <c r="B44" s="252"/>
      <c r="C44" s="258"/>
      <c r="D44" s="263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264"/>
      <c r="E46" s="265"/>
      <c r="F46" s="266"/>
      <c r="G46" s="267"/>
      <c r="H46" s="268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264"/>
      <c r="E47" s="273"/>
      <c r="F47" s="264"/>
      <c r="G47" s="274"/>
      <c r="H47" s="275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264"/>
      <c r="E48" s="273"/>
      <c r="F48" s="264"/>
      <c r="G48" s="280"/>
      <c r="H48" s="275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264"/>
      <c r="E49" s="282"/>
      <c r="F49" s="283"/>
      <c r="G49" s="284"/>
      <c r="H49" s="285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290"/>
      <c r="E50" s="1792" t="s">
        <v>26</v>
      </c>
      <c r="F50" s="1793"/>
      <c r="G50" s="1794"/>
      <c r="H50" s="291" t="s">
        <v>27</v>
      </c>
      <c r="I50" s="1795" t="s">
        <v>28</v>
      </c>
      <c r="J50" s="1796"/>
      <c r="K50" s="291" t="s">
        <v>29</v>
      </c>
      <c r="L50" s="292" t="s">
        <v>30</v>
      </c>
    </row>
    <row r="57" spans="1:12" ht="16.5" customHeight="1" x14ac:dyDescent="0.3">
      <c r="A57" s="251" t="s">
        <v>797</v>
      </c>
    </row>
  </sheetData>
  <mergeCells count="10">
    <mergeCell ref="B38:G38"/>
    <mergeCell ref="A39:K39"/>
    <mergeCell ref="E50:G50"/>
    <mergeCell ref="I50:J50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4803149606299213" bottom="0.74803149606299213" header="0.31496062992125984" footer="0.31496062992125984"/>
  <pageSetup scale="75" orientation="portrait" r:id="rId1"/>
  <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61"/>
  <sheetViews>
    <sheetView view="pageBreakPreview" topLeftCell="A18" zoomScale="90" workbookViewId="0">
      <selection activeCell="K25" sqref="K25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21.42578125" style="251" customWidth="1"/>
    <col min="13" max="16384" width="9.140625" style="251"/>
  </cols>
  <sheetData>
    <row r="6" spans="1:13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3" ht="16.5" customHeight="1" x14ac:dyDescent="0.35">
      <c r="A7" s="1750" t="s">
        <v>815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3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3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3" ht="16.5" customHeight="1" x14ac:dyDescent="0.35">
      <c r="A10" s="11" t="s">
        <v>241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44649</v>
      </c>
      <c r="M10" s="298"/>
    </row>
    <row r="11" spans="1:13" ht="16.5" customHeight="1" x14ac:dyDescent="0.35">
      <c r="A11" s="1797" t="s">
        <v>242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</row>
    <row r="12" spans="1:13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</row>
    <row r="13" spans="1:13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806"/>
      <c r="J13" s="17"/>
      <c r="K13" s="13" t="s">
        <v>5</v>
      </c>
      <c r="L13" s="3"/>
      <c r="M13" s="298"/>
    </row>
    <row r="14" spans="1:13" ht="16.5" customHeight="1" x14ac:dyDescent="0.35">
      <c r="A14" s="11" t="s">
        <v>6</v>
      </c>
      <c r="B14" s="805" t="s">
        <v>139</v>
      </c>
      <c r="C14" s="301" t="s">
        <v>243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3" ht="16.5" customHeight="1" x14ac:dyDescent="0.35">
      <c r="A15" s="11" t="s">
        <v>8</v>
      </c>
      <c r="B15" s="803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3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804" t="s">
        <v>13</v>
      </c>
      <c r="B19" s="1751" t="s">
        <v>14</v>
      </c>
      <c r="C19" s="1751"/>
      <c r="D19" s="1751"/>
      <c r="E19" s="1751"/>
      <c r="F19" s="1751"/>
      <c r="G19" s="1751"/>
      <c r="H19" s="804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829" customFormat="1" ht="21" customHeight="1" x14ac:dyDescent="0.35">
      <c r="A21" s="160">
        <v>1</v>
      </c>
      <c r="B21" s="161" t="s">
        <v>339</v>
      </c>
      <c r="C21" s="166"/>
      <c r="D21" s="166"/>
      <c r="E21" s="166"/>
      <c r="F21" s="166"/>
      <c r="G21" s="167"/>
      <c r="H21" s="160" t="s">
        <v>657</v>
      </c>
      <c r="I21" s="160">
        <v>1</v>
      </c>
      <c r="J21" s="160" t="s">
        <v>402</v>
      </c>
      <c r="K21" s="164">
        <v>255000</v>
      </c>
      <c r="L21" s="164">
        <f>K21*I21</f>
        <v>255000</v>
      </c>
    </row>
    <row r="22" spans="1:12" s="257" customFormat="1" ht="18.75" customHeight="1" x14ac:dyDescent="0.3">
      <c r="A22" s="160">
        <v>2</v>
      </c>
      <c r="B22" s="161" t="s">
        <v>639</v>
      </c>
      <c r="C22" s="162"/>
      <c r="D22" s="162"/>
      <c r="E22" s="162"/>
      <c r="F22" s="162"/>
      <c r="G22" s="163"/>
      <c r="H22" s="160"/>
      <c r="I22" s="160">
        <v>4</v>
      </c>
      <c r="J22" s="160" t="s">
        <v>56</v>
      </c>
      <c r="K22" s="164">
        <v>12000</v>
      </c>
      <c r="L22" s="164">
        <f t="shared" ref="L22:L38" si="0">K22*I22</f>
        <v>48000</v>
      </c>
    </row>
    <row r="23" spans="1:12" s="257" customFormat="1" ht="18.75" customHeight="1" x14ac:dyDescent="0.3">
      <c r="A23" s="160">
        <v>3</v>
      </c>
      <c r="B23" s="161" t="s">
        <v>688</v>
      </c>
      <c r="C23" s="166"/>
      <c r="D23" s="166"/>
      <c r="E23" s="166"/>
      <c r="F23" s="166"/>
      <c r="G23" s="167"/>
      <c r="H23" s="160"/>
      <c r="I23" s="160">
        <v>4</v>
      </c>
      <c r="J23" s="160" t="s">
        <v>56</v>
      </c>
      <c r="K23" s="164">
        <v>12000</v>
      </c>
      <c r="L23" s="164">
        <f t="shared" si="0"/>
        <v>48000</v>
      </c>
    </row>
    <row r="24" spans="1:12" s="257" customFormat="1" ht="18.75" customHeight="1" x14ac:dyDescent="0.3">
      <c r="A24" s="160">
        <v>4</v>
      </c>
      <c r="B24" s="161" t="s">
        <v>804</v>
      </c>
      <c r="C24" s="166"/>
      <c r="D24" s="166"/>
      <c r="E24" s="166"/>
      <c r="F24" s="166"/>
      <c r="G24" s="167"/>
      <c r="H24" s="160"/>
      <c r="I24" s="160">
        <v>1</v>
      </c>
      <c r="J24" s="160" t="s">
        <v>56</v>
      </c>
      <c r="K24" s="164">
        <v>55000</v>
      </c>
      <c r="L24" s="164">
        <f t="shared" si="0"/>
        <v>55000</v>
      </c>
    </row>
    <row r="25" spans="1:12" s="257" customFormat="1" ht="18.75" customHeight="1" x14ac:dyDescent="0.3">
      <c r="A25" s="160">
        <v>5</v>
      </c>
      <c r="B25" s="161" t="s">
        <v>805</v>
      </c>
      <c r="C25" s="166"/>
      <c r="D25" s="166"/>
      <c r="E25" s="166"/>
      <c r="F25" s="166"/>
      <c r="G25" s="167"/>
      <c r="H25" s="160"/>
      <c r="I25" s="160">
        <v>1</v>
      </c>
      <c r="J25" s="160" t="s">
        <v>56</v>
      </c>
      <c r="K25" s="164">
        <v>55000</v>
      </c>
      <c r="L25" s="164">
        <f t="shared" si="0"/>
        <v>55000</v>
      </c>
    </row>
    <row r="26" spans="1:12" s="257" customFormat="1" ht="18.75" customHeight="1" x14ac:dyDescent="0.3">
      <c r="A26" s="160">
        <v>6</v>
      </c>
      <c r="B26" s="161" t="s">
        <v>806</v>
      </c>
      <c r="C26" s="166"/>
      <c r="D26" s="166"/>
      <c r="E26" s="166"/>
      <c r="F26" s="166"/>
      <c r="G26" s="167"/>
      <c r="H26" s="160"/>
      <c r="I26" s="160">
        <v>2</v>
      </c>
      <c r="J26" s="160" t="s">
        <v>56</v>
      </c>
      <c r="K26" s="164">
        <v>20000</v>
      </c>
      <c r="L26" s="164">
        <f t="shared" si="0"/>
        <v>40000</v>
      </c>
    </row>
    <row r="27" spans="1:12" s="257" customFormat="1" ht="18.75" customHeight="1" x14ac:dyDescent="0.3">
      <c r="A27" s="160">
        <v>7</v>
      </c>
      <c r="B27" s="161" t="s">
        <v>71</v>
      </c>
      <c r="C27" s="166"/>
      <c r="D27" s="166"/>
      <c r="E27" s="166"/>
      <c r="F27" s="166"/>
      <c r="G27" s="167"/>
      <c r="H27" s="160"/>
      <c r="I27" s="160">
        <v>4</v>
      </c>
      <c r="J27" s="160" t="s">
        <v>56</v>
      </c>
      <c r="K27" s="164">
        <v>10000</v>
      </c>
      <c r="L27" s="164">
        <f t="shared" si="0"/>
        <v>40000</v>
      </c>
    </row>
    <row r="28" spans="1:12" s="257" customFormat="1" ht="18.75" customHeight="1" x14ac:dyDescent="0.3">
      <c r="A28" s="160">
        <v>8</v>
      </c>
      <c r="B28" s="161" t="s">
        <v>807</v>
      </c>
      <c r="C28" s="166"/>
      <c r="D28" s="166"/>
      <c r="E28" s="166"/>
      <c r="F28" s="166"/>
      <c r="G28" s="167"/>
      <c r="H28" s="160"/>
      <c r="I28" s="160">
        <v>8</v>
      </c>
      <c r="J28" s="160" t="s">
        <v>56</v>
      </c>
      <c r="K28" s="164">
        <v>8000</v>
      </c>
      <c r="L28" s="164">
        <f t="shared" si="0"/>
        <v>64000</v>
      </c>
    </row>
    <row r="29" spans="1:12" s="257" customFormat="1" ht="18.75" customHeight="1" x14ac:dyDescent="0.3">
      <c r="A29" s="160">
        <v>9</v>
      </c>
      <c r="B29" s="161" t="s">
        <v>808</v>
      </c>
      <c r="G29" s="822"/>
      <c r="H29" s="781"/>
      <c r="I29" s="160">
        <v>1</v>
      </c>
      <c r="J29" s="160" t="s">
        <v>56</v>
      </c>
      <c r="K29" s="164">
        <v>27500</v>
      </c>
      <c r="L29" s="164">
        <f t="shared" si="0"/>
        <v>27500</v>
      </c>
    </row>
    <row r="30" spans="1:12" s="257" customFormat="1" ht="18.75" customHeight="1" x14ac:dyDescent="0.3">
      <c r="A30" s="160">
        <v>10</v>
      </c>
      <c r="B30" s="161" t="s">
        <v>809</v>
      </c>
      <c r="C30" s="166"/>
      <c r="D30" s="166"/>
      <c r="E30" s="166"/>
      <c r="F30" s="166"/>
      <c r="G30" s="167"/>
      <c r="H30" s="160"/>
      <c r="I30" s="160">
        <v>2</v>
      </c>
      <c r="J30" s="160" t="s">
        <v>56</v>
      </c>
      <c r="K30" s="164">
        <v>30000</v>
      </c>
      <c r="L30" s="164">
        <f t="shared" si="0"/>
        <v>60000</v>
      </c>
    </row>
    <row r="31" spans="1:12" s="257" customFormat="1" ht="19.5" customHeight="1" x14ac:dyDescent="0.3">
      <c r="A31" s="160">
        <v>11</v>
      </c>
      <c r="B31" s="161" t="s">
        <v>810</v>
      </c>
      <c r="C31" s="166"/>
      <c r="D31" s="166"/>
      <c r="E31" s="166"/>
      <c r="F31" s="166"/>
      <c r="G31" s="167"/>
      <c r="H31" s="160"/>
      <c r="I31" s="160">
        <v>1</v>
      </c>
      <c r="J31" s="160" t="s">
        <v>215</v>
      </c>
      <c r="K31" s="164">
        <v>112000</v>
      </c>
      <c r="L31" s="164">
        <f t="shared" si="0"/>
        <v>112000</v>
      </c>
    </row>
    <row r="32" spans="1:12" s="257" customFormat="1" ht="19.5" customHeight="1" x14ac:dyDescent="0.3">
      <c r="A32" s="160">
        <v>12</v>
      </c>
      <c r="B32" s="161" t="s">
        <v>62</v>
      </c>
      <c r="C32" s="166"/>
      <c r="D32" s="166"/>
      <c r="E32" s="166"/>
      <c r="F32" s="166"/>
      <c r="G32" s="167"/>
      <c r="H32" s="160"/>
      <c r="I32" s="160">
        <v>16</v>
      </c>
      <c r="J32" s="160" t="s">
        <v>56</v>
      </c>
      <c r="K32" s="164">
        <v>13000</v>
      </c>
      <c r="L32" s="164">
        <f t="shared" si="0"/>
        <v>208000</v>
      </c>
    </row>
    <row r="33" spans="1:12" s="257" customFormat="1" ht="18.75" customHeight="1" x14ac:dyDescent="0.3">
      <c r="A33" s="160">
        <v>13</v>
      </c>
      <c r="B33" s="161" t="s">
        <v>811</v>
      </c>
      <c r="C33" s="166"/>
      <c r="D33" s="166"/>
      <c r="E33" s="166"/>
      <c r="F33" s="166"/>
      <c r="G33" s="167"/>
      <c r="H33" s="160"/>
      <c r="I33" s="160">
        <v>1</v>
      </c>
      <c r="J33" s="160" t="s">
        <v>56</v>
      </c>
      <c r="K33" s="164">
        <v>16000</v>
      </c>
      <c r="L33" s="164">
        <f t="shared" si="0"/>
        <v>16000</v>
      </c>
    </row>
    <row r="34" spans="1:12" s="257" customFormat="1" ht="18.75" customHeight="1" x14ac:dyDescent="0.3">
      <c r="A34" s="160">
        <v>14</v>
      </c>
      <c r="B34" s="161" t="s">
        <v>814</v>
      </c>
      <c r="C34" s="166"/>
      <c r="D34" s="166"/>
      <c r="E34" s="166"/>
      <c r="F34" s="166"/>
      <c r="G34" s="167"/>
      <c r="H34" s="160"/>
      <c r="I34" s="160">
        <v>4</v>
      </c>
      <c r="J34" s="160" t="s">
        <v>56</v>
      </c>
      <c r="K34" s="164">
        <v>6000</v>
      </c>
      <c r="L34" s="164">
        <f t="shared" si="0"/>
        <v>24000</v>
      </c>
    </row>
    <row r="35" spans="1:12" s="257" customFormat="1" ht="18.75" customHeight="1" x14ac:dyDescent="0.3">
      <c r="A35" s="160">
        <v>15</v>
      </c>
      <c r="B35" s="161" t="s">
        <v>64</v>
      </c>
      <c r="C35" s="166"/>
      <c r="D35" s="166"/>
      <c r="E35" s="166"/>
      <c r="F35" s="166"/>
      <c r="G35" s="167"/>
      <c r="H35" s="160" t="s">
        <v>770</v>
      </c>
      <c r="I35" s="160">
        <v>1</v>
      </c>
      <c r="J35" s="160" t="s">
        <v>511</v>
      </c>
      <c r="K35" s="164">
        <v>60000</v>
      </c>
      <c r="L35" s="164">
        <f t="shared" si="0"/>
        <v>60000</v>
      </c>
    </row>
    <row r="36" spans="1:12" s="257" customFormat="1" ht="18.75" customHeight="1" x14ac:dyDescent="0.3">
      <c r="A36" s="160">
        <v>16</v>
      </c>
      <c r="B36" s="161" t="s">
        <v>63</v>
      </c>
      <c r="C36" s="166"/>
      <c r="D36" s="166"/>
      <c r="E36" s="166"/>
      <c r="F36" s="166"/>
      <c r="G36" s="167"/>
      <c r="H36" s="160"/>
      <c r="I36" s="160">
        <v>6</v>
      </c>
      <c r="J36" s="160" t="s">
        <v>56</v>
      </c>
      <c r="K36" s="164">
        <v>11000</v>
      </c>
      <c r="L36" s="164">
        <f t="shared" si="0"/>
        <v>66000</v>
      </c>
    </row>
    <row r="37" spans="1:12" s="257" customFormat="1" ht="18.75" customHeight="1" x14ac:dyDescent="0.3">
      <c r="A37" s="160">
        <v>17</v>
      </c>
      <c r="B37" s="161" t="s">
        <v>812</v>
      </c>
      <c r="C37" s="166"/>
      <c r="D37" s="166"/>
      <c r="E37" s="166"/>
      <c r="F37" s="166"/>
      <c r="G37" s="167"/>
      <c r="H37" s="160" t="s">
        <v>67</v>
      </c>
      <c r="I37" s="160">
        <v>3</v>
      </c>
      <c r="J37" s="160" t="s">
        <v>56</v>
      </c>
      <c r="K37" s="164">
        <v>10000</v>
      </c>
      <c r="L37" s="164">
        <f t="shared" si="0"/>
        <v>30000</v>
      </c>
    </row>
    <row r="38" spans="1:12" s="257" customFormat="1" ht="18.75" customHeight="1" x14ac:dyDescent="0.3">
      <c r="A38" s="160">
        <v>18</v>
      </c>
      <c r="B38" s="161" t="s">
        <v>813</v>
      </c>
      <c r="C38" s="166"/>
      <c r="D38" s="166"/>
      <c r="E38" s="166"/>
      <c r="F38" s="166"/>
      <c r="G38" s="167"/>
      <c r="H38" s="160"/>
      <c r="I38" s="160">
        <v>1</v>
      </c>
      <c r="J38" s="160" t="s">
        <v>56</v>
      </c>
      <c r="K38" s="164">
        <v>15000</v>
      </c>
      <c r="L38" s="164">
        <f t="shared" si="0"/>
        <v>15000</v>
      </c>
    </row>
    <row r="39" spans="1:12" s="257" customFormat="1" ht="22.5" customHeight="1" x14ac:dyDescent="0.3">
      <c r="A39" s="160"/>
      <c r="B39" s="161"/>
      <c r="C39" s="166"/>
      <c r="D39" s="166"/>
      <c r="E39" s="166"/>
      <c r="F39" s="166"/>
      <c r="G39" s="167"/>
      <c r="H39" s="160"/>
      <c r="I39" s="160"/>
      <c r="J39" s="160"/>
      <c r="K39" s="164"/>
      <c r="L39" s="164"/>
    </row>
    <row r="40" spans="1:12" ht="18" customHeight="1" x14ac:dyDescent="0.3">
      <c r="A40" s="160"/>
      <c r="B40" s="161"/>
      <c r="C40" s="166"/>
      <c r="D40" s="166"/>
      <c r="E40" s="166"/>
      <c r="F40" s="166"/>
      <c r="G40" s="167"/>
      <c r="H40" s="160"/>
      <c r="I40" s="160"/>
      <c r="J40" s="160"/>
      <c r="K40" s="164"/>
      <c r="L40" s="164"/>
    </row>
    <row r="41" spans="1:12" ht="18" customHeight="1" x14ac:dyDescent="0.3">
      <c r="A41" s="160"/>
      <c r="B41" s="161"/>
      <c r="C41" s="166"/>
      <c r="D41" s="166"/>
      <c r="E41" s="166"/>
      <c r="F41" s="166"/>
      <c r="G41" s="167"/>
      <c r="H41" s="160"/>
      <c r="I41" s="160"/>
      <c r="J41" s="160"/>
      <c r="K41" s="164"/>
      <c r="L41" s="164"/>
    </row>
    <row r="42" spans="1:12" ht="18" customHeight="1" x14ac:dyDescent="0.3">
      <c r="A42" s="824"/>
      <c r="B42" s="825"/>
      <c r="C42" s="826"/>
      <c r="D42" s="826"/>
      <c r="E42" s="826"/>
      <c r="F42" s="826"/>
      <c r="G42" s="827"/>
      <c r="H42" s="824"/>
      <c r="I42" s="824"/>
      <c r="J42" s="824"/>
      <c r="K42" s="828"/>
      <c r="L42" s="828"/>
    </row>
    <row r="43" spans="1:12" ht="18" customHeight="1" x14ac:dyDescent="0.3">
      <c r="A43" s="1915" t="s">
        <v>20</v>
      </c>
      <c r="B43" s="1916"/>
      <c r="C43" s="1916"/>
      <c r="D43" s="1916"/>
      <c r="E43" s="1916"/>
      <c r="F43" s="1916"/>
      <c r="G43" s="1916"/>
      <c r="H43" s="1916"/>
      <c r="I43" s="1916"/>
      <c r="J43" s="1916"/>
      <c r="K43" s="1917"/>
      <c r="L43" s="823">
        <f>SUM(L21:L38)</f>
        <v>1223500</v>
      </c>
    </row>
    <row r="44" spans="1:12" ht="18" customHeight="1" x14ac:dyDescent="0.3">
      <c r="A44"/>
      <c r="B44"/>
      <c r="C44"/>
      <c r="D44"/>
      <c r="E44"/>
      <c r="F44"/>
      <c r="G44"/>
      <c r="H44"/>
      <c r="I44"/>
      <c r="J44"/>
      <c r="K44"/>
      <c r="L44"/>
    </row>
    <row r="45" spans="1:12" ht="18" customHeight="1" x14ac:dyDescent="0.35">
      <c r="A45" s="259" t="s">
        <v>21</v>
      </c>
      <c r="B45" s="252"/>
      <c r="C45" s="258"/>
      <c r="D45" s="253"/>
      <c r="E45" s="252"/>
      <c r="F45" s="252"/>
      <c r="G45" s="252"/>
      <c r="H45" s="252"/>
      <c r="I45" s="252"/>
      <c r="J45" s="252"/>
      <c r="K45" s="255"/>
      <c r="L45" s="261"/>
    </row>
    <row r="46" spans="1:12" ht="18" customHeight="1" x14ac:dyDescent="0.35">
      <c r="A46" s="253"/>
      <c r="B46" s="259" t="s">
        <v>7</v>
      </c>
      <c r="C46" s="260" t="s">
        <v>22</v>
      </c>
      <c r="D46" s="260" t="s">
        <v>150</v>
      </c>
      <c r="E46" s="252"/>
      <c r="F46" s="252"/>
      <c r="G46" s="252"/>
      <c r="H46" s="252"/>
      <c r="I46" s="252"/>
      <c r="J46" s="252"/>
      <c r="K46" s="261"/>
      <c r="L46" s="261"/>
    </row>
    <row r="47" spans="1:12" ht="18" customHeight="1" x14ac:dyDescent="0.35">
      <c r="A47" s="253"/>
      <c r="B47" s="253"/>
      <c r="C47" s="260" t="s">
        <v>24</v>
      </c>
      <c r="D47" s="253" t="s">
        <v>151</v>
      </c>
      <c r="E47" s="252"/>
      <c r="F47" s="252"/>
      <c r="G47" s="252"/>
      <c r="H47" s="252"/>
      <c r="I47" s="252"/>
      <c r="J47" s="252"/>
      <c r="K47" s="261"/>
      <c r="L47" s="261"/>
    </row>
    <row r="48" spans="1:12" ht="18" customHeight="1" x14ac:dyDescent="0.35">
      <c r="A48" s="253"/>
      <c r="B48" s="252"/>
      <c r="C48" s="262"/>
      <c r="D48" s="263"/>
      <c r="E48" s="252"/>
      <c r="F48" s="252"/>
      <c r="G48" s="252"/>
      <c r="H48" s="252"/>
      <c r="I48" s="252"/>
      <c r="J48" s="252"/>
      <c r="K48" s="261"/>
      <c r="L48" s="261"/>
    </row>
    <row r="49" spans="1:12" ht="18" customHeight="1" x14ac:dyDescent="0.35">
      <c r="A49" s="252"/>
      <c r="B49" s="252"/>
      <c r="C49" s="258"/>
      <c r="D49" s="263"/>
      <c r="E49" s="252"/>
      <c r="F49" s="252"/>
      <c r="G49" s="252"/>
      <c r="H49" s="252"/>
      <c r="I49" s="252"/>
      <c r="J49" s="252"/>
      <c r="K49" s="261"/>
      <c r="L49" s="261"/>
    </row>
    <row r="50" spans="1:12" ht="18" customHeight="1" x14ac:dyDescent="0.35">
      <c r="A50" s="252"/>
      <c r="B50" s="252"/>
      <c r="C50" s="252"/>
      <c r="D50" s="252"/>
      <c r="E50" s="252"/>
      <c r="F50" s="252"/>
      <c r="G50" s="252"/>
      <c r="H50" s="252"/>
      <c r="I50" s="252"/>
      <c r="J50" s="252"/>
      <c r="K50" s="261"/>
      <c r="L50" s="261"/>
    </row>
    <row r="51" spans="1:12" ht="18" customHeight="1" x14ac:dyDescent="0.35">
      <c r="A51" s="252"/>
      <c r="B51" s="252"/>
      <c r="C51" s="252"/>
      <c r="D51" s="264"/>
      <c r="E51" s="265"/>
      <c r="F51" s="266"/>
      <c r="G51" s="267"/>
      <c r="H51" s="268"/>
      <c r="I51" s="269"/>
      <c r="J51" s="270"/>
      <c r="K51" s="271"/>
      <c r="L51" s="272"/>
    </row>
    <row r="52" spans="1:12" ht="16.5" customHeight="1" x14ac:dyDescent="0.35">
      <c r="A52" s="252"/>
      <c r="B52" s="252"/>
      <c r="C52" s="252"/>
      <c r="D52" s="264"/>
      <c r="E52" s="273"/>
      <c r="F52" s="264"/>
      <c r="G52" s="274"/>
      <c r="H52" s="275"/>
      <c r="I52" s="276"/>
      <c r="J52" s="277"/>
      <c r="K52" s="278"/>
      <c r="L52" s="279"/>
    </row>
    <row r="53" spans="1:12" ht="16.5" customHeight="1" x14ac:dyDescent="0.35">
      <c r="A53" s="252"/>
      <c r="B53" s="252"/>
      <c r="C53" s="252"/>
      <c r="D53" s="264"/>
      <c r="E53" s="273"/>
      <c r="F53" s="264"/>
      <c r="G53" s="280"/>
      <c r="H53" s="275"/>
      <c r="I53" s="276"/>
      <c r="J53" s="277"/>
      <c r="K53" s="278"/>
      <c r="L53" s="281"/>
    </row>
    <row r="54" spans="1:12" ht="16.5" customHeight="1" x14ac:dyDescent="0.35">
      <c r="A54" s="252"/>
      <c r="B54" s="252"/>
      <c r="C54" s="252"/>
      <c r="D54" s="264"/>
      <c r="E54" s="282"/>
      <c r="F54" s="283"/>
      <c r="G54" s="284"/>
      <c r="H54" s="285"/>
      <c r="I54" s="286"/>
      <c r="J54" s="287"/>
      <c r="K54" s="288"/>
      <c r="L54" s="289"/>
    </row>
    <row r="55" spans="1:12" ht="16.5" customHeight="1" x14ac:dyDescent="0.35">
      <c r="B55" s="252"/>
      <c r="C55" s="252"/>
      <c r="D55" s="290"/>
      <c r="E55" s="1792" t="s">
        <v>26</v>
      </c>
      <c r="F55" s="1793"/>
      <c r="G55" s="1794"/>
      <c r="H55" s="291" t="s">
        <v>27</v>
      </c>
      <c r="I55" s="1795" t="s">
        <v>28</v>
      </c>
      <c r="J55" s="1796"/>
      <c r="K55" s="291" t="s">
        <v>29</v>
      </c>
      <c r="L55" s="292" t="s">
        <v>30</v>
      </c>
    </row>
    <row r="61" spans="1:12" ht="16.5" customHeight="1" x14ac:dyDescent="0.3">
      <c r="A61" s="251" t="s">
        <v>752</v>
      </c>
    </row>
  </sheetData>
  <mergeCells count="9">
    <mergeCell ref="E55:G55"/>
    <mergeCell ref="I55:J55"/>
    <mergeCell ref="A43:K43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4803149606299213" bottom="0.74803149606299213" header="0.31496062992125984" footer="0.31496062992125984"/>
  <pageSetup scale="70" orientation="portrait" r:id="rId1"/>
  <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64"/>
  <sheetViews>
    <sheetView view="pageBreakPreview" topLeftCell="A41" zoomScale="90" workbookViewId="0">
      <selection activeCell="A61" sqref="A61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803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521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44649</v>
      </c>
      <c r="M10" s="298"/>
    </row>
    <row r="11" spans="1:15" ht="16.5" customHeight="1" x14ac:dyDescent="0.35">
      <c r="A11" s="1797" t="s">
        <v>520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806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805" t="s">
        <v>139</v>
      </c>
      <c r="C14" s="301" t="s">
        <v>522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803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4" ht="18" customHeight="1" x14ac:dyDescent="0.3">
      <c r="A19" s="804" t="s">
        <v>13</v>
      </c>
      <c r="B19" s="1751" t="s">
        <v>14</v>
      </c>
      <c r="C19" s="1751"/>
      <c r="D19" s="1751"/>
      <c r="E19" s="1751"/>
      <c r="F19" s="1751"/>
      <c r="G19" s="1751"/>
      <c r="H19" s="804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4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 t="s">
        <v>267</v>
      </c>
      <c r="L20" s="28"/>
    </row>
    <row r="21" spans="1:14" s="257" customFormat="1" ht="21" customHeight="1" x14ac:dyDescent="0.3">
      <c r="A21" s="160">
        <v>1</v>
      </c>
      <c r="B21" s="161" t="s">
        <v>801</v>
      </c>
      <c r="C21" s="162"/>
      <c r="D21" s="162"/>
      <c r="E21" s="162"/>
      <c r="F21" s="162"/>
      <c r="G21" s="163"/>
      <c r="H21" s="160"/>
      <c r="I21" s="160">
        <v>2</v>
      </c>
      <c r="J21" s="160" t="s">
        <v>215</v>
      </c>
      <c r="K21" s="164">
        <v>348175</v>
      </c>
      <c r="L21" s="164">
        <f>+K21*I21</f>
        <v>696350</v>
      </c>
    </row>
    <row r="22" spans="1:14" s="257" customFormat="1" ht="21" customHeight="1" x14ac:dyDescent="0.3">
      <c r="A22" s="160">
        <v>2</v>
      </c>
      <c r="B22" s="161" t="s">
        <v>802</v>
      </c>
      <c r="C22" s="166"/>
      <c r="D22" s="166"/>
      <c r="E22" s="166"/>
      <c r="F22" s="166"/>
      <c r="G22" s="167"/>
      <c r="H22" s="160"/>
      <c r="I22" s="160">
        <v>7</v>
      </c>
      <c r="J22" s="160" t="s">
        <v>56</v>
      </c>
      <c r="K22" s="164">
        <v>15840</v>
      </c>
      <c r="L22" s="164">
        <f>+K22*I22</f>
        <v>110880</v>
      </c>
    </row>
    <row r="23" spans="1:14" s="257" customFormat="1" ht="18.75" customHeight="1" x14ac:dyDescent="0.3">
      <c r="A23" s="160"/>
      <c r="B23" s="161"/>
      <c r="C23" s="166"/>
      <c r="D23" s="166"/>
      <c r="E23" s="166"/>
      <c r="F23" s="166"/>
      <c r="G23" s="167"/>
      <c r="H23" s="160"/>
      <c r="I23" s="160"/>
      <c r="J23" s="160"/>
      <c r="K23" s="164"/>
      <c r="L23" s="164"/>
    </row>
    <row r="24" spans="1:14" s="257" customFormat="1" ht="18.75" customHeight="1" x14ac:dyDescent="0.3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4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4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4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4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4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  <c r="N29" s="302"/>
    </row>
    <row r="30" spans="1:14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4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4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61"/>
      <c r="C37" s="166"/>
      <c r="D37" s="166"/>
      <c r="E37" s="166"/>
      <c r="F37" s="166"/>
      <c r="G37" s="167"/>
      <c r="H37" s="160"/>
      <c r="I37" s="160"/>
      <c r="J37" s="160"/>
      <c r="K37" s="164"/>
      <c r="L37" s="164"/>
    </row>
    <row r="38" spans="1:12" s="257" customFormat="1" ht="22.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ht="18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SUM(L21:L32)</f>
        <v>807230</v>
      </c>
    </row>
    <row r="40" spans="1:12" ht="18" customHeight="1" x14ac:dyDescent="0.35">
      <c r="A40" s="253"/>
      <c r="B40" s="252"/>
      <c r="C40" s="258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ht="18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818" t="s">
        <v>272</v>
      </c>
      <c r="D43" s="819" t="s">
        <v>779</v>
      </c>
      <c r="E43" s="820"/>
      <c r="F43" s="820"/>
      <c r="G43" s="820"/>
      <c r="H43" s="820"/>
      <c r="I43" s="252"/>
      <c r="J43" s="252"/>
      <c r="K43" s="261"/>
      <c r="L43" s="261"/>
    </row>
    <row r="44" spans="1:12" ht="18" customHeight="1" x14ac:dyDescent="0.35">
      <c r="A44" s="253"/>
      <c r="B44" s="252"/>
      <c r="C44" s="821"/>
      <c r="D44" s="819"/>
      <c r="E44" s="820"/>
      <c r="F44" s="820"/>
      <c r="G44" s="820"/>
      <c r="H44" s="820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264"/>
      <c r="E46" s="265"/>
      <c r="F46" s="266"/>
      <c r="G46" s="267"/>
      <c r="H46" s="268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264"/>
      <c r="E47" s="273"/>
      <c r="F47" s="264"/>
      <c r="G47" s="274"/>
      <c r="H47" s="275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264"/>
      <c r="E48" s="273"/>
      <c r="F48" s="264"/>
      <c r="G48" s="280"/>
      <c r="H48" s="275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264"/>
      <c r="E49" s="282"/>
      <c r="F49" s="283"/>
      <c r="G49" s="284"/>
      <c r="H49" s="285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290"/>
      <c r="E50" s="1792" t="s">
        <v>26</v>
      </c>
      <c r="F50" s="1793"/>
      <c r="G50" s="1794"/>
      <c r="H50" s="291" t="s">
        <v>27</v>
      </c>
      <c r="I50" s="1795" t="s">
        <v>28</v>
      </c>
      <c r="J50" s="1796"/>
      <c r="K50" s="291" t="s">
        <v>29</v>
      </c>
      <c r="L50" s="292" t="s">
        <v>30</v>
      </c>
    </row>
    <row r="61" spans="1:12" ht="16.5" customHeight="1" x14ac:dyDescent="0.3">
      <c r="A61" s="251" t="s">
        <v>797</v>
      </c>
    </row>
    <row r="63" spans="1:12" ht="16.5" customHeight="1" x14ac:dyDescent="0.3">
      <c r="A63" s="298"/>
    </row>
    <row r="64" spans="1:12" ht="16.5" customHeight="1" x14ac:dyDescent="0.3">
      <c r="A64" s="298"/>
    </row>
  </sheetData>
  <mergeCells count="10">
    <mergeCell ref="B38:G38"/>
    <mergeCell ref="A39:K39"/>
    <mergeCell ref="E50:G50"/>
    <mergeCell ref="I50:J50"/>
    <mergeCell ref="A6:L6"/>
    <mergeCell ref="A7:L7"/>
    <mergeCell ref="A11:D11"/>
    <mergeCell ref="B19:G19"/>
    <mergeCell ref="I19:J19"/>
    <mergeCell ref="B20:G20"/>
  </mergeCells>
  <hyperlinks>
    <hyperlink ref="C14" r:id="rId1" display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/>
  </hyperlinks>
  <printOptions horizontalCentered="1"/>
  <pageMargins left="0" right="0" top="0.75" bottom="0.75" header="0.3" footer="0.3"/>
  <pageSetup scale="6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3"/>
  <sheetViews>
    <sheetView view="pageBreakPreview" topLeftCell="A7" zoomScale="60" zoomScaleNormal="100" workbookViewId="0">
      <selection activeCell="B22" sqref="B22:G22"/>
    </sheetView>
  </sheetViews>
  <sheetFormatPr defaultColWidth="9.140625" defaultRowHeight="18" x14ac:dyDescent="0.35"/>
  <cols>
    <col min="1" max="1" width="9.7109375" style="1" customWidth="1"/>
    <col min="2" max="2" width="3.42578125" style="1" customWidth="1"/>
    <col min="3" max="3" width="3.28515625" style="1" customWidth="1"/>
    <col min="4" max="4" width="36.28515625" style="1" customWidth="1"/>
    <col min="5" max="6" width="3.7109375" style="1" customWidth="1"/>
    <col min="7" max="7" width="20.42578125" style="1" customWidth="1"/>
    <col min="8" max="8" width="18" style="1" customWidth="1"/>
    <col min="9" max="9" width="10.28515625" style="1" customWidth="1"/>
    <col min="10" max="10" width="9.28515625" style="1" customWidth="1"/>
    <col min="11" max="11" width="17.42578125" style="1" customWidth="1"/>
    <col min="12" max="12" width="22.28515625" style="1" customWidth="1"/>
    <col min="13" max="16384" width="9.140625" style="190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116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G9" s="2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F10" s="7" t="s">
        <v>2</v>
      </c>
      <c r="G10" s="8"/>
      <c r="H10" s="8"/>
      <c r="I10" s="9"/>
      <c r="J10" s="10"/>
      <c r="K10" s="3"/>
      <c r="L10" s="3"/>
      <c r="U10" s="190">
        <v>559</v>
      </c>
    </row>
    <row r="11" spans="1:21" ht="16.5" customHeight="1" x14ac:dyDescent="0.35">
      <c r="A11" s="11" t="s">
        <v>113</v>
      </c>
      <c r="D11" s="12"/>
      <c r="F11" s="72" t="s">
        <v>32</v>
      </c>
      <c r="G11" s="73"/>
      <c r="H11" s="73"/>
      <c r="I11" s="12"/>
      <c r="K11" s="13" t="s">
        <v>3</v>
      </c>
      <c r="L11" s="14">
        <v>44572</v>
      </c>
    </row>
    <row r="12" spans="1:21" ht="16.5" customHeight="1" x14ac:dyDescent="0.35">
      <c r="A12" s="1782" t="s">
        <v>114</v>
      </c>
      <c r="B12" s="1783"/>
      <c r="C12" s="1783"/>
      <c r="D12" s="1784"/>
      <c r="F12" s="72" t="s">
        <v>33</v>
      </c>
      <c r="G12" s="73"/>
      <c r="H12" s="73"/>
      <c r="I12" s="12"/>
      <c r="K12" s="13"/>
      <c r="L12" s="14"/>
    </row>
    <row r="13" spans="1:21" ht="16.5" customHeight="1" x14ac:dyDescent="0.35">
      <c r="A13" s="11"/>
      <c r="D13" s="12"/>
      <c r="F13" s="72" t="s">
        <v>34</v>
      </c>
      <c r="G13" s="73"/>
      <c r="H13" s="73"/>
      <c r="I13" s="12"/>
      <c r="K13" s="13" t="s">
        <v>4</v>
      </c>
      <c r="L13" s="3"/>
    </row>
    <row r="14" spans="1:21" ht="16.5" customHeight="1" x14ac:dyDescent="0.35">
      <c r="A14" s="11"/>
      <c r="D14" s="12"/>
      <c r="F14" s="74" t="s">
        <v>35</v>
      </c>
      <c r="G14" s="75"/>
      <c r="H14" s="75"/>
      <c r="I14" s="18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115</v>
      </c>
      <c r="C15" s="1758"/>
      <c r="D15" s="1759"/>
      <c r="F15" s="72"/>
      <c r="G15" s="73"/>
      <c r="H15" s="73"/>
      <c r="I15" s="12"/>
      <c r="K15" s="13"/>
      <c r="L15" s="3"/>
    </row>
    <row r="16" spans="1:21" ht="16.5" customHeight="1" x14ac:dyDescent="0.35">
      <c r="A16" s="11" t="s">
        <v>8</v>
      </c>
      <c r="B16" s="209" t="s">
        <v>7</v>
      </c>
      <c r="D16" s="12"/>
      <c r="F16" s="72" t="s">
        <v>36</v>
      </c>
      <c r="G16" s="73"/>
      <c r="H16" s="73"/>
      <c r="I16" s="12"/>
      <c r="K16" s="13" t="s">
        <v>9</v>
      </c>
      <c r="L16" s="3" t="s">
        <v>10</v>
      </c>
    </row>
    <row r="17" spans="1:12" x14ac:dyDescent="0.35">
      <c r="A17" s="19" t="s">
        <v>11</v>
      </c>
      <c r="B17" s="20" t="s">
        <v>7</v>
      </c>
      <c r="C17" s="191"/>
      <c r="D17" s="21"/>
      <c r="F17" s="19"/>
      <c r="G17" s="22"/>
      <c r="H17" s="22"/>
      <c r="I17" s="23"/>
      <c r="K17" s="13"/>
      <c r="L17" s="24"/>
    </row>
    <row r="18" spans="1:12" x14ac:dyDescent="0.35">
      <c r="K18" s="13"/>
    </row>
    <row r="19" spans="1:12" x14ac:dyDescent="0.35">
      <c r="A19" s="1" t="s">
        <v>12</v>
      </c>
      <c r="K19" s="13"/>
      <c r="L19" s="3"/>
    </row>
    <row r="20" spans="1:12" x14ac:dyDescent="0.35">
      <c r="A20" s="210" t="s">
        <v>13</v>
      </c>
      <c r="B20" s="1751" t="s">
        <v>14</v>
      </c>
      <c r="C20" s="1751"/>
      <c r="D20" s="1751"/>
      <c r="E20" s="1751"/>
      <c r="F20" s="1751"/>
      <c r="G20" s="1751"/>
      <c r="H20" s="210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x14ac:dyDescent="0.35">
      <c r="A21" s="219"/>
      <c r="B21" s="220"/>
      <c r="C21" s="221"/>
      <c r="D21" s="221"/>
      <c r="E21" s="221"/>
      <c r="F21" s="221"/>
      <c r="G21" s="222"/>
      <c r="H21" s="219"/>
      <c r="I21" s="219"/>
      <c r="J21" s="219"/>
      <c r="K21" s="223"/>
      <c r="L21" s="223"/>
    </row>
    <row r="22" spans="1:12" s="165" customFormat="1" ht="20.25" x14ac:dyDescent="0.35">
      <c r="A22" s="160"/>
      <c r="B22" s="1779" t="s">
        <v>122</v>
      </c>
      <c r="C22" s="1780"/>
      <c r="D22" s="1780"/>
      <c r="E22" s="1780"/>
      <c r="F22" s="1780"/>
      <c r="G22" s="1781"/>
      <c r="H22" s="160"/>
      <c r="I22" s="160"/>
      <c r="J22" s="160"/>
      <c r="K22" s="164"/>
      <c r="L22" s="164"/>
    </row>
    <row r="23" spans="1:12" s="165" customFormat="1" ht="20.25" x14ac:dyDescent="0.35">
      <c r="A23" s="160" t="s">
        <v>19</v>
      </c>
      <c r="B23" s="161" t="s">
        <v>117</v>
      </c>
      <c r="C23" s="162"/>
      <c r="D23" s="162"/>
      <c r="E23" s="162"/>
      <c r="F23" s="162"/>
      <c r="G23" s="163"/>
      <c r="H23" s="160"/>
      <c r="I23" s="160">
        <v>2</v>
      </c>
      <c r="J23" s="160" t="s">
        <v>121</v>
      </c>
      <c r="K23" s="164">
        <v>25000</v>
      </c>
      <c r="L23" s="164">
        <f>+K23*I23</f>
        <v>50000</v>
      </c>
    </row>
    <row r="24" spans="1:12" s="165" customFormat="1" ht="20.25" x14ac:dyDescent="0.35">
      <c r="A24" s="160">
        <v>2</v>
      </c>
      <c r="B24" s="161" t="s">
        <v>118</v>
      </c>
      <c r="C24" s="162"/>
      <c r="D24" s="162"/>
      <c r="E24" s="162"/>
      <c r="F24" s="162"/>
      <c r="G24" s="163"/>
      <c r="H24" s="160"/>
      <c r="I24" s="160">
        <v>2</v>
      </c>
      <c r="J24" s="160" t="s">
        <v>56</v>
      </c>
      <c r="K24" s="164">
        <v>5000</v>
      </c>
      <c r="L24" s="164">
        <f t="shared" ref="L24:L26" si="0">+K24*I24</f>
        <v>10000</v>
      </c>
    </row>
    <row r="25" spans="1:12" s="165" customFormat="1" ht="20.25" x14ac:dyDescent="0.35">
      <c r="A25" s="160">
        <v>3</v>
      </c>
      <c r="B25" s="161" t="s">
        <v>119</v>
      </c>
      <c r="C25" s="166"/>
      <c r="D25" s="166"/>
      <c r="E25" s="166"/>
      <c r="F25" s="166"/>
      <c r="G25" s="167"/>
      <c r="H25" s="160"/>
      <c r="I25" s="160">
        <v>4</v>
      </c>
      <c r="J25" s="160" t="s">
        <v>56</v>
      </c>
      <c r="K25" s="164">
        <v>2000</v>
      </c>
      <c r="L25" s="164">
        <f t="shared" si="0"/>
        <v>8000</v>
      </c>
    </row>
    <row r="26" spans="1:12" s="165" customFormat="1" ht="20.25" x14ac:dyDescent="0.35">
      <c r="A26" s="160">
        <v>4</v>
      </c>
      <c r="B26" s="161" t="s">
        <v>120</v>
      </c>
      <c r="C26" s="166"/>
      <c r="D26" s="166"/>
      <c r="E26" s="166"/>
      <c r="F26" s="166"/>
      <c r="G26" s="167"/>
      <c r="H26" s="160"/>
      <c r="I26" s="160">
        <v>1</v>
      </c>
      <c r="J26" s="160" t="s">
        <v>56</v>
      </c>
      <c r="K26" s="164">
        <v>8000</v>
      </c>
      <c r="L26" s="164">
        <f t="shared" si="0"/>
        <v>8000</v>
      </c>
    </row>
    <row r="27" spans="1:12" s="165" customFormat="1" ht="20.25" x14ac:dyDescent="0.35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2" s="165" customFormat="1" ht="20.25" x14ac:dyDescent="0.35">
      <c r="A28" s="160"/>
      <c r="B28" s="226" t="s">
        <v>125</v>
      </c>
      <c r="C28" s="225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2" s="165" customFormat="1" ht="20.25" x14ac:dyDescent="0.35">
      <c r="A29" s="160">
        <v>1</v>
      </c>
      <c r="B29" s="161" t="s">
        <v>123</v>
      </c>
      <c r="C29" s="166"/>
      <c r="D29" s="166"/>
      <c r="E29" s="166"/>
      <c r="F29" s="166"/>
      <c r="G29" s="167"/>
      <c r="H29" s="160"/>
      <c r="I29" s="224">
        <v>19607</v>
      </c>
      <c r="J29" s="160" t="s">
        <v>124</v>
      </c>
      <c r="K29" s="164">
        <v>7650</v>
      </c>
      <c r="L29" s="164">
        <v>150000</v>
      </c>
    </row>
    <row r="30" spans="1:12" s="165" customFormat="1" ht="20.25" x14ac:dyDescent="0.35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2" s="165" customFormat="1" ht="18.75" customHeight="1" x14ac:dyDescent="0.35">
      <c r="A31" s="160"/>
      <c r="B31" s="226" t="s">
        <v>126</v>
      </c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2" s="165" customFormat="1" ht="18.75" customHeight="1" x14ac:dyDescent="0.35">
      <c r="A32" s="160">
        <v>1</v>
      </c>
      <c r="B32" s="161" t="s">
        <v>127</v>
      </c>
      <c r="C32" s="166"/>
      <c r="D32" s="166"/>
      <c r="E32" s="166"/>
      <c r="F32" s="166"/>
      <c r="G32" s="167"/>
      <c r="H32" s="160"/>
      <c r="I32" s="160">
        <v>1</v>
      </c>
      <c r="J32" s="160" t="s">
        <v>133</v>
      </c>
      <c r="K32" s="164">
        <v>13000</v>
      </c>
      <c r="L32" s="164">
        <f t="shared" ref="L32:L33" si="1">+K32*I32</f>
        <v>13000</v>
      </c>
    </row>
    <row r="33" spans="1:12" s="165" customFormat="1" ht="18.75" customHeight="1" x14ac:dyDescent="0.35">
      <c r="A33" s="160">
        <v>2</v>
      </c>
      <c r="B33" s="161" t="s">
        <v>128</v>
      </c>
      <c r="C33" s="166"/>
      <c r="D33" s="166"/>
      <c r="E33" s="166"/>
      <c r="F33" s="166"/>
      <c r="G33" s="167"/>
      <c r="H33" s="160"/>
      <c r="I33" s="160">
        <v>1</v>
      </c>
      <c r="J33" s="160" t="s">
        <v>133</v>
      </c>
      <c r="K33" s="164">
        <v>5000</v>
      </c>
      <c r="L33" s="164">
        <f t="shared" si="1"/>
        <v>5000</v>
      </c>
    </row>
    <row r="34" spans="1:12" s="165" customFormat="1" ht="18.75" customHeight="1" x14ac:dyDescent="0.35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165" customFormat="1" ht="18.75" customHeight="1" x14ac:dyDescent="0.35">
      <c r="A35" s="160"/>
      <c r="B35" s="226" t="s">
        <v>129</v>
      </c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165" customFormat="1" ht="18.75" customHeight="1" x14ac:dyDescent="0.35">
      <c r="A36" s="160">
        <v>1</v>
      </c>
      <c r="B36" s="161" t="s">
        <v>130</v>
      </c>
      <c r="C36" s="166"/>
      <c r="D36" s="166"/>
      <c r="E36" s="166"/>
      <c r="F36" s="166"/>
      <c r="G36" s="167"/>
      <c r="H36" s="160"/>
      <c r="I36" s="160">
        <v>1</v>
      </c>
      <c r="J36" s="160" t="s">
        <v>133</v>
      </c>
      <c r="K36" s="164">
        <v>510000</v>
      </c>
      <c r="L36" s="164">
        <f t="shared" ref="L36:L37" si="2">+K36*I36</f>
        <v>510000</v>
      </c>
    </row>
    <row r="37" spans="1:12" s="165" customFormat="1" ht="18.75" customHeight="1" x14ac:dyDescent="0.35">
      <c r="A37" s="160">
        <v>2</v>
      </c>
      <c r="B37" s="161" t="s">
        <v>131</v>
      </c>
      <c r="C37" s="166"/>
      <c r="D37" s="166"/>
      <c r="E37" s="166"/>
      <c r="F37" s="166"/>
      <c r="G37" s="167"/>
      <c r="H37" s="160"/>
      <c r="I37" s="160">
        <v>1</v>
      </c>
      <c r="J37" s="160" t="s">
        <v>133</v>
      </c>
      <c r="K37" s="164">
        <v>150000</v>
      </c>
      <c r="L37" s="164">
        <f t="shared" si="2"/>
        <v>150000</v>
      </c>
    </row>
    <row r="38" spans="1:12" s="165" customFormat="1" ht="18.75" customHeight="1" x14ac:dyDescent="0.35">
      <c r="A38" s="160"/>
      <c r="B38" s="161"/>
      <c r="C38" s="166"/>
      <c r="D38" s="166"/>
      <c r="E38" s="166"/>
      <c r="F38" s="166"/>
      <c r="G38" s="167"/>
      <c r="H38" s="160"/>
      <c r="I38" s="160"/>
      <c r="J38" s="160"/>
      <c r="K38" s="164"/>
      <c r="L38" s="164"/>
    </row>
    <row r="39" spans="1:12" s="165" customFormat="1" ht="18.75" customHeight="1" x14ac:dyDescent="0.35">
      <c r="A39" s="160"/>
      <c r="B39" s="226" t="s">
        <v>132</v>
      </c>
      <c r="C39" s="166"/>
      <c r="D39" s="166"/>
      <c r="E39" s="166"/>
      <c r="F39" s="166"/>
      <c r="G39" s="167"/>
      <c r="H39" s="160"/>
      <c r="I39" s="160"/>
      <c r="J39" s="160"/>
      <c r="K39" s="164"/>
      <c r="L39" s="164"/>
    </row>
    <row r="40" spans="1:12" s="165" customFormat="1" ht="18.75" customHeight="1" x14ac:dyDescent="0.35">
      <c r="A40" s="160">
        <v>1</v>
      </c>
      <c r="B40" s="161" t="s">
        <v>134</v>
      </c>
      <c r="C40" s="166"/>
      <c r="D40" s="166"/>
      <c r="E40" s="166"/>
      <c r="F40" s="166"/>
      <c r="G40" s="167"/>
      <c r="H40" s="160"/>
      <c r="I40" s="160">
        <v>1</v>
      </c>
      <c r="J40" s="160" t="s">
        <v>133</v>
      </c>
      <c r="K40" s="164">
        <v>300000</v>
      </c>
      <c r="L40" s="164">
        <f t="shared" ref="L40" si="3">+K40*I40</f>
        <v>300000</v>
      </c>
    </row>
    <row r="41" spans="1:12" s="165" customFormat="1" ht="18.75" customHeight="1" x14ac:dyDescent="0.35">
      <c r="A41" s="160"/>
      <c r="B41" s="161"/>
      <c r="C41" s="166"/>
      <c r="D41" s="166"/>
      <c r="E41" s="166"/>
      <c r="F41" s="166"/>
      <c r="G41" s="167"/>
      <c r="H41" s="160"/>
      <c r="I41" s="160"/>
      <c r="J41" s="160"/>
      <c r="K41" s="164"/>
      <c r="L41" s="164"/>
    </row>
    <row r="42" spans="1:12" s="165" customFormat="1" ht="20.25" x14ac:dyDescent="0.35">
      <c r="A42" s="160"/>
      <c r="B42" s="161"/>
      <c r="C42" s="166"/>
      <c r="D42" s="166"/>
      <c r="E42" s="166"/>
      <c r="F42" s="166"/>
      <c r="G42" s="167"/>
      <c r="H42" s="160"/>
      <c r="I42" s="160"/>
      <c r="J42" s="160"/>
      <c r="K42" s="164"/>
      <c r="L42" s="164"/>
    </row>
    <row r="43" spans="1:12" s="165" customFormat="1" ht="20.25" x14ac:dyDescent="0.35">
      <c r="A43" s="173"/>
      <c r="B43" s="1774"/>
      <c r="C43" s="1775"/>
      <c r="D43" s="1775"/>
      <c r="E43" s="1775"/>
      <c r="F43" s="1775"/>
      <c r="G43" s="1776"/>
      <c r="H43" s="174"/>
      <c r="I43" s="174"/>
      <c r="J43" s="174"/>
      <c r="K43" s="175"/>
      <c r="L43" s="175"/>
    </row>
    <row r="44" spans="1:12" s="165" customFormat="1" ht="20.25" x14ac:dyDescent="0.35">
      <c r="A44" s="1773" t="s">
        <v>20</v>
      </c>
      <c r="B44" s="1773"/>
      <c r="C44" s="1773"/>
      <c r="D44" s="1773"/>
      <c r="E44" s="1773"/>
      <c r="F44" s="1773"/>
      <c r="G44" s="1773"/>
      <c r="H44" s="1773"/>
      <c r="I44" s="1773"/>
      <c r="J44" s="1773"/>
      <c r="K44" s="1773"/>
      <c r="L44" s="176">
        <f>SUM(L22:L42)</f>
        <v>1204000</v>
      </c>
    </row>
    <row r="45" spans="1:12" s="165" customFormat="1" ht="20.25" x14ac:dyDescent="0.35">
      <c r="A45" s="177"/>
      <c r="B45" s="177"/>
      <c r="C45" s="178"/>
      <c r="D45" s="177"/>
      <c r="E45" s="177"/>
      <c r="F45" s="177"/>
      <c r="G45" s="179"/>
      <c r="H45" s="179"/>
      <c r="I45" s="179"/>
      <c r="J45" s="179"/>
      <c r="K45" s="180"/>
      <c r="L45" s="181"/>
    </row>
    <row r="46" spans="1:12" x14ac:dyDescent="0.35">
      <c r="A46" s="35" t="s">
        <v>21</v>
      </c>
      <c r="B46" s="35" t="s">
        <v>7</v>
      </c>
      <c r="C46" s="35" t="s">
        <v>22</v>
      </c>
      <c r="D46" s="36" t="s">
        <v>135</v>
      </c>
      <c r="K46" s="37"/>
      <c r="L46" s="37"/>
    </row>
    <row r="47" spans="1:12" x14ac:dyDescent="0.35">
      <c r="A47" s="2"/>
      <c r="B47" s="2"/>
      <c r="C47" s="209" t="s">
        <v>24</v>
      </c>
      <c r="D47" s="2" t="s">
        <v>25</v>
      </c>
      <c r="K47" s="37"/>
      <c r="L47" s="37"/>
    </row>
    <row r="48" spans="1:12" x14ac:dyDescent="0.35">
      <c r="A48" s="2"/>
      <c r="B48" s="2"/>
      <c r="C48" s="209"/>
      <c r="D48" s="2"/>
      <c r="K48" s="37"/>
      <c r="L48" s="37"/>
    </row>
    <row r="49" spans="1:12" x14ac:dyDescent="0.35">
      <c r="K49" s="37"/>
      <c r="L49" s="37"/>
    </row>
    <row r="50" spans="1:12" x14ac:dyDescent="0.35">
      <c r="D50" s="212"/>
      <c r="E50" s="212"/>
      <c r="F50" s="193"/>
      <c r="G50" s="6"/>
      <c r="H50" s="194"/>
      <c r="I50" s="195"/>
      <c r="J50" s="196"/>
      <c r="K50" s="193"/>
      <c r="L50" s="197"/>
    </row>
    <row r="51" spans="1:12" x14ac:dyDescent="0.35">
      <c r="D51" s="212"/>
      <c r="E51" s="212"/>
      <c r="F51" s="11"/>
      <c r="G51" s="12"/>
      <c r="H51" s="198"/>
      <c r="I51" s="199"/>
      <c r="J51" s="200"/>
      <c r="K51" s="11"/>
      <c r="L51" s="201"/>
    </row>
    <row r="52" spans="1:12" x14ac:dyDescent="0.35">
      <c r="D52" s="212"/>
      <c r="E52" s="212"/>
      <c r="F52" s="11"/>
      <c r="G52" s="12"/>
      <c r="H52" s="198"/>
      <c r="I52" s="199"/>
      <c r="J52" s="200"/>
      <c r="K52" s="11"/>
      <c r="L52" s="201"/>
    </row>
    <row r="53" spans="1:12" x14ac:dyDescent="0.35">
      <c r="D53" s="212"/>
      <c r="E53" s="212"/>
      <c r="F53" s="11"/>
      <c r="G53" s="16"/>
      <c r="H53" s="198"/>
      <c r="I53" s="199"/>
      <c r="J53" s="200"/>
      <c r="K53" s="11"/>
      <c r="L53" s="202"/>
    </row>
    <row r="54" spans="1:12" x14ac:dyDescent="0.35">
      <c r="D54" s="212"/>
      <c r="E54" s="212"/>
      <c r="F54" s="19"/>
      <c r="G54" s="23"/>
      <c r="H54" s="203"/>
      <c r="I54" s="211"/>
      <c r="J54" s="204"/>
      <c r="K54" s="19"/>
      <c r="L54" s="205"/>
    </row>
    <row r="55" spans="1:12" x14ac:dyDescent="0.35">
      <c r="D55" s="199"/>
      <c r="E55" s="190"/>
      <c r="F55" s="206" t="s">
        <v>26</v>
      </c>
      <c r="G55" s="207"/>
      <c r="H55" s="208" t="s">
        <v>27</v>
      </c>
      <c r="I55" s="1777" t="s">
        <v>28</v>
      </c>
      <c r="J55" s="1778"/>
      <c r="K55" s="208" t="s">
        <v>29</v>
      </c>
      <c r="L55" s="192" t="s">
        <v>30</v>
      </c>
    </row>
    <row r="56" spans="1:12" x14ac:dyDescent="0.35">
      <c r="D56" s="190"/>
      <c r="E56" s="190"/>
      <c r="F56" s="190"/>
      <c r="G56" s="190"/>
      <c r="H56" s="190"/>
      <c r="I56" s="190"/>
      <c r="J56" s="190"/>
      <c r="K56" s="190"/>
      <c r="L56" s="190"/>
    </row>
    <row r="63" spans="1:12" s="1" customFormat="1" ht="19.5" x14ac:dyDescent="0.35">
      <c r="A63" s="213" t="s">
        <v>136</v>
      </c>
    </row>
  </sheetData>
  <mergeCells count="10">
    <mergeCell ref="B22:G22"/>
    <mergeCell ref="B43:G43"/>
    <mergeCell ref="A44:K44"/>
    <mergeCell ref="I55:J55"/>
    <mergeCell ref="A7:L7"/>
    <mergeCell ref="A8:L8"/>
    <mergeCell ref="A12:D12"/>
    <mergeCell ref="B15:D15"/>
    <mergeCell ref="B20:G20"/>
    <mergeCell ref="I20:J20"/>
  </mergeCells>
  <pageMargins left="0.70866141732283472" right="0.70866141732283472" top="0.74803149606299213" bottom="0.74803149606299213" header="0.31496062992125984" footer="0.31496062992125984"/>
  <pageSetup scale="65" orientation="portrait" verticalDpi="72" r:id="rId1"/>
  <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5"/>
  <sheetViews>
    <sheetView view="pageBreakPreview" topLeftCell="A15" zoomScale="90" workbookViewId="0">
      <selection activeCell="J33" sqref="J33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816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326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44649</v>
      </c>
      <c r="M10" s="298"/>
    </row>
    <row r="11" spans="1:15" ht="16.5" customHeight="1" x14ac:dyDescent="0.35">
      <c r="A11" s="11" t="s">
        <v>179</v>
      </c>
      <c r="B11" s="805"/>
      <c r="C11" s="805"/>
      <c r="D11" s="16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/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806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805" t="s">
        <v>139</v>
      </c>
      <c r="C14" s="301" t="s">
        <v>676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803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804" t="s">
        <v>13</v>
      </c>
      <c r="B19" s="1751" t="s">
        <v>14</v>
      </c>
      <c r="C19" s="1751"/>
      <c r="D19" s="1751"/>
      <c r="E19" s="1751"/>
      <c r="F19" s="1751"/>
      <c r="G19" s="1751"/>
      <c r="H19" s="804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18.75" customHeight="1" x14ac:dyDescent="0.3">
      <c r="A21" s="160">
        <v>1</v>
      </c>
      <c r="B21" s="161" t="s">
        <v>698</v>
      </c>
      <c r="C21" s="166"/>
      <c r="D21" s="166"/>
      <c r="E21" s="166"/>
      <c r="F21" s="166"/>
      <c r="G21" s="167"/>
      <c r="H21" s="27" t="s">
        <v>326</v>
      </c>
      <c r="I21" s="160">
        <v>1</v>
      </c>
      <c r="J21" s="160" t="s">
        <v>239</v>
      </c>
      <c r="K21" s="164">
        <v>50000</v>
      </c>
      <c r="L21" s="164">
        <f t="shared" ref="L21" si="0">+K21*I21</f>
        <v>50000</v>
      </c>
    </row>
    <row r="22" spans="1:12" s="257" customFormat="1" ht="18.75" customHeight="1" x14ac:dyDescent="0.3">
      <c r="A22" s="160">
        <v>2</v>
      </c>
      <c r="B22" s="161" t="s">
        <v>699</v>
      </c>
      <c r="C22" s="166"/>
      <c r="D22" s="166"/>
      <c r="E22" s="166"/>
      <c r="F22" s="166"/>
      <c r="G22" s="167"/>
      <c r="H22" s="27" t="s">
        <v>326</v>
      </c>
      <c r="I22" s="160">
        <v>1</v>
      </c>
      <c r="J22" s="160" t="s">
        <v>239</v>
      </c>
      <c r="K22" s="164">
        <v>33000</v>
      </c>
      <c r="L22" s="164">
        <f>+K22*I22</f>
        <v>33000</v>
      </c>
    </row>
    <row r="23" spans="1:12" s="257" customFormat="1" ht="18.75" customHeight="1" x14ac:dyDescent="0.3">
      <c r="A23" s="160"/>
      <c r="B23" s="161"/>
      <c r="C23" s="166"/>
      <c r="D23" s="166"/>
      <c r="E23" s="166"/>
      <c r="F23" s="166"/>
      <c r="G23" s="167"/>
      <c r="H23" s="27"/>
      <c r="I23" s="160"/>
      <c r="J23" s="160"/>
      <c r="K23" s="164"/>
      <c r="L23" s="164"/>
    </row>
    <row r="24" spans="1:12" s="257" customFormat="1" ht="18.75" customHeight="1" x14ac:dyDescent="0.3">
      <c r="A24" s="160"/>
      <c r="B24" s="161"/>
      <c r="C24" s="166"/>
      <c r="D24" s="166"/>
      <c r="E24" s="166"/>
      <c r="F24" s="166"/>
      <c r="G24" s="167"/>
      <c r="H24" s="27"/>
      <c r="I24" s="160"/>
      <c r="J24" s="160"/>
      <c r="K24" s="164"/>
      <c r="L24" s="164"/>
    </row>
    <row r="25" spans="1:12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27"/>
      <c r="I25" s="160"/>
      <c r="J25" s="160"/>
      <c r="K25" s="164"/>
      <c r="L25" s="164"/>
    </row>
    <row r="26" spans="1:12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27"/>
      <c r="I26" s="160"/>
      <c r="J26" s="160"/>
      <c r="K26" s="164"/>
      <c r="L26" s="164"/>
    </row>
    <row r="27" spans="1:12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27"/>
      <c r="I27" s="160"/>
      <c r="J27" s="160"/>
      <c r="K27" s="164"/>
      <c r="L27" s="164"/>
    </row>
    <row r="28" spans="1:12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27"/>
      <c r="I28" s="160"/>
      <c r="J28" s="160"/>
      <c r="K28" s="164"/>
      <c r="L28" s="164"/>
    </row>
    <row r="29" spans="1:12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27"/>
      <c r="I29" s="160"/>
      <c r="J29" s="160"/>
      <c r="K29" s="164"/>
      <c r="L29" s="164"/>
    </row>
    <row r="30" spans="1:12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27"/>
      <c r="I30" s="160"/>
      <c r="J30" s="160"/>
      <c r="K30" s="164"/>
      <c r="L30" s="164"/>
    </row>
    <row r="31" spans="1:12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27"/>
      <c r="I31" s="160"/>
      <c r="J31" s="160"/>
      <c r="K31" s="164"/>
      <c r="L31" s="164"/>
    </row>
    <row r="32" spans="1:12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27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27"/>
      <c r="I33" s="160"/>
      <c r="J33" s="160"/>
      <c r="K33" s="164"/>
      <c r="L33" s="164"/>
    </row>
    <row r="34" spans="1:12" s="257" customFormat="1" ht="22.5" customHeight="1" x14ac:dyDescent="0.3">
      <c r="A34" s="173"/>
      <c r="B34" s="1774"/>
      <c r="C34" s="1775"/>
      <c r="D34" s="1775"/>
      <c r="E34" s="1775"/>
      <c r="F34" s="1775"/>
      <c r="G34" s="1776"/>
      <c r="H34" s="174"/>
      <c r="I34" s="174"/>
      <c r="J34" s="174"/>
      <c r="K34" s="175"/>
      <c r="L34" s="175"/>
    </row>
    <row r="35" spans="1:12" ht="18" customHeight="1" x14ac:dyDescent="0.3">
      <c r="A35" s="1773" t="s">
        <v>20</v>
      </c>
      <c r="B35" s="1773"/>
      <c r="C35" s="1773"/>
      <c r="D35" s="1773"/>
      <c r="E35" s="1773"/>
      <c r="F35" s="1773"/>
      <c r="G35" s="1773"/>
      <c r="H35" s="1773"/>
      <c r="I35" s="1773"/>
      <c r="J35" s="1773"/>
      <c r="K35" s="1773"/>
      <c r="L35" s="176">
        <f>SUM(L21:L33)</f>
        <v>83000</v>
      </c>
    </row>
    <row r="36" spans="1:12" ht="18" customHeight="1" x14ac:dyDescent="0.35">
      <c r="A36" s="253"/>
      <c r="B36" s="252"/>
      <c r="C36" s="258"/>
      <c r="D36" s="253"/>
      <c r="E36" s="252"/>
      <c r="F36" s="252"/>
      <c r="G36" s="252"/>
      <c r="H36" s="252"/>
      <c r="I36" s="252"/>
      <c r="J36" s="252"/>
      <c r="K36" s="255"/>
      <c r="L36" s="254"/>
    </row>
    <row r="37" spans="1:12" ht="18" customHeight="1" x14ac:dyDescent="0.35">
      <c r="A37" s="259" t="s">
        <v>21</v>
      </c>
      <c r="B37" s="259" t="s">
        <v>7</v>
      </c>
      <c r="C37" s="260" t="s">
        <v>22</v>
      </c>
      <c r="D37" s="260" t="s">
        <v>150</v>
      </c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3"/>
      <c r="B38" s="253"/>
      <c r="C38" s="260" t="s">
        <v>24</v>
      </c>
      <c r="D38" s="253" t="s">
        <v>151</v>
      </c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3"/>
      <c r="B39" s="252"/>
      <c r="C39" s="262"/>
      <c r="D39" s="263"/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3"/>
      <c r="B40" s="252"/>
      <c r="C40" s="258"/>
      <c r="D40" s="263"/>
      <c r="E40" s="252"/>
      <c r="F40" s="252"/>
      <c r="G40" s="252"/>
      <c r="H40" s="252"/>
      <c r="I40" s="252"/>
      <c r="J40" s="252"/>
      <c r="K40" s="261"/>
      <c r="L40" s="261"/>
    </row>
    <row r="41" spans="1:12" ht="18" customHeight="1" x14ac:dyDescent="0.35">
      <c r="A41" s="252"/>
      <c r="B41" s="252"/>
      <c r="C41" s="252"/>
      <c r="D41" s="252"/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2"/>
      <c r="B42" s="252"/>
      <c r="C42" s="252"/>
      <c r="D42" s="264"/>
      <c r="E42" s="265"/>
      <c r="F42" s="266"/>
      <c r="G42" s="267"/>
      <c r="H42" s="268"/>
      <c r="I42" s="269"/>
      <c r="J42" s="270"/>
      <c r="K42" s="271"/>
      <c r="L42" s="272"/>
    </row>
    <row r="43" spans="1:12" ht="18" customHeight="1" x14ac:dyDescent="0.35">
      <c r="A43" s="252"/>
      <c r="B43" s="252"/>
      <c r="C43" s="252"/>
      <c r="D43" s="264"/>
      <c r="E43" s="273"/>
      <c r="F43" s="264"/>
      <c r="G43" s="274"/>
      <c r="H43" s="275"/>
      <c r="I43" s="276"/>
      <c r="J43" s="277"/>
      <c r="K43" s="278"/>
      <c r="L43" s="279"/>
    </row>
    <row r="44" spans="1:12" ht="18" customHeight="1" x14ac:dyDescent="0.35">
      <c r="A44" s="252"/>
      <c r="B44" s="252"/>
      <c r="C44" s="252"/>
      <c r="D44" s="264"/>
      <c r="E44" s="273"/>
      <c r="F44" s="264"/>
      <c r="G44" s="280"/>
      <c r="H44" s="275"/>
      <c r="I44" s="276"/>
      <c r="J44" s="277"/>
      <c r="K44" s="278"/>
      <c r="L44" s="281"/>
    </row>
    <row r="45" spans="1:12" ht="18" customHeight="1" x14ac:dyDescent="0.35">
      <c r="A45" s="252"/>
      <c r="B45" s="252"/>
      <c r="C45" s="252"/>
      <c r="D45" s="264"/>
      <c r="E45" s="282"/>
      <c r="F45" s="283"/>
      <c r="G45" s="284"/>
      <c r="H45" s="285"/>
      <c r="I45" s="286"/>
      <c r="J45" s="287"/>
      <c r="K45" s="288"/>
      <c r="L45" s="289"/>
    </row>
    <row r="46" spans="1:12" ht="18" customHeight="1" x14ac:dyDescent="0.35">
      <c r="A46" s="252"/>
      <c r="B46" s="252"/>
      <c r="C46" s="252"/>
      <c r="D46" s="290"/>
      <c r="E46" s="1792" t="s">
        <v>26</v>
      </c>
      <c r="F46" s="1793"/>
      <c r="G46" s="1794"/>
      <c r="H46" s="291" t="s">
        <v>27</v>
      </c>
      <c r="I46" s="1795" t="s">
        <v>28</v>
      </c>
      <c r="J46" s="1796"/>
      <c r="K46" s="291" t="s">
        <v>29</v>
      </c>
      <c r="L46" s="292" t="s">
        <v>30</v>
      </c>
    </row>
    <row r="55" spans="1:1" ht="16.5" customHeight="1" x14ac:dyDescent="0.3">
      <c r="A55" s="251" t="s">
        <v>797</v>
      </c>
    </row>
  </sheetData>
  <mergeCells count="9">
    <mergeCell ref="A35:K35"/>
    <mergeCell ref="E46:G46"/>
    <mergeCell ref="I46:J46"/>
    <mergeCell ref="A6:L6"/>
    <mergeCell ref="A7:L7"/>
    <mergeCell ref="B19:G19"/>
    <mergeCell ref="I19:J19"/>
    <mergeCell ref="B20:G20"/>
    <mergeCell ref="B34:G34"/>
  </mergeCells>
  <hyperlinks>
    <hyperlink ref="C14" r:id="rId1" display="https://www.google.com/search?q=sinar%20mulia&amp;oq=sinar+mulia+&amp;aqs=chrome..69i57j35i39j46i175i199i512l3j0i512l5.4022j0j4&amp;sourceid=chrome&amp;ie=UTF-8&amp;tbs=lf:1,lf_ui:10&amp;tbm=lcl&amp;sxsrf=APq-WBuGPU68SxWaYI3xtBPFqb7HnbijCQ:1647073283128&amp;rflfq=1&amp;num=10&amp;rldimm=5782184649373259843&amp;lqi=CgtzaW5hciBtdWxpYUiTr525zI-AgAhaGRAAEAEYABgBIgtzaW5hciBtdWxpYTICaWSSAQtwYWludF9zdG9yZaoBExABKg8iC3NpbmFyIG11bGlhKCY&amp;phdesc=BawM43Z1mJM&amp;ved=2ahUKEwj2uNaPksD2AhWNSGwGHfL3DQIQvS56BAgEEEo&amp;rlst=f"/>
  </hyperlinks>
  <printOptions horizontalCentered="1"/>
  <pageMargins left="0" right="0" top="0.74803149606299213" bottom="0.74803149606299213" header="0.31496062992125984" footer="0.31496062992125984"/>
  <pageSetup scale="75" orientation="portrait" r:id="rId2"/>
  <drawing r:id="rId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2"/>
  <sheetViews>
    <sheetView view="pageBreakPreview" zoomScale="53" zoomScaleSheetLayoutView="53" workbookViewId="0">
      <selection activeCell="O29" sqref="O29"/>
    </sheetView>
  </sheetViews>
  <sheetFormatPr defaultColWidth="9.140625" defaultRowHeight="16.5" customHeight="1" x14ac:dyDescent="0.3"/>
  <cols>
    <col min="1" max="1" width="9.7109375" style="307" customWidth="1"/>
    <col min="2" max="2" width="3.42578125" style="307" customWidth="1"/>
    <col min="3" max="3" width="3.28515625" style="307" customWidth="1"/>
    <col min="4" max="4" width="20.28515625" style="307" customWidth="1"/>
    <col min="5" max="6" width="3.7109375" style="307" customWidth="1"/>
    <col min="7" max="7" width="10.42578125" style="307" customWidth="1"/>
    <col min="8" max="8" width="18.140625" style="307" customWidth="1"/>
    <col min="9" max="9" width="9" style="307" customWidth="1"/>
    <col min="10" max="10" width="9.28515625" style="307" customWidth="1"/>
    <col min="11" max="11" width="17.85546875" style="307" customWidth="1"/>
    <col min="12" max="12" width="17.140625" style="307" customWidth="1"/>
    <col min="13" max="16384" width="9.140625" style="307"/>
  </cols>
  <sheetData>
    <row r="6" spans="1:15" ht="16.5" customHeight="1" x14ac:dyDescent="0.3">
      <c r="A6" s="1803" t="s">
        <v>0</v>
      </c>
      <c r="B6" s="1803"/>
      <c r="C6" s="1803"/>
      <c r="D6" s="1803"/>
      <c r="E6" s="1803"/>
      <c r="F6" s="1803"/>
      <c r="G6" s="1803"/>
      <c r="H6" s="1803"/>
      <c r="I6" s="1803"/>
      <c r="J6" s="1803"/>
      <c r="K6" s="1803"/>
      <c r="L6" s="1803"/>
    </row>
    <row r="7" spans="1:15" ht="16.5" customHeight="1" x14ac:dyDescent="0.35">
      <c r="A7" s="1804" t="s">
        <v>817</v>
      </c>
      <c r="B7" s="1804"/>
      <c r="C7" s="1804"/>
      <c r="D7" s="1804"/>
      <c r="E7" s="1804"/>
      <c r="F7" s="1804"/>
      <c r="G7" s="1804"/>
      <c r="H7" s="1804"/>
      <c r="I7" s="1804"/>
      <c r="J7" s="1804"/>
      <c r="K7" s="1804"/>
      <c r="L7" s="1804"/>
    </row>
    <row r="8" spans="1:15" ht="16.5" customHeight="1" x14ac:dyDescent="0.35">
      <c r="A8" s="308"/>
      <c r="B8" s="308"/>
      <c r="C8" s="308"/>
      <c r="D8" s="308"/>
      <c r="E8" s="308"/>
      <c r="F8" s="308"/>
      <c r="G8" s="309"/>
      <c r="H8" s="308"/>
      <c r="I8" s="308"/>
      <c r="J8" s="308"/>
      <c r="K8" s="310"/>
      <c r="L8" s="310"/>
    </row>
    <row r="9" spans="1:15" ht="16.5" customHeight="1" x14ac:dyDescent="0.35">
      <c r="A9" s="311" t="s">
        <v>1</v>
      </c>
      <c r="B9" s="312"/>
      <c r="C9" s="312"/>
      <c r="D9" s="313"/>
      <c r="E9" s="308"/>
      <c r="F9" s="1805" t="s">
        <v>2</v>
      </c>
      <c r="G9" s="1806"/>
      <c r="H9" s="1806"/>
      <c r="I9" s="1806"/>
      <c r="J9" s="1807"/>
      <c r="K9" s="310"/>
      <c r="L9" s="310"/>
    </row>
    <row r="10" spans="1:15" ht="16.5" customHeight="1" x14ac:dyDescent="0.35">
      <c r="A10" s="314" t="s">
        <v>259</v>
      </c>
      <c r="B10" s="309"/>
      <c r="C10" s="309"/>
      <c r="D10" s="315"/>
      <c r="E10" s="308"/>
      <c r="F10" s="1808" t="s">
        <v>260</v>
      </c>
      <c r="G10" s="1809"/>
      <c r="H10" s="1809"/>
      <c r="I10" s="1809"/>
      <c r="J10" s="1810"/>
      <c r="K10" s="316" t="s">
        <v>3</v>
      </c>
      <c r="L10" s="317">
        <v>44649</v>
      </c>
    </row>
    <row r="11" spans="1:15" ht="16.5" customHeight="1" x14ac:dyDescent="0.35">
      <c r="A11" s="314" t="s">
        <v>261</v>
      </c>
      <c r="B11" s="308"/>
      <c r="C11" s="308"/>
      <c r="D11" s="315"/>
      <c r="E11" s="308"/>
      <c r="F11" s="1808"/>
      <c r="G11" s="1809"/>
      <c r="H11" s="1809"/>
      <c r="I11" s="1809"/>
      <c r="J11" s="1810"/>
      <c r="K11" s="316"/>
      <c r="L11" s="317"/>
      <c r="O11" s="370"/>
    </row>
    <row r="12" spans="1:15" ht="16.5" customHeight="1" x14ac:dyDescent="0.35">
      <c r="A12" s="314" t="s">
        <v>262</v>
      </c>
      <c r="B12" s="308"/>
      <c r="C12" s="308"/>
      <c r="D12" s="315"/>
      <c r="E12" s="308"/>
      <c r="F12" s="1808" t="s">
        <v>263</v>
      </c>
      <c r="G12" s="1809"/>
      <c r="H12" s="1809"/>
      <c r="I12" s="1809"/>
      <c r="J12" s="1810"/>
      <c r="K12" s="316" t="s">
        <v>4</v>
      </c>
      <c r="L12" s="310"/>
      <c r="O12" s="370"/>
    </row>
    <row r="13" spans="1:15" ht="16.5" customHeight="1" x14ac:dyDescent="0.35">
      <c r="A13" s="314" t="s">
        <v>264</v>
      </c>
      <c r="B13" s="809" t="s">
        <v>7</v>
      </c>
      <c r="C13" s="308" t="s">
        <v>265</v>
      </c>
      <c r="D13" s="315"/>
      <c r="E13" s="308"/>
      <c r="F13" s="808"/>
      <c r="G13" s="809"/>
      <c r="H13" s="809"/>
      <c r="I13" s="809"/>
      <c r="J13" s="810"/>
      <c r="K13" s="316" t="s">
        <v>5</v>
      </c>
      <c r="L13" s="310"/>
    </row>
    <row r="14" spans="1:15" ht="16.5" customHeight="1" x14ac:dyDescent="0.35">
      <c r="A14" s="314" t="s">
        <v>8</v>
      </c>
      <c r="B14" s="319" t="s">
        <v>139</v>
      </c>
      <c r="C14" s="308" t="s">
        <v>274</v>
      </c>
      <c r="D14" s="315"/>
      <c r="E14" s="308"/>
      <c r="F14" s="808" t="s">
        <v>266</v>
      </c>
      <c r="G14" s="809"/>
      <c r="H14" s="809"/>
      <c r="I14" s="809"/>
      <c r="J14" s="810"/>
      <c r="K14" s="316" t="s">
        <v>267</v>
      </c>
      <c r="L14" s="310"/>
    </row>
    <row r="15" spans="1:15" ht="16.5" customHeight="1" x14ac:dyDescent="0.35">
      <c r="A15" s="314" t="s">
        <v>11</v>
      </c>
      <c r="B15" s="319" t="s">
        <v>7</v>
      </c>
      <c r="C15" s="373"/>
      <c r="D15" s="315"/>
      <c r="E15" s="308"/>
      <c r="F15" s="1808"/>
      <c r="G15" s="1809"/>
      <c r="H15" s="1809"/>
      <c r="I15" s="1809"/>
      <c r="J15" s="1810"/>
      <c r="K15" s="316" t="s">
        <v>9</v>
      </c>
      <c r="L15" s="310" t="s">
        <v>10</v>
      </c>
    </row>
    <row r="16" spans="1:15" ht="16.5" customHeight="1" x14ac:dyDescent="0.35">
      <c r="A16" s="320"/>
      <c r="B16" s="321"/>
      <c r="C16" s="321"/>
      <c r="D16" s="322"/>
      <c r="E16" s="308"/>
      <c r="F16" s="1811" t="s">
        <v>268</v>
      </c>
      <c r="G16" s="1812"/>
      <c r="H16" s="1812"/>
      <c r="I16" s="1812"/>
      <c r="J16" s="1813"/>
      <c r="K16" s="316"/>
      <c r="L16" s="323"/>
    </row>
    <row r="17" spans="1:12" ht="18" customHeight="1" x14ac:dyDescent="0.35">
      <c r="A17" s="308"/>
      <c r="B17" s="308"/>
      <c r="C17" s="308"/>
      <c r="D17" s="308"/>
      <c r="E17" s="308"/>
      <c r="F17" s="308"/>
      <c r="G17" s="308"/>
      <c r="H17" s="308"/>
      <c r="I17" s="308"/>
      <c r="J17" s="308"/>
      <c r="K17" s="316"/>
      <c r="L17" s="323"/>
    </row>
    <row r="18" spans="1:12" ht="18" customHeight="1" x14ac:dyDescent="0.35">
      <c r="A18" s="308" t="s">
        <v>12</v>
      </c>
      <c r="B18" s="308"/>
      <c r="C18" s="308"/>
      <c r="D18" s="308"/>
      <c r="E18" s="308"/>
      <c r="F18" s="308"/>
      <c r="G18" s="308"/>
      <c r="H18" s="308"/>
      <c r="I18" s="308"/>
      <c r="J18" s="308"/>
      <c r="K18" s="316"/>
      <c r="L18" s="310"/>
    </row>
    <row r="19" spans="1:12" ht="18" customHeight="1" x14ac:dyDescent="0.3">
      <c r="A19" s="811" t="s">
        <v>13</v>
      </c>
      <c r="B19" s="1814" t="s">
        <v>14</v>
      </c>
      <c r="C19" s="1814"/>
      <c r="D19" s="1814"/>
      <c r="E19" s="1814"/>
      <c r="F19" s="1814"/>
      <c r="G19" s="1814"/>
      <c r="H19" s="811" t="s">
        <v>15</v>
      </c>
      <c r="I19" s="1814" t="s">
        <v>16</v>
      </c>
      <c r="J19" s="1814"/>
      <c r="K19" s="325" t="s">
        <v>17</v>
      </c>
      <c r="L19" s="325" t="s">
        <v>18</v>
      </c>
    </row>
    <row r="20" spans="1:12" ht="18" customHeight="1" x14ac:dyDescent="0.3">
      <c r="A20" s="326"/>
      <c r="B20" s="1800"/>
      <c r="C20" s="1801"/>
      <c r="D20" s="1801"/>
      <c r="E20" s="1801"/>
      <c r="F20" s="1801"/>
      <c r="G20" s="1802"/>
      <c r="H20" s="326"/>
      <c r="I20" s="326"/>
      <c r="J20" s="326"/>
      <c r="K20" s="327"/>
      <c r="L20" s="327"/>
    </row>
    <row r="21" spans="1:12" ht="18" customHeight="1" x14ac:dyDescent="0.3">
      <c r="A21" s="326" t="s">
        <v>19</v>
      </c>
      <c r="B21" s="328" t="s">
        <v>763</v>
      </c>
      <c r="C21" s="329"/>
      <c r="D21" s="329"/>
      <c r="E21" s="329"/>
      <c r="F21" s="329"/>
      <c r="G21" s="330"/>
      <c r="H21" s="326"/>
      <c r="I21" s="326">
        <v>1</v>
      </c>
      <c r="J21" s="326" t="s">
        <v>41</v>
      </c>
      <c r="K21" s="327">
        <v>850000</v>
      </c>
      <c r="L21" s="327">
        <f>+K21*I21</f>
        <v>850000</v>
      </c>
    </row>
    <row r="22" spans="1:12" ht="18" customHeight="1" x14ac:dyDescent="0.3">
      <c r="A22" s="326"/>
      <c r="B22" s="1800"/>
      <c r="C22" s="1801"/>
      <c r="D22" s="1801"/>
      <c r="E22" s="1801"/>
      <c r="F22" s="1801"/>
      <c r="G22" s="1802"/>
      <c r="H22" s="326"/>
      <c r="I22" s="326"/>
      <c r="J22" s="326"/>
      <c r="K22" s="327"/>
      <c r="L22" s="327"/>
    </row>
    <row r="23" spans="1:12" ht="18" customHeight="1" x14ac:dyDescent="0.3">
      <c r="A23" s="326"/>
      <c r="B23" s="1800"/>
      <c r="C23" s="1801"/>
      <c r="D23" s="1801"/>
      <c r="E23" s="1801"/>
      <c r="F23" s="1801"/>
      <c r="G23" s="1802"/>
      <c r="H23" s="326"/>
      <c r="I23" s="326"/>
      <c r="J23" s="326"/>
      <c r="K23" s="327"/>
      <c r="L23" s="327"/>
    </row>
    <row r="24" spans="1:12" ht="18" customHeight="1" x14ac:dyDescent="0.3">
      <c r="A24" s="326"/>
      <c r="B24" s="1800"/>
      <c r="C24" s="1801"/>
      <c r="D24" s="1801"/>
      <c r="E24" s="1801"/>
      <c r="F24" s="1801"/>
      <c r="G24" s="1802"/>
      <c r="H24" s="326"/>
      <c r="I24" s="326"/>
      <c r="J24" s="326"/>
      <c r="K24" s="327"/>
      <c r="L24" s="327"/>
    </row>
    <row r="25" spans="1:12" ht="18" customHeight="1" x14ac:dyDescent="0.3">
      <c r="A25" s="326"/>
      <c r="B25" s="1800"/>
      <c r="C25" s="1801"/>
      <c r="D25" s="1801"/>
      <c r="E25" s="1801"/>
      <c r="F25" s="1801"/>
      <c r="G25" s="1802"/>
      <c r="H25" s="326"/>
      <c r="I25" s="326"/>
      <c r="J25" s="326"/>
      <c r="K25" s="327"/>
      <c r="L25" s="327"/>
    </row>
    <row r="26" spans="1:12" ht="18" customHeight="1" x14ac:dyDescent="0.3">
      <c r="A26" s="331"/>
      <c r="B26" s="1820"/>
      <c r="C26" s="1821"/>
      <c r="D26" s="1821"/>
      <c r="E26" s="1821"/>
      <c r="F26" s="1821"/>
      <c r="G26" s="1822"/>
      <c r="H26" s="331"/>
      <c r="I26" s="331"/>
      <c r="J26" s="331"/>
      <c r="K26" s="332"/>
      <c r="L26" s="327"/>
    </row>
    <row r="27" spans="1:12" ht="18" customHeight="1" x14ac:dyDescent="0.3">
      <c r="A27" s="333"/>
      <c r="B27" s="1823"/>
      <c r="C27" s="1824"/>
      <c r="D27" s="1824"/>
      <c r="E27" s="1824"/>
      <c r="F27" s="1824"/>
      <c r="G27" s="1825"/>
      <c r="H27" s="334"/>
      <c r="I27" s="334"/>
      <c r="J27" s="334"/>
      <c r="K27" s="335"/>
      <c r="L27" s="335"/>
    </row>
    <row r="28" spans="1:12" ht="18" customHeight="1" x14ac:dyDescent="0.3">
      <c r="A28" s="1826" t="s">
        <v>20</v>
      </c>
      <c r="B28" s="1826"/>
      <c r="C28" s="1826"/>
      <c r="D28" s="1826"/>
      <c r="E28" s="1826"/>
      <c r="F28" s="1826"/>
      <c r="G28" s="1826"/>
      <c r="H28" s="1826"/>
      <c r="I28" s="1826"/>
      <c r="J28" s="1826"/>
      <c r="K28" s="1826"/>
      <c r="L28" s="336">
        <f>SUM(L20:L26)</f>
        <v>850000</v>
      </c>
    </row>
    <row r="29" spans="1:12" ht="18" customHeight="1" x14ac:dyDescent="0.35">
      <c r="A29" s="309"/>
      <c r="B29" s="309"/>
      <c r="C29" s="807"/>
      <c r="D29" s="309"/>
      <c r="E29" s="309"/>
      <c r="F29" s="309"/>
      <c r="G29" s="308"/>
      <c r="H29" s="308"/>
      <c r="I29" s="308"/>
      <c r="J29" s="308"/>
      <c r="K29" s="316"/>
      <c r="L29" s="310"/>
    </row>
    <row r="30" spans="1:12" ht="18" customHeight="1" x14ac:dyDescent="0.35">
      <c r="A30" s="309"/>
      <c r="B30" s="308"/>
      <c r="C30" s="807"/>
      <c r="D30" s="309"/>
      <c r="E30" s="308"/>
      <c r="F30" s="308"/>
      <c r="G30" s="308"/>
      <c r="H30" s="308"/>
      <c r="I30" s="308"/>
      <c r="J30" s="308"/>
      <c r="K30" s="316"/>
      <c r="L30" s="310"/>
    </row>
    <row r="31" spans="1:12" ht="18" customHeight="1" x14ac:dyDescent="0.35">
      <c r="A31" s="338" t="s">
        <v>21</v>
      </c>
      <c r="B31" s="338" t="s">
        <v>7</v>
      </c>
      <c r="C31" s="319" t="s">
        <v>22</v>
      </c>
      <c r="D31" s="319" t="s">
        <v>269</v>
      </c>
      <c r="E31" s="308"/>
      <c r="F31" s="308"/>
      <c r="G31" s="308"/>
      <c r="H31" s="308"/>
      <c r="I31" s="308"/>
      <c r="J31" s="308"/>
      <c r="K31" s="339"/>
      <c r="L31" s="339"/>
    </row>
    <row r="32" spans="1:12" ht="18" customHeight="1" x14ac:dyDescent="0.35">
      <c r="A32" s="309"/>
      <c r="B32" s="309"/>
      <c r="C32" s="319" t="s">
        <v>24</v>
      </c>
      <c r="D32" s="309" t="s">
        <v>151</v>
      </c>
      <c r="E32" s="308"/>
      <c r="F32" s="308"/>
      <c r="G32" s="308"/>
      <c r="H32" s="308"/>
      <c r="I32" s="308"/>
      <c r="J32" s="308"/>
      <c r="K32" s="339"/>
      <c r="L32" s="339"/>
    </row>
    <row r="33" spans="1:12" ht="18" customHeight="1" x14ac:dyDescent="0.35">
      <c r="A33" s="309"/>
      <c r="B33" s="308"/>
      <c r="C33" s="319" t="s">
        <v>272</v>
      </c>
      <c r="D33" s="340" t="s">
        <v>273</v>
      </c>
      <c r="E33" s="308"/>
      <c r="F33" s="308"/>
      <c r="G33" s="308"/>
      <c r="H33" s="308"/>
      <c r="I33" s="308"/>
      <c r="J33" s="308"/>
      <c r="K33" s="339"/>
      <c r="L33" s="339"/>
    </row>
    <row r="34" spans="1:12" ht="18" customHeight="1" x14ac:dyDescent="0.35">
      <c r="A34" s="309"/>
      <c r="B34" s="308"/>
      <c r="C34" s="807"/>
      <c r="D34" s="340"/>
      <c r="E34" s="308"/>
      <c r="F34" s="308"/>
      <c r="G34" s="308"/>
      <c r="H34" s="308"/>
      <c r="I34" s="308"/>
      <c r="J34" s="308"/>
      <c r="K34" s="339"/>
      <c r="L34" s="339"/>
    </row>
    <row r="35" spans="1:12" ht="18" customHeight="1" x14ac:dyDescent="0.35">
      <c r="A35" s="308"/>
      <c r="B35" s="308"/>
      <c r="C35" s="308"/>
      <c r="D35" s="308"/>
      <c r="E35" s="308"/>
      <c r="F35" s="308"/>
      <c r="G35" s="308"/>
      <c r="H35" s="308"/>
      <c r="I35" s="308"/>
      <c r="J35" s="308"/>
      <c r="K35" s="339"/>
      <c r="L35" s="339"/>
    </row>
    <row r="36" spans="1:12" ht="18" customHeight="1" x14ac:dyDescent="0.35">
      <c r="A36" s="308"/>
      <c r="B36" s="308"/>
      <c r="C36" s="308"/>
      <c r="D36" s="341"/>
      <c r="E36" s="342"/>
      <c r="F36" s="343"/>
      <c r="G36" s="344"/>
      <c r="H36" s="345"/>
      <c r="I36" s="346"/>
      <c r="J36" s="347"/>
      <c r="K36" s="348"/>
      <c r="L36" s="349"/>
    </row>
    <row r="37" spans="1:12" ht="18" customHeight="1" x14ac:dyDescent="0.35">
      <c r="A37" s="308"/>
      <c r="B37" s="308"/>
      <c r="C37" s="308"/>
      <c r="D37" s="341"/>
      <c r="E37" s="350"/>
      <c r="F37" s="341"/>
      <c r="G37" s="351"/>
      <c r="H37" s="352"/>
      <c r="I37" s="353"/>
      <c r="J37" s="354"/>
      <c r="K37" s="355"/>
      <c r="L37" s="356"/>
    </row>
    <row r="38" spans="1:12" ht="18" customHeight="1" x14ac:dyDescent="0.35">
      <c r="A38" s="308"/>
      <c r="B38" s="308"/>
      <c r="C38" s="308"/>
      <c r="D38" s="341"/>
      <c r="E38" s="350"/>
      <c r="F38" s="341"/>
      <c r="G38" s="357"/>
      <c r="H38" s="352"/>
      <c r="I38" s="353"/>
      <c r="J38" s="354"/>
      <c r="K38" s="355"/>
      <c r="L38" s="358"/>
    </row>
    <row r="39" spans="1:12" ht="18" customHeight="1" x14ac:dyDescent="0.35">
      <c r="A39" s="308"/>
      <c r="B39" s="308"/>
      <c r="C39" s="308"/>
      <c r="D39" s="341"/>
      <c r="E39" s="359"/>
      <c r="F39" s="360"/>
      <c r="G39" s="361"/>
      <c r="H39" s="362"/>
      <c r="I39" s="363"/>
      <c r="J39" s="364"/>
      <c r="K39" s="365"/>
      <c r="L39" s="366"/>
    </row>
    <row r="40" spans="1:12" ht="18" customHeight="1" x14ac:dyDescent="0.35">
      <c r="A40" s="308"/>
      <c r="B40" s="308"/>
      <c r="C40" s="308"/>
      <c r="D40" s="367"/>
      <c r="E40" s="1815" t="s">
        <v>26</v>
      </c>
      <c r="F40" s="1816"/>
      <c r="G40" s="1817"/>
      <c r="H40" s="368" t="s">
        <v>27</v>
      </c>
      <c r="I40" s="1818" t="s">
        <v>28</v>
      </c>
      <c r="J40" s="1819"/>
      <c r="K40" s="368" t="s">
        <v>29</v>
      </c>
      <c r="L40" s="369" t="s">
        <v>30</v>
      </c>
    </row>
    <row r="52" spans="1:1" ht="16.5" customHeight="1" x14ac:dyDescent="0.3">
      <c r="A52" s="25" t="s">
        <v>797</v>
      </c>
    </row>
  </sheetData>
  <mergeCells count="20">
    <mergeCell ref="B22:G22"/>
    <mergeCell ref="A6:L6"/>
    <mergeCell ref="A7:L7"/>
    <mergeCell ref="F9:J9"/>
    <mergeCell ref="F10:J10"/>
    <mergeCell ref="F11:J11"/>
    <mergeCell ref="F12:J12"/>
    <mergeCell ref="F15:J15"/>
    <mergeCell ref="F16:J16"/>
    <mergeCell ref="B19:G19"/>
    <mergeCell ref="I19:J19"/>
    <mergeCell ref="B20:G20"/>
    <mergeCell ref="E40:G40"/>
    <mergeCell ref="I40:J40"/>
    <mergeCell ref="B23:G23"/>
    <mergeCell ref="B24:G24"/>
    <mergeCell ref="B25:G25"/>
    <mergeCell ref="B26:G26"/>
    <mergeCell ref="B27:G27"/>
    <mergeCell ref="A28:K28"/>
  </mergeCells>
  <printOptions horizontalCentered="1"/>
  <pageMargins left="0.45" right="0.45" top="0.75" bottom="0.75" header="0.3" footer="0.3"/>
  <pageSetup scale="75" orientation="portrait" r:id="rId1"/>
  <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1"/>
  <sheetViews>
    <sheetView view="pageBreakPreview" zoomScale="55" zoomScaleSheetLayoutView="55" workbookViewId="0">
      <selection activeCell="A10" sqref="A10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9.5703125" style="251" customWidth="1"/>
    <col min="12" max="12" width="20.85546875" style="251" customWidth="1"/>
    <col min="13" max="16384" width="9.140625" style="251"/>
  </cols>
  <sheetData>
    <row r="6" spans="1:15" ht="16.5" customHeight="1" x14ac:dyDescent="0.3">
      <c r="A6" s="1933" t="s">
        <v>0</v>
      </c>
      <c r="B6" s="1933"/>
      <c r="C6" s="1933"/>
      <c r="D6" s="1933"/>
      <c r="E6" s="1933"/>
      <c r="F6" s="1933"/>
      <c r="G6" s="1933"/>
      <c r="H6" s="1933"/>
      <c r="I6" s="1933"/>
      <c r="J6" s="1933"/>
      <c r="K6" s="1933"/>
      <c r="L6" s="1933"/>
    </row>
    <row r="7" spans="1:15" ht="16.5" customHeight="1" x14ac:dyDescent="0.35">
      <c r="A7" s="1934" t="s">
        <v>893</v>
      </c>
      <c r="B7" s="1934"/>
      <c r="C7" s="1934"/>
      <c r="D7" s="1934"/>
      <c r="E7" s="1934"/>
      <c r="F7" s="1934"/>
      <c r="G7" s="1934"/>
      <c r="H7" s="1934"/>
      <c r="I7" s="1934"/>
      <c r="J7" s="1934"/>
      <c r="K7" s="1934"/>
      <c r="L7" s="1934"/>
    </row>
    <row r="8" spans="1:15" ht="16.5" customHeight="1" x14ac:dyDescent="0.35">
      <c r="A8" s="252"/>
      <c r="B8" s="252"/>
      <c r="C8" s="252"/>
      <c r="D8" s="252"/>
      <c r="E8" s="252"/>
      <c r="F8" s="252"/>
      <c r="G8" s="253"/>
      <c r="H8" s="252"/>
      <c r="I8" s="252"/>
      <c r="J8" s="252"/>
      <c r="K8" s="254"/>
      <c r="L8" s="254"/>
    </row>
    <row r="9" spans="1:15" ht="16.5" customHeight="1" x14ac:dyDescent="0.35">
      <c r="A9" s="831" t="s">
        <v>1</v>
      </c>
      <c r="B9" s="832"/>
      <c r="C9" s="832"/>
      <c r="D9" s="833"/>
      <c r="E9" s="252"/>
      <c r="F9" s="831" t="s">
        <v>2</v>
      </c>
      <c r="G9" s="834"/>
      <c r="H9" s="834"/>
      <c r="I9" s="835"/>
      <c r="J9" s="836"/>
      <c r="K9" s="254"/>
      <c r="L9" s="254"/>
    </row>
    <row r="10" spans="1:15" ht="16.5" customHeight="1" x14ac:dyDescent="0.35">
      <c r="A10" s="837" t="s">
        <v>818</v>
      </c>
      <c r="B10" s="253"/>
      <c r="C10" s="253"/>
      <c r="D10" s="838"/>
      <c r="E10" s="252"/>
      <c r="F10" s="837" t="s">
        <v>260</v>
      </c>
      <c r="G10" s="252"/>
      <c r="H10" s="252"/>
      <c r="I10" s="838"/>
      <c r="J10" s="252"/>
      <c r="K10" s="255" t="s">
        <v>3</v>
      </c>
      <c r="L10" s="839">
        <v>44649</v>
      </c>
    </row>
    <row r="11" spans="1:15" ht="16.5" customHeight="1" x14ac:dyDescent="0.35">
      <c r="A11" s="1924" t="s">
        <v>825</v>
      </c>
      <c r="B11" s="1925"/>
      <c r="C11" s="1925"/>
      <c r="D11" s="1926"/>
      <c r="E11" s="252"/>
      <c r="F11" s="837"/>
      <c r="G11" s="252"/>
      <c r="H11" s="252"/>
      <c r="I11" s="838"/>
      <c r="J11" s="252"/>
      <c r="K11" s="255"/>
      <c r="L11" s="839"/>
      <c r="O11" s="256"/>
    </row>
    <row r="12" spans="1:15" ht="16.5" customHeight="1" x14ac:dyDescent="0.35">
      <c r="A12" s="1924"/>
      <c r="B12" s="1925"/>
      <c r="C12" s="1925"/>
      <c r="D12" s="1926"/>
      <c r="E12" s="252"/>
      <c r="F12" s="837" t="s">
        <v>263</v>
      </c>
      <c r="G12" s="252"/>
      <c r="H12" s="252"/>
      <c r="I12" s="838"/>
      <c r="J12" s="252"/>
      <c r="K12" s="255" t="s">
        <v>4</v>
      </c>
      <c r="L12" s="254"/>
      <c r="O12" s="256"/>
    </row>
    <row r="13" spans="1:15" ht="16.5" customHeight="1" x14ac:dyDescent="0.35">
      <c r="A13" s="837" t="s">
        <v>264</v>
      </c>
      <c r="B13" s="840" t="s">
        <v>7</v>
      </c>
      <c r="C13" s="841" t="s">
        <v>824</v>
      </c>
      <c r="D13" s="838"/>
      <c r="E13" s="252"/>
      <c r="F13" s="842"/>
      <c r="G13" s="840"/>
      <c r="H13" s="840"/>
      <c r="I13" s="843"/>
      <c r="J13" s="840"/>
      <c r="K13" s="255" t="s">
        <v>5</v>
      </c>
      <c r="L13" s="254"/>
    </row>
    <row r="14" spans="1:15" ht="16.5" customHeight="1" x14ac:dyDescent="0.35">
      <c r="A14" s="837" t="s">
        <v>8</v>
      </c>
      <c r="B14" s="840" t="s">
        <v>7</v>
      </c>
      <c r="C14" s="252" t="s">
        <v>823</v>
      </c>
      <c r="D14" s="838"/>
      <c r="E14" s="252"/>
      <c r="F14" s="842" t="s">
        <v>266</v>
      </c>
      <c r="G14" s="840"/>
      <c r="H14" s="840"/>
      <c r="I14" s="843"/>
      <c r="J14" s="840"/>
      <c r="K14" s="255" t="s">
        <v>267</v>
      </c>
      <c r="L14" s="254"/>
    </row>
    <row r="15" spans="1:15" ht="16.5" customHeight="1" x14ac:dyDescent="0.35">
      <c r="A15" s="837" t="s">
        <v>11</v>
      </c>
      <c r="B15" s="840" t="s">
        <v>7</v>
      </c>
      <c r="C15" s="844"/>
      <c r="D15" s="838"/>
      <c r="E15" s="252"/>
      <c r="F15" s="837"/>
      <c r="G15" s="252"/>
      <c r="H15" s="252"/>
      <c r="I15" s="838"/>
      <c r="J15" s="252"/>
      <c r="K15" s="255" t="s">
        <v>9</v>
      </c>
      <c r="L15" s="254" t="s">
        <v>10</v>
      </c>
    </row>
    <row r="16" spans="1:15" ht="16.5" customHeight="1" x14ac:dyDescent="0.35">
      <c r="A16" s="845"/>
      <c r="B16" s="846"/>
      <c r="C16" s="846"/>
      <c r="D16" s="847"/>
      <c r="E16" s="252"/>
      <c r="F16" s="845" t="s">
        <v>268</v>
      </c>
      <c r="G16" s="848"/>
      <c r="H16" s="848"/>
      <c r="I16" s="849"/>
      <c r="J16" s="252"/>
      <c r="K16" s="255"/>
      <c r="L16" s="850"/>
    </row>
    <row r="17" spans="1:12" ht="18" customHeight="1" x14ac:dyDescent="0.35">
      <c r="A17" s="252"/>
      <c r="B17" s="252"/>
      <c r="C17" s="252"/>
      <c r="D17" s="252"/>
      <c r="E17" s="252"/>
      <c r="F17" s="252"/>
      <c r="G17" s="252"/>
      <c r="H17" s="252"/>
      <c r="I17" s="252"/>
      <c r="J17" s="252"/>
      <c r="K17" s="254"/>
      <c r="L17" s="254"/>
    </row>
    <row r="18" spans="1:12" ht="18" customHeight="1" x14ac:dyDescent="0.35">
      <c r="A18" s="252" t="s">
        <v>12</v>
      </c>
      <c r="B18" s="252"/>
      <c r="C18" s="252"/>
      <c r="D18" s="252"/>
      <c r="E18" s="252"/>
      <c r="F18" s="252"/>
      <c r="G18" s="252"/>
      <c r="H18" s="252"/>
      <c r="I18" s="252"/>
      <c r="J18" s="252"/>
      <c r="K18" s="255"/>
      <c r="L18" s="254"/>
    </row>
    <row r="19" spans="1:12" ht="18" customHeight="1" x14ac:dyDescent="0.3">
      <c r="A19" s="851" t="s">
        <v>13</v>
      </c>
      <c r="B19" s="1935" t="s">
        <v>14</v>
      </c>
      <c r="C19" s="1935"/>
      <c r="D19" s="1935"/>
      <c r="E19" s="1935"/>
      <c r="F19" s="1935"/>
      <c r="G19" s="1935"/>
      <c r="H19" s="851" t="s">
        <v>15</v>
      </c>
      <c r="I19" s="1935" t="s">
        <v>16</v>
      </c>
      <c r="J19" s="1935"/>
      <c r="K19" s="853" t="s">
        <v>17</v>
      </c>
      <c r="L19" s="853" t="s">
        <v>18</v>
      </c>
    </row>
    <row r="20" spans="1:12" ht="18" customHeight="1" x14ac:dyDescent="0.3">
      <c r="A20" s="854"/>
      <c r="B20" s="1936"/>
      <c r="C20" s="1937"/>
      <c r="D20" s="1937"/>
      <c r="E20" s="1937"/>
      <c r="F20" s="1937"/>
      <c r="G20" s="1938"/>
      <c r="H20" s="854"/>
      <c r="I20" s="854"/>
      <c r="J20" s="854"/>
      <c r="K20" s="855"/>
      <c r="L20" s="855"/>
    </row>
    <row r="21" spans="1:12" ht="21" customHeight="1" x14ac:dyDescent="0.3">
      <c r="A21" s="856" t="s">
        <v>19</v>
      </c>
      <c r="B21" s="1927" t="s">
        <v>819</v>
      </c>
      <c r="C21" s="1928"/>
      <c r="D21" s="1928"/>
      <c r="E21" s="1928"/>
      <c r="F21" s="1928"/>
      <c r="G21" s="1929"/>
      <c r="H21" s="856"/>
      <c r="I21" s="856">
        <v>4</v>
      </c>
      <c r="J21" s="856" t="s">
        <v>41</v>
      </c>
      <c r="K21" s="857">
        <v>125000</v>
      </c>
      <c r="L21" s="857">
        <f>+K21*I21</f>
        <v>500000</v>
      </c>
    </row>
    <row r="22" spans="1:12" ht="21" customHeight="1" x14ac:dyDescent="0.3">
      <c r="A22" s="856"/>
      <c r="B22" s="1927"/>
      <c r="C22" s="1928"/>
      <c r="D22" s="1928"/>
      <c r="E22" s="1928"/>
      <c r="F22" s="1928"/>
      <c r="G22" s="1929"/>
      <c r="H22" s="856"/>
      <c r="I22" s="856"/>
      <c r="J22" s="856"/>
      <c r="K22" s="857"/>
      <c r="L22" s="857"/>
    </row>
    <row r="23" spans="1:12" ht="18.75" customHeight="1" x14ac:dyDescent="0.3">
      <c r="A23" s="856"/>
      <c r="B23" s="1927"/>
      <c r="C23" s="1928"/>
      <c r="D23" s="1928"/>
      <c r="E23" s="1928"/>
      <c r="F23" s="1928"/>
      <c r="G23" s="1929"/>
      <c r="H23" s="856"/>
      <c r="I23" s="856"/>
      <c r="J23" s="856"/>
      <c r="K23" s="857"/>
      <c r="L23" s="857"/>
    </row>
    <row r="24" spans="1:12" ht="18.75" customHeight="1" x14ac:dyDescent="0.3">
      <c r="A24" s="856"/>
      <c r="B24" s="1927"/>
      <c r="C24" s="1928"/>
      <c r="D24" s="1928"/>
      <c r="E24" s="1928"/>
      <c r="F24" s="1928"/>
      <c r="G24" s="1929"/>
      <c r="H24" s="856"/>
      <c r="I24" s="856"/>
      <c r="J24" s="856"/>
      <c r="K24" s="857"/>
      <c r="L24" s="857"/>
    </row>
    <row r="25" spans="1:12" ht="18.75" customHeight="1" x14ac:dyDescent="0.3">
      <c r="A25" s="856"/>
      <c r="B25" s="1927"/>
      <c r="C25" s="1928"/>
      <c r="D25" s="1928"/>
      <c r="E25" s="1928"/>
      <c r="F25" s="1928"/>
      <c r="G25" s="1929"/>
      <c r="H25" s="856"/>
      <c r="I25" s="856"/>
      <c r="J25" s="856"/>
      <c r="K25" s="857"/>
      <c r="L25" s="857"/>
    </row>
    <row r="26" spans="1:12" ht="18.75" customHeight="1" x14ac:dyDescent="0.3">
      <c r="A26" s="858"/>
      <c r="B26" s="1930"/>
      <c r="C26" s="1931"/>
      <c r="D26" s="1931"/>
      <c r="E26" s="1931"/>
      <c r="F26" s="1931"/>
      <c r="G26" s="1932"/>
      <c r="H26" s="858"/>
      <c r="I26" s="858"/>
      <c r="J26" s="858"/>
      <c r="K26" s="859"/>
      <c r="L26" s="857"/>
    </row>
    <row r="27" spans="1:12" ht="18.75" customHeight="1" x14ac:dyDescent="0.3">
      <c r="A27" s="860"/>
      <c r="B27" s="1918"/>
      <c r="C27" s="1919"/>
      <c r="D27" s="1919"/>
      <c r="E27" s="1919"/>
      <c r="F27" s="1919"/>
      <c r="G27" s="1920"/>
      <c r="H27" s="861"/>
      <c r="I27" s="861"/>
      <c r="J27" s="861"/>
      <c r="K27" s="862"/>
      <c r="L27" s="862"/>
    </row>
    <row r="28" spans="1:12" ht="22.5" customHeight="1" x14ac:dyDescent="0.3">
      <c r="A28" s="1921"/>
      <c r="B28" s="1922"/>
      <c r="C28" s="1922"/>
      <c r="D28" s="1922"/>
      <c r="E28" s="1922"/>
      <c r="F28" s="1922"/>
      <c r="G28" s="1922"/>
      <c r="H28" s="1922"/>
      <c r="I28" s="1922"/>
      <c r="J28" s="1923"/>
      <c r="K28" s="863" t="s">
        <v>143</v>
      </c>
      <c r="L28" s="864">
        <f>SUM(L20:L26)</f>
        <v>500000</v>
      </c>
    </row>
    <row r="29" spans="1:12" ht="18" customHeight="1" x14ac:dyDescent="0.35">
      <c r="A29" s="253"/>
      <c r="B29" s="253"/>
      <c r="C29" s="258"/>
      <c r="D29" s="253"/>
      <c r="E29" s="253"/>
      <c r="F29" s="253"/>
      <c r="G29" s="252"/>
      <c r="H29" s="252"/>
      <c r="I29" s="252"/>
      <c r="J29" s="252"/>
      <c r="K29" s="865"/>
      <c r="L29" s="865"/>
    </row>
    <row r="30" spans="1:12" ht="18" customHeight="1" x14ac:dyDescent="0.35">
      <c r="A30" s="253"/>
      <c r="B30" s="252"/>
      <c r="C30" s="258"/>
      <c r="D30" s="253"/>
      <c r="E30" s="252"/>
      <c r="F30" s="252"/>
      <c r="G30" s="252"/>
      <c r="H30" s="252"/>
      <c r="I30" s="252"/>
      <c r="J30" s="252"/>
      <c r="K30" s="865"/>
      <c r="L30" s="865"/>
    </row>
    <row r="31" spans="1:12" ht="18" customHeight="1" x14ac:dyDescent="0.35">
      <c r="A31" s="259" t="s">
        <v>21</v>
      </c>
      <c r="B31" s="259" t="s">
        <v>7</v>
      </c>
      <c r="C31" s="260" t="s">
        <v>22</v>
      </c>
      <c r="D31" s="260" t="s">
        <v>820</v>
      </c>
      <c r="E31" s="252"/>
      <c r="F31" s="252"/>
      <c r="G31" s="252"/>
      <c r="H31" s="252"/>
      <c r="I31" s="252"/>
      <c r="J31" s="252"/>
      <c r="K31" s="261"/>
      <c r="L31" s="261"/>
    </row>
    <row r="32" spans="1:12" ht="18" customHeight="1" x14ac:dyDescent="0.35">
      <c r="A32" s="253"/>
      <c r="B32" s="253"/>
      <c r="C32" s="260" t="s">
        <v>24</v>
      </c>
      <c r="D32" s="253" t="s">
        <v>151</v>
      </c>
      <c r="E32" s="252"/>
      <c r="F32" s="252"/>
      <c r="G32" s="252"/>
      <c r="H32" s="252"/>
      <c r="I32" s="252"/>
      <c r="J32" s="252"/>
      <c r="K32" s="261"/>
      <c r="L32" s="261"/>
    </row>
    <row r="33" spans="1:12" ht="18" customHeight="1" x14ac:dyDescent="0.35">
      <c r="A33" s="866"/>
      <c r="B33" s="867"/>
      <c r="C33" s="868" t="s">
        <v>821</v>
      </c>
      <c r="D33" s="866" t="s">
        <v>822</v>
      </c>
      <c r="E33" s="867"/>
      <c r="F33" s="867"/>
      <c r="G33" s="867"/>
      <c r="H33" s="867"/>
      <c r="I33" s="252"/>
      <c r="J33" s="252"/>
      <c r="K33" s="261"/>
      <c r="L33" s="261"/>
    </row>
    <row r="34" spans="1:12" ht="18" customHeight="1" x14ac:dyDescent="0.35">
      <c r="A34" s="253"/>
      <c r="B34" s="252"/>
      <c r="C34" s="258"/>
      <c r="D34" s="263"/>
      <c r="E34" s="252"/>
      <c r="F34" s="252"/>
      <c r="G34" s="252"/>
      <c r="H34" s="252"/>
      <c r="I34" s="252"/>
      <c r="J34" s="252"/>
      <c r="K34" s="261"/>
      <c r="L34" s="261"/>
    </row>
    <row r="35" spans="1:12" ht="18" customHeight="1" x14ac:dyDescent="0.35">
      <c r="A35" s="252"/>
      <c r="B35" s="252"/>
      <c r="C35" s="252"/>
      <c r="D35" s="252"/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2"/>
      <c r="B36" s="252"/>
      <c r="C36" s="252"/>
      <c r="D36" s="264"/>
      <c r="E36" s="265"/>
      <c r="F36" s="266"/>
      <c r="G36" s="267"/>
      <c r="H36" s="268"/>
      <c r="I36" s="269"/>
      <c r="J36" s="270"/>
      <c r="K36" s="271"/>
      <c r="L36" s="272"/>
    </row>
    <row r="37" spans="1:12" ht="18" customHeight="1" x14ac:dyDescent="0.35">
      <c r="A37" s="252"/>
      <c r="B37" s="252"/>
      <c r="C37" s="252"/>
      <c r="D37" s="264"/>
      <c r="E37" s="273"/>
      <c r="F37" s="264"/>
      <c r="G37" s="274"/>
      <c r="H37" s="275"/>
      <c r="I37" s="276"/>
      <c r="J37" s="277"/>
      <c r="K37" s="278"/>
      <c r="L37" s="279"/>
    </row>
    <row r="38" spans="1:12" ht="18" customHeight="1" x14ac:dyDescent="0.35">
      <c r="A38" s="252"/>
      <c r="B38" s="252"/>
      <c r="C38" s="252"/>
      <c r="D38" s="264"/>
      <c r="E38" s="273"/>
      <c r="F38" s="264"/>
      <c r="G38" s="280"/>
      <c r="H38" s="275"/>
      <c r="I38" s="276"/>
      <c r="J38" s="277"/>
      <c r="K38" s="278"/>
      <c r="L38" s="281"/>
    </row>
    <row r="39" spans="1:12" ht="18" customHeight="1" x14ac:dyDescent="0.35">
      <c r="A39" s="252"/>
      <c r="B39" s="252"/>
      <c r="C39" s="252"/>
      <c r="D39" s="264"/>
      <c r="E39" s="282"/>
      <c r="F39" s="283"/>
      <c r="G39" s="284"/>
      <c r="H39" s="285"/>
      <c r="I39" s="286"/>
      <c r="J39" s="287"/>
      <c r="K39" s="288"/>
      <c r="L39" s="289"/>
    </row>
    <row r="40" spans="1:12" ht="18" customHeight="1" x14ac:dyDescent="0.35">
      <c r="A40" s="252"/>
      <c r="B40" s="252"/>
      <c r="C40" s="252"/>
      <c r="D40" s="290"/>
      <c r="E40" s="1792" t="s">
        <v>26</v>
      </c>
      <c r="F40" s="1793"/>
      <c r="G40" s="1794"/>
      <c r="H40" s="291" t="s">
        <v>27</v>
      </c>
      <c r="I40" s="1795" t="s">
        <v>28</v>
      </c>
      <c r="J40" s="1796"/>
      <c r="K40" s="291" t="s">
        <v>29</v>
      </c>
      <c r="L40" s="292" t="s">
        <v>30</v>
      </c>
    </row>
    <row r="51" spans="1:1" ht="16.5" customHeight="1" x14ac:dyDescent="0.3">
      <c r="A51" s="251" t="s">
        <v>797</v>
      </c>
    </row>
  </sheetData>
  <mergeCells count="16">
    <mergeCell ref="A6:L6"/>
    <mergeCell ref="A7:L7"/>
    <mergeCell ref="B19:G19"/>
    <mergeCell ref="I19:J19"/>
    <mergeCell ref="B20:G20"/>
    <mergeCell ref="B27:G27"/>
    <mergeCell ref="A28:J28"/>
    <mergeCell ref="E40:G40"/>
    <mergeCell ref="I40:J40"/>
    <mergeCell ref="A11:D12"/>
    <mergeCell ref="B21:G21"/>
    <mergeCell ref="B22:G22"/>
    <mergeCell ref="B23:G23"/>
    <mergeCell ref="B24:G24"/>
    <mergeCell ref="B25:G25"/>
    <mergeCell ref="B26:G26"/>
  </mergeCells>
  <printOptions horizontalCentered="1"/>
  <pageMargins left="0" right="0" top="0.75" bottom="0.75" header="0.3" footer="0.3"/>
  <pageSetup scale="77" orientation="portrait" r:id="rId1"/>
  <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51"/>
  <sheetViews>
    <sheetView view="pageBreakPreview" topLeftCell="A10" zoomScale="55" zoomScaleSheetLayoutView="55" workbookViewId="0">
      <selection activeCell="A10" sqref="A10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9.5703125" style="251" customWidth="1"/>
    <col min="12" max="12" width="20.85546875" style="251" customWidth="1"/>
    <col min="13" max="16384" width="9.140625" style="251"/>
  </cols>
  <sheetData>
    <row r="6" spans="1:15" ht="16.5" customHeight="1" x14ac:dyDescent="0.3">
      <c r="A6" s="1933" t="s">
        <v>0</v>
      </c>
      <c r="B6" s="1933"/>
      <c r="C6" s="1933"/>
      <c r="D6" s="1933"/>
      <c r="E6" s="1933"/>
      <c r="F6" s="1933"/>
      <c r="G6" s="1933"/>
      <c r="H6" s="1933"/>
      <c r="I6" s="1933"/>
      <c r="J6" s="1933"/>
      <c r="K6" s="1933"/>
      <c r="L6" s="1933"/>
    </row>
    <row r="7" spans="1:15" ht="16.5" customHeight="1" x14ac:dyDescent="0.35">
      <c r="A7" s="1934" t="s">
        <v>826</v>
      </c>
      <c r="B7" s="1934"/>
      <c r="C7" s="1934"/>
      <c r="D7" s="1934"/>
      <c r="E7" s="1934"/>
      <c r="F7" s="1934"/>
      <c r="G7" s="1934"/>
      <c r="H7" s="1934"/>
      <c r="I7" s="1934"/>
      <c r="J7" s="1934"/>
      <c r="K7" s="1934"/>
      <c r="L7" s="1934"/>
    </row>
    <row r="8" spans="1:15" ht="16.5" customHeight="1" x14ac:dyDescent="0.35">
      <c r="A8" s="252"/>
      <c r="B8" s="252"/>
      <c r="C8" s="252"/>
      <c r="D8" s="252"/>
      <c r="E8" s="252"/>
      <c r="F8" s="252"/>
      <c r="G8" s="253"/>
      <c r="H8" s="252"/>
      <c r="I8" s="252"/>
      <c r="J8" s="252"/>
      <c r="K8" s="254"/>
      <c r="L8" s="254"/>
    </row>
    <row r="9" spans="1:15" ht="16.5" customHeight="1" x14ac:dyDescent="0.35">
      <c r="A9" s="831" t="s">
        <v>1</v>
      </c>
      <c r="B9" s="832"/>
      <c r="C9" s="832"/>
      <c r="D9" s="833"/>
      <c r="E9" s="252"/>
      <c r="F9" s="831" t="s">
        <v>2</v>
      </c>
      <c r="G9" s="834"/>
      <c r="H9" s="834"/>
      <c r="I9" s="835"/>
      <c r="J9" s="836"/>
      <c r="K9" s="254"/>
      <c r="L9" s="254"/>
    </row>
    <row r="10" spans="1:15" ht="16.5" customHeight="1" x14ac:dyDescent="0.35">
      <c r="A10" s="837" t="s">
        <v>827</v>
      </c>
      <c r="B10" s="253"/>
      <c r="C10" s="253"/>
      <c r="D10" s="838"/>
      <c r="E10" s="252"/>
      <c r="F10" s="837" t="s">
        <v>260</v>
      </c>
      <c r="G10" s="252"/>
      <c r="H10" s="252"/>
      <c r="I10" s="838"/>
      <c r="J10" s="252"/>
      <c r="K10" s="255" t="s">
        <v>3</v>
      </c>
      <c r="L10" s="839">
        <v>44649</v>
      </c>
    </row>
    <row r="11" spans="1:15" ht="16.5" customHeight="1" x14ac:dyDescent="0.35">
      <c r="A11" s="1924" t="s">
        <v>833</v>
      </c>
      <c r="B11" s="1925"/>
      <c r="C11" s="1925"/>
      <c r="D11" s="1926"/>
      <c r="E11" s="252"/>
      <c r="F11" s="837"/>
      <c r="G11" s="252"/>
      <c r="H11" s="252"/>
      <c r="I11" s="838"/>
      <c r="J11" s="252"/>
      <c r="K11" s="255"/>
      <c r="L11" s="839"/>
      <c r="O11" s="256"/>
    </row>
    <row r="12" spans="1:15" ht="16.5" customHeight="1" x14ac:dyDescent="0.35">
      <c r="A12" s="1924"/>
      <c r="B12" s="1925"/>
      <c r="C12" s="1925"/>
      <c r="D12" s="1926"/>
      <c r="E12" s="252"/>
      <c r="F12" s="837" t="s">
        <v>263</v>
      </c>
      <c r="G12" s="252"/>
      <c r="H12" s="252"/>
      <c r="I12" s="838"/>
      <c r="J12" s="252"/>
      <c r="K12" s="255" t="s">
        <v>4</v>
      </c>
      <c r="L12" s="254"/>
      <c r="O12" s="256"/>
    </row>
    <row r="13" spans="1:15" ht="16.5" customHeight="1" x14ac:dyDescent="0.35">
      <c r="A13" s="837" t="s">
        <v>264</v>
      </c>
      <c r="B13" s="840" t="s">
        <v>7</v>
      </c>
      <c r="C13" s="841" t="s">
        <v>834</v>
      </c>
      <c r="D13" s="838"/>
      <c r="E13" s="252"/>
      <c r="F13" s="842"/>
      <c r="G13" s="840"/>
      <c r="H13" s="840"/>
      <c r="I13" s="843"/>
      <c r="J13" s="840"/>
      <c r="K13" s="255" t="s">
        <v>5</v>
      </c>
      <c r="L13" s="254"/>
    </row>
    <row r="14" spans="1:15" ht="16.5" customHeight="1" x14ac:dyDescent="0.35">
      <c r="A14" s="837" t="s">
        <v>8</v>
      </c>
      <c r="B14" s="840" t="s">
        <v>7</v>
      </c>
      <c r="C14" s="252" t="s">
        <v>835</v>
      </c>
      <c r="D14" s="838"/>
      <c r="E14" s="252"/>
      <c r="F14" s="842" t="s">
        <v>266</v>
      </c>
      <c r="G14" s="840"/>
      <c r="H14" s="840"/>
      <c r="I14" s="843"/>
      <c r="J14" s="840"/>
      <c r="K14" s="255" t="s">
        <v>267</v>
      </c>
      <c r="L14" s="254"/>
    </row>
    <row r="15" spans="1:15" ht="16.5" customHeight="1" x14ac:dyDescent="0.35">
      <c r="A15" s="837" t="s">
        <v>11</v>
      </c>
      <c r="B15" s="840" t="s">
        <v>7</v>
      </c>
      <c r="C15" s="844"/>
      <c r="D15" s="838"/>
      <c r="E15" s="252"/>
      <c r="F15" s="837"/>
      <c r="G15" s="252"/>
      <c r="H15" s="252"/>
      <c r="I15" s="838"/>
      <c r="J15" s="252"/>
      <c r="K15" s="255" t="s">
        <v>9</v>
      </c>
      <c r="L15" s="254" t="s">
        <v>10</v>
      </c>
    </row>
    <row r="16" spans="1:15" ht="16.5" customHeight="1" x14ac:dyDescent="0.35">
      <c r="A16" s="845"/>
      <c r="B16" s="846"/>
      <c r="C16" s="846"/>
      <c r="D16" s="847"/>
      <c r="E16" s="252"/>
      <c r="F16" s="845" t="s">
        <v>268</v>
      </c>
      <c r="G16" s="848"/>
      <c r="H16" s="848"/>
      <c r="I16" s="849"/>
      <c r="J16" s="252"/>
      <c r="K16" s="255"/>
      <c r="L16" s="850"/>
    </row>
    <row r="17" spans="1:17" ht="18" customHeight="1" x14ac:dyDescent="0.35">
      <c r="A17" s="252"/>
      <c r="B17" s="252"/>
      <c r="C17" s="252"/>
      <c r="D17" s="252"/>
      <c r="E17" s="252"/>
      <c r="F17" s="252"/>
      <c r="G17" s="252"/>
      <c r="H17" s="252"/>
      <c r="I17" s="252"/>
      <c r="J17" s="252"/>
      <c r="K17" s="254"/>
      <c r="L17" s="254"/>
    </row>
    <row r="18" spans="1:17" ht="18" customHeight="1" x14ac:dyDescent="0.35">
      <c r="A18" s="252" t="s">
        <v>12</v>
      </c>
      <c r="B18" s="252"/>
      <c r="C18" s="252"/>
      <c r="D18" s="252"/>
      <c r="E18" s="252"/>
      <c r="F18" s="252"/>
      <c r="G18" s="252"/>
      <c r="H18" s="252"/>
      <c r="I18" s="252"/>
      <c r="J18" s="252"/>
      <c r="K18" s="255"/>
      <c r="L18" s="254"/>
    </row>
    <row r="19" spans="1:17" ht="18" customHeight="1" x14ac:dyDescent="0.3">
      <c r="A19" s="852" t="s">
        <v>13</v>
      </c>
      <c r="B19" s="1935" t="s">
        <v>14</v>
      </c>
      <c r="C19" s="1935"/>
      <c r="D19" s="1935"/>
      <c r="E19" s="1935"/>
      <c r="F19" s="1935"/>
      <c r="G19" s="1935"/>
      <c r="H19" s="852" t="s">
        <v>15</v>
      </c>
      <c r="I19" s="1935" t="s">
        <v>16</v>
      </c>
      <c r="J19" s="1935"/>
      <c r="K19" s="853" t="s">
        <v>17</v>
      </c>
      <c r="L19" s="853" t="s">
        <v>18</v>
      </c>
    </row>
    <row r="20" spans="1:17" ht="18" customHeight="1" x14ac:dyDescent="0.3">
      <c r="A20" s="854"/>
      <c r="B20" s="1936"/>
      <c r="C20" s="1937"/>
      <c r="D20" s="1937"/>
      <c r="E20" s="1937"/>
      <c r="F20" s="1937"/>
      <c r="G20" s="1938"/>
      <c r="H20" s="854"/>
      <c r="I20" s="854"/>
      <c r="J20" s="854"/>
      <c r="K20" s="855"/>
      <c r="L20" s="855"/>
    </row>
    <row r="21" spans="1:17" ht="21" customHeight="1" x14ac:dyDescent="0.3">
      <c r="A21" s="856" t="s">
        <v>19</v>
      </c>
      <c r="B21" s="1927" t="s">
        <v>836</v>
      </c>
      <c r="C21" s="1928"/>
      <c r="D21" s="1928"/>
      <c r="E21" s="1928"/>
      <c r="F21" s="1928"/>
      <c r="G21" s="1929"/>
      <c r="H21" s="856"/>
      <c r="I21" s="856">
        <v>4</v>
      </c>
      <c r="J21" s="856" t="s">
        <v>41</v>
      </c>
      <c r="K21" s="857">
        <v>200000</v>
      </c>
      <c r="L21" s="857">
        <f>+K21*I21</f>
        <v>800000</v>
      </c>
    </row>
    <row r="22" spans="1:17" ht="21" customHeight="1" x14ac:dyDescent="0.3">
      <c r="A22" s="856"/>
      <c r="B22" s="1927"/>
      <c r="C22" s="1928"/>
      <c r="D22" s="1928"/>
      <c r="E22" s="1928"/>
      <c r="F22" s="1928"/>
      <c r="G22" s="1929"/>
      <c r="H22" s="856"/>
      <c r="I22" s="856"/>
      <c r="J22" s="856"/>
      <c r="K22" s="857"/>
      <c r="L22" s="857"/>
    </row>
    <row r="23" spans="1:17" ht="18.75" customHeight="1" x14ac:dyDescent="0.3">
      <c r="A23" s="856"/>
      <c r="B23" s="1927"/>
      <c r="C23" s="1928"/>
      <c r="D23" s="1928"/>
      <c r="E23" s="1928"/>
      <c r="F23" s="1928"/>
      <c r="G23" s="1929"/>
      <c r="H23" s="856"/>
      <c r="I23" s="856"/>
      <c r="J23" s="856"/>
      <c r="K23" s="857"/>
      <c r="L23" s="857"/>
      <c r="Q23" s="251" t="s">
        <v>830</v>
      </c>
    </row>
    <row r="24" spans="1:17" ht="18.75" customHeight="1" x14ac:dyDescent="0.3">
      <c r="A24" s="856"/>
      <c r="B24" s="1927"/>
      <c r="C24" s="1928"/>
      <c r="D24" s="1928"/>
      <c r="E24" s="1928"/>
      <c r="F24" s="1928"/>
      <c r="G24" s="1929"/>
      <c r="H24" s="856"/>
      <c r="I24" s="856"/>
      <c r="J24" s="856"/>
      <c r="K24" s="857"/>
      <c r="L24" s="857"/>
      <c r="Q24" s="251" t="s">
        <v>831</v>
      </c>
    </row>
    <row r="25" spans="1:17" ht="18.75" customHeight="1" x14ac:dyDescent="0.3">
      <c r="A25" s="856"/>
      <c r="B25" s="1927"/>
      <c r="C25" s="1928"/>
      <c r="D25" s="1928"/>
      <c r="E25" s="1928"/>
      <c r="F25" s="1928"/>
      <c r="G25" s="1929"/>
      <c r="H25" s="856"/>
      <c r="I25" s="856"/>
      <c r="J25" s="856"/>
      <c r="K25" s="857"/>
      <c r="L25" s="857"/>
      <c r="Q25" s="251" t="s">
        <v>832</v>
      </c>
    </row>
    <row r="26" spans="1:17" ht="18.75" customHeight="1" x14ac:dyDescent="0.3">
      <c r="A26" s="858"/>
      <c r="B26" s="1930"/>
      <c r="C26" s="1931"/>
      <c r="D26" s="1931"/>
      <c r="E26" s="1931"/>
      <c r="F26" s="1931"/>
      <c r="G26" s="1932"/>
      <c r="H26" s="858"/>
      <c r="I26" s="858"/>
      <c r="J26" s="858"/>
      <c r="K26" s="859"/>
      <c r="L26" s="857"/>
    </row>
    <row r="27" spans="1:17" ht="18.75" customHeight="1" x14ac:dyDescent="0.3">
      <c r="A27" s="860"/>
      <c r="B27" s="1918"/>
      <c r="C27" s="1919"/>
      <c r="D27" s="1919"/>
      <c r="E27" s="1919"/>
      <c r="F27" s="1919"/>
      <c r="G27" s="1920"/>
      <c r="H27" s="861"/>
      <c r="I27" s="861"/>
      <c r="J27" s="861"/>
      <c r="K27" s="862"/>
      <c r="L27" s="862"/>
    </row>
    <row r="28" spans="1:17" ht="22.5" customHeight="1" x14ac:dyDescent="0.3">
      <c r="A28" s="1921"/>
      <c r="B28" s="1922"/>
      <c r="C28" s="1922"/>
      <c r="D28" s="1922"/>
      <c r="E28" s="1922"/>
      <c r="F28" s="1922"/>
      <c r="G28" s="1922"/>
      <c r="H28" s="1922"/>
      <c r="I28" s="1922"/>
      <c r="J28" s="1923"/>
      <c r="K28" s="863" t="s">
        <v>143</v>
      </c>
      <c r="L28" s="864">
        <f>SUM(L20:L26)</f>
        <v>800000</v>
      </c>
    </row>
    <row r="29" spans="1:17" ht="18" customHeight="1" x14ac:dyDescent="0.35">
      <c r="A29" s="253"/>
      <c r="B29" s="253"/>
      <c r="C29" s="830"/>
      <c r="D29" s="253"/>
      <c r="E29" s="253"/>
      <c r="F29" s="253"/>
      <c r="G29" s="252"/>
      <c r="H29" s="252"/>
      <c r="I29" s="252"/>
      <c r="J29" s="252"/>
      <c r="K29" s="865"/>
      <c r="L29" s="865"/>
    </row>
    <row r="30" spans="1:17" ht="18" customHeight="1" x14ac:dyDescent="0.35">
      <c r="A30" s="253"/>
      <c r="B30" s="252"/>
      <c r="C30" s="830"/>
      <c r="D30" s="253"/>
      <c r="E30" s="252"/>
      <c r="F30" s="252"/>
      <c r="G30" s="252"/>
      <c r="H30" s="252"/>
      <c r="I30" s="252"/>
      <c r="J30" s="252"/>
      <c r="K30" s="865"/>
      <c r="L30" s="865"/>
    </row>
    <row r="31" spans="1:17" ht="18" customHeight="1" x14ac:dyDescent="0.35">
      <c r="A31" s="259" t="s">
        <v>21</v>
      </c>
      <c r="B31" s="259" t="s">
        <v>7</v>
      </c>
      <c r="C31" s="260" t="s">
        <v>22</v>
      </c>
      <c r="D31" s="260" t="s">
        <v>828</v>
      </c>
      <c r="E31" s="252"/>
      <c r="F31" s="252"/>
      <c r="G31" s="252"/>
      <c r="H31" s="252"/>
      <c r="I31" s="252"/>
      <c r="J31" s="252"/>
      <c r="K31" s="261"/>
      <c r="L31" s="261"/>
    </row>
    <row r="32" spans="1:17" ht="18" customHeight="1" x14ac:dyDescent="0.35">
      <c r="A32" s="253"/>
      <c r="B32" s="253"/>
      <c r="C32" s="260" t="s">
        <v>24</v>
      </c>
      <c r="D32" s="253" t="s">
        <v>151</v>
      </c>
      <c r="E32" s="252"/>
      <c r="F32" s="252"/>
      <c r="G32" s="252"/>
      <c r="H32" s="252"/>
      <c r="I32" s="252"/>
      <c r="J32" s="252"/>
      <c r="K32" s="261"/>
      <c r="L32" s="261"/>
    </row>
    <row r="33" spans="1:12" ht="18" customHeight="1" x14ac:dyDescent="0.35">
      <c r="A33" s="866"/>
      <c r="B33" s="867"/>
      <c r="C33" s="868" t="s">
        <v>821</v>
      </c>
      <c r="D33" s="866" t="s">
        <v>829</v>
      </c>
      <c r="E33" s="867"/>
      <c r="F33" s="867"/>
      <c r="G33" s="867"/>
      <c r="H33" s="867"/>
      <c r="I33" s="252"/>
      <c r="J33" s="252"/>
      <c r="K33" s="261"/>
      <c r="L33" s="261"/>
    </row>
    <row r="34" spans="1:12" ht="18" customHeight="1" x14ac:dyDescent="0.35">
      <c r="A34" s="253"/>
      <c r="B34" s="252"/>
      <c r="C34" s="830"/>
      <c r="D34" s="263"/>
      <c r="E34" s="252"/>
      <c r="F34" s="252"/>
      <c r="G34" s="252"/>
      <c r="H34" s="252"/>
      <c r="I34" s="252"/>
      <c r="J34" s="252"/>
      <c r="K34" s="261"/>
      <c r="L34" s="261"/>
    </row>
    <row r="35" spans="1:12" ht="18" customHeight="1" x14ac:dyDescent="0.35">
      <c r="A35" s="252"/>
      <c r="B35" s="252"/>
      <c r="C35" s="252"/>
      <c r="D35" s="252"/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2"/>
      <c r="B36" s="252"/>
      <c r="C36" s="252"/>
      <c r="D36" s="264"/>
      <c r="E36" s="265"/>
      <c r="F36" s="266"/>
      <c r="G36" s="267"/>
      <c r="H36" s="268"/>
      <c r="I36" s="269"/>
      <c r="J36" s="270"/>
      <c r="K36" s="271"/>
      <c r="L36" s="272"/>
    </row>
    <row r="37" spans="1:12" ht="18" customHeight="1" x14ac:dyDescent="0.35">
      <c r="A37" s="252"/>
      <c r="B37" s="252"/>
      <c r="C37" s="252"/>
      <c r="D37" s="264"/>
      <c r="E37" s="273"/>
      <c r="F37" s="264"/>
      <c r="G37" s="274"/>
      <c r="H37" s="275"/>
      <c r="I37" s="276"/>
      <c r="J37" s="277"/>
      <c r="K37" s="278"/>
      <c r="L37" s="279"/>
    </row>
    <row r="38" spans="1:12" ht="18" customHeight="1" x14ac:dyDescent="0.35">
      <c r="A38" s="252"/>
      <c r="B38" s="252"/>
      <c r="C38" s="252"/>
      <c r="D38" s="264"/>
      <c r="E38" s="273"/>
      <c r="F38" s="264"/>
      <c r="G38" s="280"/>
      <c r="H38" s="275"/>
      <c r="I38" s="276"/>
      <c r="J38" s="277"/>
      <c r="K38" s="278"/>
      <c r="L38" s="281"/>
    </row>
    <row r="39" spans="1:12" ht="18" customHeight="1" x14ac:dyDescent="0.35">
      <c r="A39" s="252"/>
      <c r="B39" s="252"/>
      <c r="C39" s="252"/>
      <c r="D39" s="264"/>
      <c r="E39" s="282"/>
      <c r="F39" s="283"/>
      <c r="G39" s="284"/>
      <c r="H39" s="285"/>
      <c r="I39" s="286"/>
      <c r="J39" s="287"/>
      <c r="K39" s="288"/>
      <c r="L39" s="289"/>
    </row>
    <row r="40" spans="1:12" ht="18" customHeight="1" x14ac:dyDescent="0.35">
      <c r="A40" s="252"/>
      <c r="B40" s="252"/>
      <c r="C40" s="252"/>
      <c r="D40" s="290"/>
      <c r="E40" s="1792" t="s">
        <v>26</v>
      </c>
      <c r="F40" s="1793"/>
      <c r="G40" s="1794"/>
      <c r="H40" s="291" t="s">
        <v>27</v>
      </c>
      <c r="I40" s="1795" t="s">
        <v>28</v>
      </c>
      <c r="J40" s="1796"/>
      <c r="K40" s="291" t="s">
        <v>29</v>
      </c>
      <c r="L40" s="292" t="s">
        <v>30</v>
      </c>
    </row>
    <row r="51" spans="1:1" ht="16.5" customHeight="1" x14ac:dyDescent="0.3">
      <c r="A51" s="251" t="s">
        <v>797</v>
      </c>
    </row>
  </sheetData>
  <mergeCells count="16">
    <mergeCell ref="B27:G27"/>
    <mergeCell ref="A28:J28"/>
    <mergeCell ref="E40:G40"/>
    <mergeCell ref="I40:J40"/>
    <mergeCell ref="B21:G21"/>
    <mergeCell ref="B22:G22"/>
    <mergeCell ref="B23:G23"/>
    <mergeCell ref="B24:G24"/>
    <mergeCell ref="B25:G25"/>
    <mergeCell ref="B26:G26"/>
    <mergeCell ref="B20:G20"/>
    <mergeCell ref="A6:L6"/>
    <mergeCell ref="A7:L7"/>
    <mergeCell ref="A11:D12"/>
    <mergeCell ref="B19:G19"/>
    <mergeCell ref="I19:J19"/>
  </mergeCells>
  <printOptions horizontalCentered="1"/>
  <pageMargins left="0" right="0" top="0.75" bottom="0.75" header="0.3" footer="0.3"/>
  <pageSetup scale="77" orientation="portrait" r:id="rId1"/>
  <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2"/>
  <sheetViews>
    <sheetView view="pageBreakPreview" topLeftCell="A19" zoomScale="53" zoomScaleSheetLayoutView="53" workbookViewId="0">
      <selection activeCell="A52" sqref="A52"/>
    </sheetView>
  </sheetViews>
  <sheetFormatPr defaultColWidth="9.140625" defaultRowHeight="16.5" customHeight="1" x14ac:dyDescent="0.3"/>
  <cols>
    <col min="1" max="1" width="9.7109375" style="307" customWidth="1"/>
    <col min="2" max="2" width="3.42578125" style="307" customWidth="1"/>
    <col min="3" max="3" width="3.28515625" style="307" customWidth="1"/>
    <col min="4" max="4" width="20.28515625" style="307" customWidth="1"/>
    <col min="5" max="6" width="3.7109375" style="307" customWidth="1"/>
    <col min="7" max="7" width="10.42578125" style="307" customWidth="1"/>
    <col min="8" max="8" width="18.140625" style="307" customWidth="1"/>
    <col min="9" max="9" width="9" style="307" customWidth="1"/>
    <col min="10" max="10" width="9.28515625" style="307" customWidth="1"/>
    <col min="11" max="11" width="17.85546875" style="307" customWidth="1"/>
    <col min="12" max="12" width="17.140625" style="307" customWidth="1"/>
    <col min="13" max="16384" width="9.140625" style="307"/>
  </cols>
  <sheetData>
    <row r="6" spans="1:15" ht="16.5" customHeight="1" x14ac:dyDescent="0.3">
      <c r="A6" s="1803" t="s">
        <v>0</v>
      </c>
      <c r="B6" s="1803"/>
      <c r="C6" s="1803"/>
      <c r="D6" s="1803"/>
      <c r="E6" s="1803"/>
      <c r="F6" s="1803"/>
      <c r="G6" s="1803"/>
      <c r="H6" s="1803"/>
      <c r="I6" s="1803"/>
      <c r="J6" s="1803"/>
      <c r="K6" s="1803"/>
      <c r="L6" s="1803"/>
    </row>
    <row r="7" spans="1:15" ht="16.5" customHeight="1" x14ac:dyDescent="0.35">
      <c r="A7" s="1804" t="s">
        <v>840</v>
      </c>
      <c r="B7" s="1804"/>
      <c r="C7" s="1804"/>
      <c r="D7" s="1804"/>
      <c r="E7" s="1804"/>
      <c r="F7" s="1804"/>
      <c r="G7" s="1804"/>
      <c r="H7" s="1804"/>
      <c r="I7" s="1804"/>
      <c r="J7" s="1804"/>
      <c r="K7" s="1804"/>
      <c r="L7" s="1804"/>
    </row>
    <row r="8" spans="1:15" ht="16.5" customHeight="1" x14ac:dyDescent="0.35">
      <c r="A8" s="308"/>
      <c r="B8" s="308"/>
      <c r="C8" s="308"/>
      <c r="D8" s="308"/>
      <c r="E8" s="308"/>
      <c r="F8" s="308"/>
      <c r="G8" s="309"/>
      <c r="H8" s="308"/>
      <c r="I8" s="308"/>
      <c r="J8" s="308"/>
      <c r="K8" s="310"/>
      <c r="L8" s="310"/>
    </row>
    <row r="9" spans="1:15" ht="16.5" customHeight="1" x14ac:dyDescent="0.35">
      <c r="A9" s="311" t="s">
        <v>1</v>
      </c>
      <c r="B9" s="312"/>
      <c r="C9" s="312"/>
      <c r="D9" s="313"/>
      <c r="E9" s="308"/>
      <c r="F9" s="1805" t="s">
        <v>2</v>
      </c>
      <c r="G9" s="1806"/>
      <c r="H9" s="1806"/>
      <c r="I9" s="1806"/>
      <c r="J9" s="1807"/>
      <c r="K9" s="310"/>
      <c r="L9" s="310"/>
    </row>
    <row r="10" spans="1:15" ht="16.5" customHeight="1" x14ac:dyDescent="0.35">
      <c r="A10" s="314" t="s">
        <v>259</v>
      </c>
      <c r="B10" s="309"/>
      <c r="C10" s="309"/>
      <c r="D10" s="315"/>
      <c r="E10" s="308"/>
      <c r="F10" s="1808" t="s">
        <v>260</v>
      </c>
      <c r="G10" s="1809"/>
      <c r="H10" s="1809"/>
      <c r="I10" s="1809"/>
      <c r="J10" s="1810"/>
      <c r="K10" s="316" t="s">
        <v>3</v>
      </c>
      <c r="L10" s="317">
        <v>44650</v>
      </c>
    </row>
    <row r="11" spans="1:15" ht="16.5" customHeight="1" x14ac:dyDescent="0.35">
      <c r="A11" s="314" t="s">
        <v>261</v>
      </c>
      <c r="B11" s="308"/>
      <c r="C11" s="308"/>
      <c r="D11" s="315"/>
      <c r="E11" s="308"/>
      <c r="F11" s="1808"/>
      <c r="G11" s="1809"/>
      <c r="H11" s="1809"/>
      <c r="I11" s="1809"/>
      <c r="J11" s="1810"/>
      <c r="K11" s="316"/>
      <c r="L11" s="317"/>
      <c r="O11" s="370"/>
    </row>
    <row r="12" spans="1:15" ht="16.5" customHeight="1" x14ac:dyDescent="0.35">
      <c r="A12" s="314" t="s">
        <v>262</v>
      </c>
      <c r="B12" s="308"/>
      <c r="C12" s="308"/>
      <c r="D12" s="315"/>
      <c r="E12" s="308"/>
      <c r="F12" s="1808" t="s">
        <v>263</v>
      </c>
      <c r="G12" s="1809"/>
      <c r="H12" s="1809"/>
      <c r="I12" s="1809"/>
      <c r="J12" s="1810"/>
      <c r="K12" s="316" t="s">
        <v>4</v>
      </c>
      <c r="L12" s="310"/>
      <c r="O12" s="370"/>
    </row>
    <row r="13" spans="1:15" ht="16.5" customHeight="1" x14ac:dyDescent="0.35">
      <c r="A13" s="314" t="s">
        <v>264</v>
      </c>
      <c r="B13" s="871" t="s">
        <v>7</v>
      </c>
      <c r="C13" s="308" t="s">
        <v>265</v>
      </c>
      <c r="D13" s="315"/>
      <c r="E13" s="308"/>
      <c r="F13" s="870"/>
      <c r="G13" s="871"/>
      <c r="H13" s="871"/>
      <c r="I13" s="871"/>
      <c r="J13" s="872"/>
      <c r="K13" s="316" t="s">
        <v>5</v>
      </c>
      <c r="L13" s="310"/>
    </row>
    <row r="14" spans="1:15" ht="16.5" customHeight="1" x14ac:dyDescent="0.35">
      <c r="A14" s="314" t="s">
        <v>8</v>
      </c>
      <c r="B14" s="319" t="s">
        <v>139</v>
      </c>
      <c r="C14" s="308" t="s">
        <v>274</v>
      </c>
      <c r="D14" s="315"/>
      <c r="E14" s="308"/>
      <c r="F14" s="870" t="s">
        <v>266</v>
      </c>
      <c r="G14" s="871"/>
      <c r="H14" s="871"/>
      <c r="I14" s="871"/>
      <c r="J14" s="872"/>
      <c r="K14" s="316" t="s">
        <v>267</v>
      </c>
      <c r="L14" s="310"/>
    </row>
    <row r="15" spans="1:15" ht="16.5" customHeight="1" x14ac:dyDescent="0.35">
      <c r="A15" s="314" t="s">
        <v>11</v>
      </c>
      <c r="B15" s="319" t="s">
        <v>7</v>
      </c>
      <c r="C15" s="373"/>
      <c r="D15" s="315"/>
      <c r="E15" s="308"/>
      <c r="F15" s="1808"/>
      <c r="G15" s="1809"/>
      <c r="H15" s="1809"/>
      <c r="I15" s="1809"/>
      <c r="J15" s="1810"/>
      <c r="K15" s="316" t="s">
        <v>9</v>
      </c>
      <c r="L15" s="310" t="s">
        <v>10</v>
      </c>
    </row>
    <row r="16" spans="1:15" ht="16.5" customHeight="1" x14ac:dyDescent="0.35">
      <c r="A16" s="320"/>
      <c r="B16" s="321"/>
      <c r="C16" s="321"/>
      <c r="D16" s="322"/>
      <c r="E16" s="308"/>
      <c r="F16" s="1811" t="s">
        <v>268</v>
      </c>
      <c r="G16" s="1812"/>
      <c r="H16" s="1812"/>
      <c r="I16" s="1812"/>
      <c r="J16" s="1813"/>
      <c r="K16" s="316"/>
      <c r="L16" s="323"/>
    </row>
    <row r="17" spans="1:12" ht="18" customHeight="1" x14ac:dyDescent="0.35">
      <c r="A17" s="308"/>
      <c r="B17" s="308"/>
      <c r="C17" s="308"/>
      <c r="D17" s="308"/>
      <c r="E17" s="308"/>
      <c r="F17" s="308"/>
      <c r="G17" s="308"/>
      <c r="H17" s="308"/>
      <c r="I17" s="308"/>
      <c r="J17" s="308"/>
      <c r="K17" s="316"/>
      <c r="L17" s="323"/>
    </row>
    <row r="18" spans="1:12" ht="18" customHeight="1" x14ac:dyDescent="0.35">
      <c r="A18" s="308" t="s">
        <v>12</v>
      </c>
      <c r="B18" s="308"/>
      <c r="C18" s="308"/>
      <c r="D18" s="308"/>
      <c r="E18" s="308"/>
      <c r="F18" s="308"/>
      <c r="G18" s="308"/>
      <c r="H18" s="308"/>
      <c r="I18" s="308"/>
      <c r="J18" s="308"/>
      <c r="K18" s="316"/>
      <c r="L18" s="310"/>
    </row>
    <row r="19" spans="1:12" ht="18" customHeight="1" x14ac:dyDescent="0.3">
      <c r="A19" s="873" t="s">
        <v>13</v>
      </c>
      <c r="B19" s="1814" t="s">
        <v>14</v>
      </c>
      <c r="C19" s="1814"/>
      <c r="D19" s="1814"/>
      <c r="E19" s="1814"/>
      <c r="F19" s="1814"/>
      <c r="G19" s="1814"/>
      <c r="H19" s="873" t="s">
        <v>15</v>
      </c>
      <c r="I19" s="1814" t="s">
        <v>16</v>
      </c>
      <c r="J19" s="1814"/>
      <c r="K19" s="325" t="s">
        <v>17</v>
      </c>
      <c r="L19" s="325" t="s">
        <v>18</v>
      </c>
    </row>
    <row r="20" spans="1:12" ht="18" customHeight="1" x14ac:dyDescent="0.3">
      <c r="A20" s="326"/>
      <c r="B20" s="1800"/>
      <c r="C20" s="1801"/>
      <c r="D20" s="1801"/>
      <c r="E20" s="1801"/>
      <c r="F20" s="1801"/>
      <c r="G20" s="1802"/>
      <c r="H20" s="326"/>
      <c r="I20" s="326"/>
      <c r="J20" s="326"/>
      <c r="K20" s="327"/>
      <c r="L20" s="327"/>
    </row>
    <row r="21" spans="1:12" ht="18" customHeight="1" x14ac:dyDescent="0.3">
      <c r="A21" s="326" t="s">
        <v>19</v>
      </c>
      <c r="B21" s="328" t="s">
        <v>837</v>
      </c>
      <c r="C21" s="329"/>
      <c r="D21" s="329"/>
      <c r="E21" s="329"/>
      <c r="F21" s="329"/>
      <c r="G21" s="330"/>
      <c r="H21" s="326"/>
      <c r="I21" s="326">
        <v>1</v>
      </c>
      <c r="J21" s="326" t="s">
        <v>41</v>
      </c>
      <c r="K21" s="327">
        <v>650000</v>
      </c>
      <c r="L21" s="327">
        <f>+K21*I21</f>
        <v>650000</v>
      </c>
    </row>
    <row r="22" spans="1:12" ht="18" customHeight="1" x14ac:dyDescent="0.3">
      <c r="A22" s="326"/>
      <c r="B22" s="1800"/>
      <c r="C22" s="1801"/>
      <c r="D22" s="1801"/>
      <c r="E22" s="1801"/>
      <c r="F22" s="1801"/>
      <c r="G22" s="1802"/>
      <c r="H22" s="326"/>
      <c r="I22" s="326"/>
      <c r="J22" s="326"/>
      <c r="K22" s="327"/>
      <c r="L22" s="327"/>
    </row>
    <row r="23" spans="1:12" ht="18" customHeight="1" x14ac:dyDescent="0.3">
      <c r="A23" s="326"/>
      <c r="B23" s="1800"/>
      <c r="C23" s="1801"/>
      <c r="D23" s="1801"/>
      <c r="E23" s="1801"/>
      <c r="F23" s="1801"/>
      <c r="G23" s="1802"/>
      <c r="H23" s="326"/>
      <c r="I23" s="326"/>
      <c r="J23" s="326"/>
      <c r="K23" s="327"/>
      <c r="L23" s="327"/>
    </row>
    <row r="24" spans="1:12" ht="18" customHeight="1" x14ac:dyDescent="0.3">
      <c r="A24" s="326"/>
      <c r="B24" s="1800"/>
      <c r="C24" s="1801"/>
      <c r="D24" s="1801"/>
      <c r="E24" s="1801"/>
      <c r="F24" s="1801"/>
      <c r="G24" s="1802"/>
      <c r="H24" s="326"/>
      <c r="I24" s="326"/>
      <c r="J24" s="326"/>
      <c r="K24" s="327"/>
      <c r="L24" s="327"/>
    </row>
    <row r="25" spans="1:12" ht="18" customHeight="1" x14ac:dyDescent="0.3">
      <c r="A25" s="326"/>
      <c r="B25" s="1800"/>
      <c r="C25" s="1801"/>
      <c r="D25" s="1801"/>
      <c r="E25" s="1801"/>
      <c r="F25" s="1801"/>
      <c r="G25" s="1802"/>
      <c r="H25" s="326"/>
      <c r="I25" s="326"/>
      <c r="J25" s="326"/>
      <c r="K25" s="327"/>
      <c r="L25" s="327"/>
    </row>
    <row r="26" spans="1:12" ht="18" customHeight="1" x14ac:dyDescent="0.3">
      <c r="A26" s="331"/>
      <c r="B26" s="1820"/>
      <c r="C26" s="1821"/>
      <c r="D26" s="1821"/>
      <c r="E26" s="1821"/>
      <c r="F26" s="1821"/>
      <c r="G26" s="1822"/>
      <c r="H26" s="331"/>
      <c r="I26" s="331"/>
      <c r="J26" s="331"/>
      <c r="K26" s="332"/>
      <c r="L26" s="327"/>
    </row>
    <row r="27" spans="1:12" ht="18" customHeight="1" x14ac:dyDescent="0.3">
      <c r="A27" s="333"/>
      <c r="B27" s="1823"/>
      <c r="C27" s="1824"/>
      <c r="D27" s="1824"/>
      <c r="E27" s="1824"/>
      <c r="F27" s="1824"/>
      <c r="G27" s="1825"/>
      <c r="H27" s="334"/>
      <c r="I27" s="334"/>
      <c r="J27" s="334"/>
      <c r="K27" s="335"/>
      <c r="L27" s="335"/>
    </row>
    <row r="28" spans="1:12" ht="18" customHeight="1" x14ac:dyDescent="0.3">
      <c r="A28"/>
      <c r="B28"/>
      <c r="C28"/>
      <c r="D28"/>
      <c r="E28"/>
      <c r="F28"/>
      <c r="G28"/>
      <c r="H28"/>
      <c r="I28"/>
      <c r="J28"/>
      <c r="K28" s="874" t="s">
        <v>20</v>
      </c>
      <c r="L28" s="875">
        <f>SUM(L20:L26)</f>
        <v>650000</v>
      </c>
    </row>
    <row r="29" spans="1:12" ht="18" customHeight="1" x14ac:dyDescent="0.35">
      <c r="A29"/>
      <c r="B29"/>
      <c r="C29"/>
      <c r="D29"/>
      <c r="E29"/>
      <c r="F29"/>
      <c r="G29"/>
      <c r="H29"/>
      <c r="I29"/>
      <c r="J29"/>
      <c r="K29" s="876" t="s">
        <v>838</v>
      </c>
      <c r="L29" s="877">
        <v>65000</v>
      </c>
    </row>
    <row r="30" spans="1:12" ht="18" customHeight="1" x14ac:dyDescent="0.35">
      <c r="A30"/>
      <c r="B30"/>
      <c r="C30"/>
      <c r="D30"/>
      <c r="E30"/>
      <c r="F30"/>
      <c r="G30"/>
      <c r="H30"/>
      <c r="I30"/>
      <c r="J30"/>
      <c r="K30" s="876" t="s">
        <v>839</v>
      </c>
      <c r="L30" s="877">
        <f>L28+L29</f>
        <v>715000</v>
      </c>
    </row>
    <row r="31" spans="1:12" ht="18" customHeight="1" x14ac:dyDescent="0.35">
      <c r="A31" s="338" t="s">
        <v>21</v>
      </c>
      <c r="B31" s="338" t="s">
        <v>7</v>
      </c>
      <c r="C31" s="319" t="s">
        <v>22</v>
      </c>
      <c r="D31" s="319" t="s">
        <v>269</v>
      </c>
      <c r="E31" s="308"/>
      <c r="F31" s="308"/>
      <c r="G31" s="308"/>
      <c r="H31" s="308"/>
      <c r="I31" s="308"/>
      <c r="J31" s="308"/>
      <c r="K31" s="339"/>
      <c r="L31" s="339"/>
    </row>
    <row r="32" spans="1:12" ht="18" customHeight="1" x14ac:dyDescent="0.35">
      <c r="A32" s="309"/>
      <c r="B32" s="309"/>
      <c r="C32" s="319" t="s">
        <v>24</v>
      </c>
      <c r="D32" s="309" t="s">
        <v>151</v>
      </c>
      <c r="E32" s="308"/>
      <c r="F32" s="308"/>
      <c r="G32" s="308"/>
      <c r="H32" s="308"/>
      <c r="I32" s="308"/>
      <c r="J32" s="308"/>
      <c r="K32" s="339"/>
      <c r="L32" s="339"/>
    </row>
    <row r="33" spans="1:12" ht="18" customHeight="1" x14ac:dyDescent="0.35">
      <c r="A33" s="309"/>
      <c r="B33" s="308"/>
      <c r="C33" s="319" t="s">
        <v>272</v>
      </c>
      <c r="D33" s="340" t="s">
        <v>273</v>
      </c>
      <c r="E33" s="308"/>
      <c r="F33" s="308"/>
      <c r="G33" s="308"/>
      <c r="H33" s="308"/>
      <c r="I33" s="308"/>
      <c r="J33" s="308"/>
      <c r="K33" s="339"/>
      <c r="L33" s="339"/>
    </row>
    <row r="34" spans="1:12" ht="18" customHeight="1" x14ac:dyDescent="0.35">
      <c r="A34" s="309"/>
      <c r="B34" s="308"/>
      <c r="C34" s="869"/>
      <c r="D34" s="340"/>
      <c r="E34" s="308"/>
      <c r="F34" s="308"/>
      <c r="G34" s="308"/>
      <c r="H34" s="308"/>
      <c r="I34" s="308"/>
      <c r="J34" s="308"/>
      <c r="K34" s="339"/>
      <c r="L34" s="339"/>
    </row>
    <row r="35" spans="1:12" ht="18" customHeight="1" x14ac:dyDescent="0.35">
      <c r="A35" s="308"/>
      <c r="B35" s="308"/>
      <c r="C35" s="308"/>
      <c r="D35" s="308"/>
      <c r="E35" s="308"/>
      <c r="F35" s="308"/>
      <c r="G35" s="308"/>
      <c r="H35" s="308"/>
      <c r="I35" s="308"/>
      <c r="J35" s="308"/>
      <c r="K35" s="339"/>
      <c r="L35" s="339"/>
    </row>
    <row r="36" spans="1:12" ht="18" customHeight="1" x14ac:dyDescent="0.35">
      <c r="A36" s="308"/>
      <c r="B36" s="308"/>
      <c r="C36" s="308"/>
      <c r="D36" s="341"/>
      <c r="E36" s="342"/>
      <c r="F36" s="343"/>
      <c r="G36" s="344"/>
      <c r="H36" s="345"/>
      <c r="I36" s="346"/>
      <c r="J36" s="347"/>
      <c r="K36" s="348"/>
      <c r="L36" s="349"/>
    </row>
    <row r="37" spans="1:12" ht="18" customHeight="1" x14ac:dyDescent="0.35">
      <c r="A37" s="308"/>
      <c r="B37" s="308"/>
      <c r="C37" s="308"/>
      <c r="D37" s="341"/>
      <c r="E37" s="350"/>
      <c r="F37" s="341"/>
      <c r="G37" s="351"/>
      <c r="H37" s="352"/>
      <c r="I37" s="353"/>
      <c r="J37" s="354"/>
      <c r="K37" s="355"/>
      <c r="L37" s="356"/>
    </row>
    <row r="38" spans="1:12" ht="18" customHeight="1" x14ac:dyDescent="0.35">
      <c r="A38" s="308"/>
      <c r="B38" s="308"/>
      <c r="C38" s="308"/>
      <c r="D38" s="341"/>
      <c r="E38" s="350"/>
      <c r="F38" s="341"/>
      <c r="G38" s="357"/>
      <c r="H38" s="352"/>
      <c r="I38" s="353"/>
      <c r="J38" s="354"/>
      <c r="K38" s="355"/>
      <c r="L38" s="358"/>
    </row>
    <row r="39" spans="1:12" ht="18" customHeight="1" x14ac:dyDescent="0.35">
      <c r="A39" s="308"/>
      <c r="B39" s="308"/>
      <c r="C39" s="308"/>
      <c r="D39" s="341"/>
      <c r="E39" s="359"/>
      <c r="F39" s="360"/>
      <c r="G39" s="361"/>
      <c r="H39" s="362"/>
      <c r="I39" s="363"/>
      <c r="J39" s="364"/>
      <c r="K39" s="365"/>
      <c r="L39" s="366"/>
    </row>
    <row r="40" spans="1:12" ht="18" customHeight="1" x14ac:dyDescent="0.35">
      <c r="A40" s="308"/>
      <c r="B40" s="308"/>
      <c r="C40" s="308"/>
      <c r="D40" s="367"/>
      <c r="E40" s="1815" t="s">
        <v>26</v>
      </c>
      <c r="F40" s="1816"/>
      <c r="G40" s="1817"/>
      <c r="H40" s="368" t="s">
        <v>27</v>
      </c>
      <c r="I40" s="1818" t="s">
        <v>28</v>
      </c>
      <c r="J40" s="1819"/>
      <c r="K40" s="368" t="s">
        <v>29</v>
      </c>
      <c r="L40" s="369" t="s">
        <v>30</v>
      </c>
    </row>
    <row r="52" spans="1:1" ht="16.5" customHeight="1" x14ac:dyDescent="0.3">
      <c r="A52" s="251" t="s">
        <v>155</v>
      </c>
    </row>
  </sheetData>
  <mergeCells count="19">
    <mergeCell ref="B22:G22"/>
    <mergeCell ref="A6:L6"/>
    <mergeCell ref="A7:L7"/>
    <mergeCell ref="F9:J9"/>
    <mergeCell ref="F10:J10"/>
    <mergeCell ref="F11:J11"/>
    <mergeCell ref="F12:J12"/>
    <mergeCell ref="F15:J15"/>
    <mergeCell ref="F16:J16"/>
    <mergeCell ref="B19:G19"/>
    <mergeCell ref="I19:J19"/>
    <mergeCell ref="B20:G20"/>
    <mergeCell ref="E40:G40"/>
    <mergeCell ref="I40:J40"/>
    <mergeCell ref="B23:G23"/>
    <mergeCell ref="B24:G24"/>
    <mergeCell ref="B25:G25"/>
    <mergeCell ref="B26:G26"/>
    <mergeCell ref="B27:G27"/>
  </mergeCells>
  <printOptions horizontalCentered="1"/>
  <pageMargins left="0.45" right="0.45" top="0.75" bottom="0.75" header="0.3" footer="0.3"/>
  <pageSetup scale="75" orientation="portrait" r:id="rId1"/>
  <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60"/>
  <sheetViews>
    <sheetView view="pageBreakPreview" topLeftCell="A26" zoomScale="55" zoomScaleSheetLayoutView="55" workbookViewId="0">
      <selection activeCell="A60" sqref="A60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9.28515625" style="251" customWidth="1"/>
    <col min="12" max="12" width="21.140625" style="251" customWidth="1"/>
    <col min="13" max="16384" width="9.140625" style="251"/>
  </cols>
  <sheetData>
    <row r="6" spans="1:12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2" ht="16.5" customHeight="1" x14ac:dyDescent="0.35">
      <c r="A7" s="1750" t="s">
        <v>864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2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2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2" ht="16.5" customHeight="1" x14ac:dyDescent="0.35">
      <c r="A10" s="11" t="s">
        <v>521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44656</v>
      </c>
    </row>
    <row r="11" spans="1:12" ht="16.5" customHeight="1" x14ac:dyDescent="0.35">
      <c r="A11" s="1797" t="s">
        <v>520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</row>
    <row r="12" spans="1:12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</row>
    <row r="13" spans="1:12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906"/>
      <c r="J13" s="17"/>
      <c r="K13" s="13" t="s">
        <v>5</v>
      </c>
      <c r="L13" s="3"/>
    </row>
    <row r="14" spans="1:12" ht="16.5" customHeight="1" x14ac:dyDescent="0.35">
      <c r="A14" s="11" t="s">
        <v>6</v>
      </c>
      <c r="B14" s="903" t="s">
        <v>139</v>
      </c>
      <c r="C14" s="301" t="s">
        <v>522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2" ht="16.5" customHeight="1" x14ac:dyDescent="0.35">
      <c r="A15" s="11" t="s">
        <v>8</v>
      </c>
      <c r="B15" s="901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</row>
    <row r="16" spans="1:12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902" t="s">
        <v>13</v>
      </c>
      <c r="B19" s="1751" t="s">
        <v>14</v>
      </c>
      <c r="C19" s="1751"/>
      <c r="D19" s="1751"/>
      <c r="E19" s="1751"/>
      <c r="F19" s="1751"/>
      <c r="G19" s="1751"/>
      <c r="H19" s="902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61" t="s">
        <v>346</v>
      </c>
      <c r="C21" s="162"/>
      <c r="D21" s="162"/>
      <c r="E21" s="162"/>
      <c r="F21" s="162"/>
      <c r="G21" s="163"/>
      <c r="H21" s="160"/>
      <c r="I21" s="160">
        <v>4</v>
      </c>
      <c r="J21" s="160" t="s">
        <v>215</v>
      </c>
      <c r="K21" s="164">
        <v>351880</v>
      </c>
      <c r="L21" s="164">
        <f>K21*I21</f>
        <v>1407520</v>
      </c>
    </row>
    <row r="22" spans="1:12" s="257" customFormat="1" ht="21" customHeight="1" x14ac:dyDescent="0.3">
      <c r="A22" s="160">
        <v>2</v>
      </c>
      <c r="B22" s="161" t="s">
        <v>347</v>
      </c>
      <c r="C22" s="166"/>
      <c r="D22" s="166"/>
      <c r="E22" s="166"/>
      <c r="F22" s="166"/>
      <c r="G22" s="167"/>
      <c r="H22" s="160"/>
      <c r="I22" s="160">
        <v>12</v>
      </c>
      <c r="J22" s="160" t="s">
        <v>523</v>
      </c>
      <c r="K22" s="164">
        <v>15840</v>
      </c>
      <c r="L22" s="164">
        <f t="shared" ref="L22:L24" si="0">K22*I22</f>
        <v>190080</v>
      </c>
    </row>
    <row r="23" spans="1:12" s="257" customFormat="1" ht="18.75" customHeight="1" x14ac:dyDescent="0.3">
      <c r="A23" s="160">
        <v>3</v>
      </c>
      <c r="B23" s="161" t="s">
        <v>862</v>
      </c>
      <c r="C23" s="166"/>
      <c r="D23" s="166"/>
      <c r="E23" s="166"/>
      <c r="F23" s="166"/>
      <c r="G23" s="167"/>
      <c r="H23" s="160"/>
      <c r="I23" s="160">
        <v>6</v>
      </c>
      <c r="J23" s="160" t="s">
        <v>215</v>
      </c>
      <c r="K23" s="164">
        <v>181925</v>
      </c>
      <c r="L23" s="164">
        <f t="shared" si="0"/>
        <v>1091550</v>
      </c>
    </row>
    <row r="24" spans="1:12" s="257" customFormat="1" ht="18.75" customHeight="1" x14ac:dyDescent="0.3">
      <c r="A24" s="160">
        <v>4</v>
      </c>
      <c r="B24" s="161" t="s">
        <v>863</v>
      </c>
      <c r="C24" s="166"/>
      <c r="D24" s="166"/>
      <c r="E24" s="166"/>
      <c r="F24" s="166"/>
      <c r="G24" s="167"/>
      <c r="H24" s="160"/>
      <c r="I24" s="160">
        <v>26</v>
      </c>
      <c r="J24" s="160" t="s">
        <v>523</v>
      </c>
      <c r="K24" s="164">
        <f>257400/26</f>
        <v>9900</v>
      </c>
      <c r="L24" s="164">
        <f t="shared" si="0"/>
        <v>257400</v>
      </c>
    </row>
    <row r="25" spans="1:12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2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2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</row>
    <row r="30" spans="1:12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2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2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22.5" customHeight="1" x14ac:dyDescent="0.3">
      <c r="A37" s="173"/>
      <c r="B37" s="1774"/>
      <c r="C37" s="1775"/>
      <c r="D37" s="1775"/>
      <c r="E37" s="1775"/>
      <c r="F37" s="1775"/>
      <c r="G37" s="1776"/>
      <c r="H37" s="174"/>
      <c r="I37" s="174"/>
      <c r="J37" s="174"/>
      <c r="K37" s="175"/>
      <c r="L37" s="175"/>
    </row>
    <row r="38" spans="1:12" ht="18" customHeight="1" x14ac:dyDescent="0.3">
      <c r="A38" s="1773" t="s">
        <v>20</v>
      </c>
      <c r="B38" s="1773"/>
      <c r="C38" s="1773"/>
      <c r="D38" s="1773"/>
      <c r="E38" s="1773"/>
      <c r="F38" s="1773"/>
      <c r="G38" s="1773"/>
      <c r="H38" s="1773"/>
      <c r="I38" s="1773"/>
      <c r="J38" s="1773"/>
      <c r="K38" s="1773"/>
      <c r="L38" s="176">
        <f>SUM(L21:L31)</f>
        <v>2946550</v>
      </c>
    </row>
    <row r="39" spans="1:12" ht="18" customHeight="1" x14ac:dyDescent="0.35">
      <c r="A39" s="253"/>
      <c r="B39" s="252"/>
      <c r="C39" s="912"/>
      <c r="D39" s="253"/>
      <c r="E39" s="252"/>
      <c r="F39" s="252"/>
      <c r="G39" s="252"/>
      <c r="H39" s="252"/>
      <c r="I39" s="252"/>
      <c r="J39" s="252"/>
      <c r="K39" s="255"/>
      <c r="L39" s="254"/>
    </row>
    <row r="40" spans="1:12" ht="18" customHeight="1" x14ac:dyDescent="0.35">
      <c r="A40" s="259" t="s">
        <v>21</v>
      </c>
      <c r="B40" s="259" t="s">
        <v>7</v>
      </c>
      <c r="C40" s="260" t="s">
        <v>22</v>
      </c>
      <c r="D40" s="260" t="s">
        <v>150</v>
      </c>
      <c r="E40" s="252"/>
      <c r="F40" s="252"/>
      <c r="G40" s="252"/>
      <c r="H40" s="252"/>
      <c r="I40" s="252"/>
      <c r="J40" s="252"/>
      <c r="K40" s="261"/>
      <c r="L40" s="261"/>
    </row>
    <row r="41" spans="1:12" ht="18" customHeight="1" x14ac:dyDescent="0.35">
      <c r="A41" s="253"/>
      <c r="B41" s="253"/>
      <c r="C41" s="260" t="s">
        <v>24</v>
      </c>
      <c r="D41" s="253" t="s">
        <v>151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2"/>
      <c r="C42" s="262" t="s">
        <v>300</v>
      </c>
      <c r="D42" s="263" t="s">
        <v>524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912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2"/>
      <c r="B44" s="252"/>
      <c r="C44" s="252"/>
      <c r="D44" s="252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64"/>
      <c r="E45" s="265"/>
      <c r="F45" s="266"/>
      <c r="G45" s="267"/>
      <c r="H45" s="268"/>
      <c r="I45" s="269"/>
      <c r="J45" s="270"/>
      <c r="K45" s="271"/>
      <c r="L45" s="272"/>
    </row>
    <row r="46" spans="1:12" ht="18" customHeight="1" x14ac:dyDescent="0.35">
      <c r="A46" s="252"/>
      <c r="B46" s="252"/>
      <c r="C46" s="252"/>
      <c r="D46" s="264"/>
      <c r="E46" s="273"/>
      <c r="F46" s="264"/>
      <c r="G46" s="274"/>
      <c r="H46" s="275"/>
      <c r="I46" s="276"/>
      <c r="J46" s="277"/>
      <c r="K46" s="278"/>
      <c r="L46" s="279"/>
    </row>
    <row r="47" spans="1:12" ht="18" customHeight="1" x14ac:dyDescent="0.35">
      <c r="A47" s="252"/>
      <c r="B47" s="252"/>
      <c r="C47" s="252"/>
      <c r="D47" s="264"/>
      <c r="E47" s="273"/>
      <c r="F47" s="264"/>
      <c r="G47" s="280"/>
      <c r="H47" s="275"/>
      <c r="I47" s="276"/>
      <c r="J47" s="277"/>
      <c r="K47" s="278"/>
      <c r="L47" s="281"/>
    </row>
    <row r="48" spans="1:12" ht="18" customHeight="1" x14ac:dyDescent="0.35">
      <c r="A48" s="252"/>
      <c r="B48" s="252"/>
      <c r="C48" s="252"/>
      <c r="D48" s="264"/>
      <c r="E48" s="282"/>
      <c r="F48" s="283"/>
      <c r="G48" s="284"/>
      <c r="H48" s="285"/>
      <c r="I48" s="286"/>
      <c r="J48" s="287"/>
      <c r="K48" s="288"/>
      <c r="L48" s="289"/>
    </row>
    <row r="49" spans="1:12" ht="18" customHeight="1" x14ac:dyDescent="0.35">
      <c r="A49" s="252"/>
      <c r="B49" s="252"/>
      <c r="C49" s="252"/>
      <c r="D49" s="290"/>
      <c r="E49" s="1792" t="s">
        <v>26</v>
      </c>
      <c r="F49" s="1793"/>
      <c r="G49" s="1794"/>
      <c r="H49" s="291" t="s">
        <v>27</v>
      </c>
      <c r="I49" s="1795" t="s">
        <v>28</v>
      </c>
      <c r="J49" s="1796"/>
      <c r="K49" s="291" t="s">
        <v>29</v>
      </c>
      <c r="L49" s="292" t="s">
        <v>30</v>
      </c>
    </row>
    <row r="60" spans="1:12" ht="16.5" customHeight="1" x14ac:dyDescent="0.3">
      <c r="A60" s="25" t="s">
        <v>843</v>
      </c>
    </row>
  </sheetData>
  <mergeCells count="10">
    <mergeCell ref="B37:G37"/>
    <mergeCell ref="A38:K38"/>
    <mergeCell ref="E49:G49"/>
    <mergeCell ref="I49:J49"/>
    <mergeCell ref="A6:L6"/>
    <mergeCell ref="A7:L7"/>
    <mergeCell ref="A11:D11"/>
    <mergeCell ref="B19:G19"/>
    <mergeCell ref="I19:J19"/>
    <mergeCell ref="B20:G20"/>
  </mergeCells>
  <hyperlinks>
    <hyperlink ref="C14" r:id="rId1" display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/>
  </hyperlinks>
  <printOptions horizontalCentered="1"/>
  <pageMargins left="0" right="0" top="0.74803149606299213" bottom="0.74803149606299213" header="0.31496062992125984" footer="0.31496062992125984"/>
  <pageSetup scale="70" orientation="portrait" r:id="rId2"/>
  <drawing r:id="rId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7"/>
  <sheetViews>
    <sheetView view="pageBreakPreview" topLeftCell="A40" zoomScale="70" zoomScaleSheetLayoutView="70" workbookViewId="0">
      <selection activeCell="K28" sqref="K28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842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223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44656</v>
      </c>
      <c r="M10" s="298"/>
    </row>
    <row r="11" spans="1:15" ht="16.5" customHeight="1" x14ac:dyDescent="0.35">
      <c r="A11" s="1797" t="s">
        <v>224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906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903" t="s">
        <v>139</v>
      </c>
      <c r="C14" s="301" t="s">
        <v>225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901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4" ht="18" customHeight="1" x14ac:dyDescent="0.3">
      <c r="A19" s="902" t="s">
        <v>13</v>
      </c>
      <c r="B19" s="1751" t="s">
        <v>14</v>
      </c>
      <c r="C19" s="1751"/>
      <c r="D19" s="1751"/>
      <c r="E19" s="1751"/>
      <c r="F19" s="1751"/>
      <c r="G19" s="1751"/>
      <c r="H19" s="902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4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4" s="257" customFormat="1" ht="21" customHeight="1" x14ac:dyDescent="0.3">
      <c r="A21" s="160">
        <v>1</v>
      </c>
      <c r="B21" s="161" t="s">
        <v>341</v>
      </c>
      <c r="C21" s="162"/>
      <c r="D21" s="162"/>
      <c r="E21" s="162"/>
      <c r="F21" s="162"/>
      <c r="G21" s="163"/>
      <c r="H21" s="160"/>
      <c r="I21" s="160">
        <v>14</v>
      </c>
      <c r="J21" s="160" t="s">
        <v>41</v>
      </c>
      <c r="K21" s="164">
        <v>6000</v>
      </c>
      <c r="L21" s="164">
        <f>+K21*I21</f>
        <v>84000</v>
      </c>
    </row>
    <row r="22" spans="1:14" s="257" customFormat="1" ht="21" customHeight="1" x14ac:dyDescent="0.3">
      <c r="A22" s="160">
        <v>2</v>
      </c>
      <c r="B22" s="161" t="s">
        <v>379</v>
      </c>
      <c r="C22" s="166"/>
      <c r="D22" s="166"/>
      <c r="E22" s="166"/>
      <c r="F22" s="166"/>
      <c r="G22" s="167"/>
      <c r="H22" s="160"/>
      <c r="I22" s="160">
        <v>1</v>
      </c>
      <c r="J22" s="160" t="s">
        <v>41</v>
      </c>
      <c r="K22" s="164">
        <v>6000</v>
      </c>
      <c r="L22" s="164">
        <f>+K22*I22</f>
        <v>6000</v>
      </c>
    </row>
    <row r="23" spans="1:14" s="257" customFormat="1" ht="18.75" customHeight="1" x14ac:dyDescent="0.3">
      <c r="A23" s="160"/>
      <c r="B23" s="161"/>
      <c r="C23" s="166"/>
      <c r="D23" s="166"/>
      <c r="E23" s="166"/>
      <c r="F23" s="166"/>
      <c r="G23" s="167"/>
      <c r="H23" s="160"/>
      <c r="I23" s="160"/>
      <c r="J23" s="160"/>
      <c r="K23" s="164"/>
      <c r="L23" s="164"/>
    </row>
    <row r="24" spans="1:14" s="257" customFormat="1" ht="18.75" customHeight="1" x14ac:dyDescent="0.3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4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4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4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4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4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  <c r="N29" s="302"/>
    </row>
    <row r="30" spans="1:14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4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4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61"/>
      <c r="C37" s="166"/>
      <c r="D37" s="166"/>
      <c r="E37" s="166"/>
      <c r="F37" s="166"/>
      <c r="G37" s="167"/>
      <c r="H37" s="160"/>
      <c r="I37" s="160"/>
      <c r="J37" s="160"/>
      <c r="K37" s="164"/>
      <c r="L37" s="164"/>
    </row>
    <row r="38" spans="1:12" s="257" customFormat="1" ht="22.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ht="18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SUM(L21:L32)</f>
        <v>90000</v>
      </c>
    </row>
    <row r="40" spans="1:12" ht="18" customHeight="1" x14ac:dyDescent="0.35">
      <c r="A40" s="253"/>
      <c r="B40" s="252"/>
      <c r="C40" s="912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ht="18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62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3"/>
      <c r="B44" s="252"/>
      <c r="C44" s="912"/>
      <c r="D44" s="263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264"/>
      <c r="E46" s="265"/>
      <c r="F46" s="266"/>
      <c r="G46" s="267"/>
      <c r="H46" s="268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264"/>
      <c r="E47" s="273"/>
      <c r="F47" s="264"/>
      <c r="G47" s="274"/>
      <c r="H47" s="275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264"/>
      <c r="E48" s="273"/>
      <c r="F48" s="264"/>
      <c r="G48" s="280"/>
      <c r="H48" s="275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264"/>
      <c r="E49" s="282"/>
      <c r="F49" s="283"/>
      <c r="G49" s="284"/>
      <c r="H49" s="285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290"/>
      <c r="E50" s="1792" t="s">
        <v>26</v>
      </c>
      <c r="F50" s="1793"/>
      <c r="G50" s="1794"/>
      <c r="H50" s="291" t="s">
        <v>27</v>
      </c>
      <c r="I50" s="1795" t="s">
        <v>28</v>
      </c>
      <c r="J50" s="1796"/>
      <c r="K50" s="291" t="s">
        <v>29</v>
      </c>
      <c r="L50" s="292" t="s">
        <v>30</v>
      </c>
    </row>
    <row r="57" spans="1:12" ht="16.5" customHeight="1" x14ac:dyDescent="0.3">
      <c r="A57" s="251" t="s">
        <v>843</v>
      </c>
    </row>
  </sheetData>
  <mergeCells count="10">
    <mergeCell ref="B38:G38"/>
    <mergeCell ref="A39:K39"/>
    <mergeCell ref="E50:G50"/>
    <mergeCell ref="I50:J50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4803149606299213" bottom="0.74803149606299213" header="0.31496062992125984" footer="0.31496062992125984"/>
  <pageSetup scale="75" orientation="portrait" r:id="rId1"/>
  <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9"/>
  <sheetViews>
    <sheetView view="pageBreakPreview" topLeftCell="A15" zoomScale="55" zoomScaleNormal="100" zoomScaleSheetLayoutView="55" workbookViewId="0">
      <selection activeCell="R32" sqref="R32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20.140625" style="25" customWidth="1"/>
    <col min="9" max="9" width="10.28515625" style="25" customWidth="1"/>
    <col min="10" max="10" width="9.28515625" style="25" customWidth="1"/>
    <col min="11" max="11" width="19.5703125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860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47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44656</v>
      </c>
    </row>
    <row r="12" spans="1:21" ht="16.5" customHeight="1" x14ac:dyDescent="0.35">
      <c r="A12" s="1760" t="s">
        <v>48</v>
      </c>
      <c r="B12" s="1761"/>
      <c r="C12" s="1761"/>
      <c r="D12" s="1759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800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49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794" t="s">
        <v>7</v>
      </c>
      <c r="C16" s="1" t="s">
        <v>50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 t="s">
        <v>743</v>
      </c>
      <c r="H19" s="1"/>
      <c r="I19" s="1"/>
      <c r="J19" s="1"/>
      <c r="K19" s="13"/>
      <c r="L19" s="3"/>
    </row>
    <row r="20" spans="1:12" ht="18" x14ac:dyDescent="0.3">
      <c r="A20" s="795" t="s">
        <v>13</v>
      </c>
      <c r="B20" s="1751" t="s">
        <v>14</v>
      </c>
      <c r="C20" s="1751"/>
      <c r="D20" s="1751"/>
      <c r="E20" s="1751"/>
      <c r="F20" s="1751"/>
      <c r="G20" s="1751"/>
      <c r="H20" s="795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ht="18" x14ac:dyDescent="0.3">
      <c r="A22" s="27"/>
      <c r="B22" s="796"/>
      <c r="C22" s="797"/>
      <c r="D22" s="797"/>
      <c r="E22" s="797"/>
      <c r="F22" s="797"/>
      <c r="G22" s="798"/>
      <c r="H22" s="27"/>
      <c r="I22" s="27"/>
      <c r="J22" s="27"/>
      <c r="K22" s="28"/>
      <c r="L22" s="28"/>
    </row>
    <row r="23" spans="1:12" s="238" customFormat="1" ht="21" x14ac:dyDescent="0.35">
      <c r="A23" s="233">
        <v>1</v>
      </c>
      <c r="B23" s="801" t="s">
        <v>195</v>
      </c>
      <c r="C23" s="235"/>
      <c r="D23" s="235"/>
      <c r="E23" s="235"/>
      <c r="F23" s="235"/>
      <c r="G23" s="236"/>
      <c r="H23" s="233"/>
      <c r="I23" s="233">
        <v>1</v>
      </c>
      <c r="J23" s="233" t="s">
        <v>53</v>
      </c>
      <c r="K23" s="237">
        <v>155000</v>
      </c>
      <c r="L23" s="237">
        <f t="shared" ref="L23:L26" si="0">K23*I23</f>
        <v>155000</v>
      </c>
    </row>
    <row r="24" spans="1:12" s="238" customFormat="1" ht="21" x14ac:dyDescent="0.35">
      <c r="A24" s="233">
        <v>2</v>
      </c>
      <c r="B24" s="801" t="s">
        <v>737</v>
      </c>
      <c r="C24" s="235"/>
      <c r="D24" s="235"/>
      <c r="E24" s="235"/>
      <c r="F24" s="235"/>
      <c r="G24" s="236"/>
      <c r="H24" s="233"/>
      <c r="I24" s="233">
        <v>6</v>
      </c>
      <c r="J24" s="233" t="s">
        <v>56</v>
      </c>
      <c r="K24" s="237">
        <v>17500</v>
      </c>
      <c r="L24" s="237">
        <f t="shared" si="0"/>
        <v>105000</v>
      </c>
    </row>
    <row r="25" spans="1:12" s="238" customFormat="1" ht="21" x14ac:dyDescent="0.35">
      <c r="A25" s="233">
        <v>3</v>
      </c>
      <c r="B25" s="801" t="s">
        <v>844</v>
      </c>
      <c r="C25" s="235"/>
      <c r="D25" s="235"/>
      <c r="E25" s="235"/>
      <c r="F25" s="235"/>
      <c r="G25" s="236"/>
      <c r="H25" s="233" t="s">
        <v>674</v>
      </c>
      <c r="I25" s="233">
        <v>30</v>
      </c>
      <c r="J25" s="233" t="s">
        <v>56</v>
      </c>
      <c r="K25" s="237">
        <v>4000</v>
      </c>
      <c r="L25" s="237">
        <f t="shared" si="0"/>
        <v>120000</v>
      </c>
    </row>
    <row r="26" spans="1:12" s="238" customFormat="1" ht="21" x14ac:dyDescent="0.35">
      <c r="A26" s="233">
        <v>4</v>
      </c>
      <c r="B26" s="812" t="s">
        <v>882</v>
      </c>
      <c r="C26" s="235"/>
      <c r="D26" s="235"/>
      <c r="E26" s="235"/>
      <c r="F26" s="235"/>
      <c r="G26" s="236"/>
      <c r="H26" s="233"/>
      <c r="I26" s="233">
        <v>20</v>
      </c>
      <c r="J26" s="233" t="s">
        <v>56</v>
      </c>
      <c r="K26" s="237">
        <v>2000</v>
      </c>
      <c r="L26" s="237">
        <f t="shared" si="0"/>
        <v>40000</v>
      </c>
    </row>
    <row r="27" spans="1:12" s="238" customFormat="1" ht="21" x14ac:dyDescent="0.35">
      <c r="A27" s="233"/>
      <c r="B27" s="812"/>
      <c r="C27" s="235"/>
      <c r="D27" s="235"/>
      <c r="E27" s="235"/>
      <c r="F27" s="235"/>
      <c r="G27" s="236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812"/>
      <c r="C28" s="235"/>
      <c r="D28" s="235"/>
      <c r="E28" s="235"/>
      <c r="F28" s="235"/>
      <c r="G28" s="236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812"/>
      <c r="C29" s="235"/>
      <c r="D29" s="235"/>
      <c r="E29" s="235"/>
      <c r="F29" s="235"/>
      <c r="G29" s="236"/>
      <c r="H29" s="233"/>
      <c r="I29" s="233"/>
      <c r="J29" s="233"/>
      <c r="K29" s="237"/>
      <c r="L29" s="237"/>
    </row>
    <row r="30" spans="1:12" s="238" customFormat="1" ht="21" x14ac:dyDescent="0.35">
      <c r="A30" s="233"/>
      <c r="B30" s="812"/>
      <c r="C30" s="235"/>
      <c r="D30" s="235"/>
      <c r="E30" s="235"/>
      <c r="F30" s="235"/>
      <c r="G30" s="236"/>
      <c r="H30" s="233"/>
      <c r="I30" s="233"/>
      <c r="J30" s="233"/>
      <c r="K30" s="237"/>
      <c r="L30" s="237"/>
    </row>
    <row r="31" spans="1:12" s="238" customFormat="1" ht="21" x14ac:dyDescent="0.35">
      <c r="A31" s="233"/>
      <c r="B31" s="812"/>
      <c r="C31" s="235"/>
      <c r="D31" s="235"/>
      <c r="E31" s="235"/>
      <c r="F31" s="235"/>
      <c r="G31" s="236"/>
      <c r="H31" s="233"/>
      <c r="I31" s="233"/>
      <c r="J31" s="233"/>
      <c r="K31" s="237"/>
      <c r="L31" s="237"/>
    </row>
    <row r="32" spans="1:12" s="238" customFormat="1" ht="21" x14ac:dyDescent="0.35">
      <c r="A32" s="233"/>
      <c r="B32" s="812"/>
      <c r="C32" s="235"/>
      <c r="D32" s="235"/>
      <c r="E32" s="235"/>
      <c r="F32" s="235"/>
      <c r="G32" s="236"/>
      <c r="H32" s="233"/>
      <c r="I32" s="233"/>
      <c r="J32" s="233"/>
      <c r="K32" s="237"/>
      <c r="L32" s="237"/>
    </row>
    <row r="33" spans="1:12" s="238" customFormat="1" ht="21" x14ac:dyDescent="0.35">
      <c r="A33" s="233"/>
      <c r="B33" s="812"/>
      <c r="C33" s="235"/>
      <c r="D33" s="235"/>
      <c r="E33" s="235"/>
      <c r="F33" s="235"/>
      <c r="G33" s="236"/>
      <c r="H33" s="233"/>
      <c r="I33" s="233"/>
      <c r="J33" s="233"/>
      <c r="K33" s="237"/>
      <c r="L33" s="237"/>
    </row>
    <row r="34" spans="1:12" s="238" customFormat="1" ht="21" x14ac:dyDescent="0.35">
      <c r="A34" s="233"/>
      <c r="B34" s="801"/>
      <c r="C34" s="235"/>
      <c r="D34" s="235"/>
      <c r="E34" s="235"/>
      <c r="F34" s="235"/>
      <c r="G34" s="236"/>
      <c r="H34" s="233"/>
      <c r="I34" s="233"/>
      <c r="J34" s="233"/>
      <c r="K34" s="237"/>
      <c r="L34" s="237"/>
    </row>
    <row r="35" spans="1:12" s="238" customFormat="1" ht="21" x14ac:dyDescent="0.35">
      <c r="A35" s="241"/>
      <c r="B35" s="1785"/>
      <c r="C35" s="1786"/>
      <c r="D35" s="1786"/>
      <c r="E35" s="1786"/>
      <c r="F35" s="1786"/>
      <c r="G35" s="1787"/>
      <c r="H35" s="242"/>
      <c r="I35" s="242"/>
      <c r="J35" s="242"/>
      <c r="K35" s="243"/>
      <c r="L35" s="243"/>
    </row>
    <row r="36" spans="1:12" s="238" customFormat="1" ht="21" x14ac:dyDescent="0.35">
      <c r="A36" s="1841" t="s">
        <v>20</v>
      </c>
      <c r="B36" s="1841"/>
      <c r="C36" s="1841"/>
      <c r="D36" s="1841"/>
      <c r="E36" s="1841"/>
      <c r="F36" s="1841"/>
      <c r="G36" s="1841"/>
      <c r="H36" s="1841"/>
      <c r="I36" s="1841"/>
      <c r="J36" s="1841"/>
      <c r="K36" s="1841"/>
      <c r="L36" s="245">
        <f>SUM(L21:L34)</f>
        <v>420000</v>
      </c>
    </row>
    <row r="37" spans="1:12" ht="18" x14ac:dyDescent="0.35">
      <c r="A37" s="2"/>
      <c r="B37" s="2"/>
      <c r="C37" s="794"/>
      <c r="D37" s="2"/>
      <c r="E37" s="2"/>
      <c r="F37" s="2"/>
      <c r="G37" s="1"/>
      <c r="H37" s="1"/>
      <c r="I37" s="1"/>
      <c r="J37" s="1"/>
      <c r="K37" s="13"/>
      <c r="L37" s="3"/>
    </row>
    <row r="38" spans="1:12" ht="18" x14ac:dyDescent="0.35">
      <c r="A38" s="35" t="s">
        <v>21</v>
      </c>
      <c r="B38" s="35" t="s">
        <v>7</v>
      </c>
      <c r="C38" s="35" t="s">
        <v>22</v>
      </c>
      <c r="D38" s="36" t="s">
        <v>23</v>
      </c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2"/>
      <c r="B39" s="2"/>
      <c r="C39" s="794" t="s">
        <v>24</v>
      </c>
      <c r="D39" s="2" t="s">
        <v>25</v>
      </c>
      <c r="E39" s="1"/>
      <c r="F39" s="1"/>
      <c r="G39" s="1"/>
      <c r="H39" s="1"/>
      <c r="I39" s="1"/>
      <c r="J39" s="1"/>
      <c r="K39" s="37"/>
      <c r="L39" s="37"/>
    </row>
    <row r="40" spans="1:12" ht="18" x14ac:dyDescent="0.35">
      <c r="A40" s="2"/>
      <c r="B40" s="2"/>
      <c r="C40" s="794"/>
      <c r="D40" s="2"/>
      <c r="E40" s="1"/>
      <c r="F40" s="1"/>
      <c r="G40" s="1"/>
      <c r="H40" s="1"/>
      <c r="I40" s="1"/>
      <c r="J40" s="1"/>
      <c r="K40" s="37"/>
      <c r="L40" s="37"/>
    </row>
    <row r="41" spans="1:12" ht="18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37"/>
      <c r="L41" s="37"/>
    </row>
    <row r="42" spans="1:12" ht="18" x14ac:dyDescent="0.35">
      <c r="A42" s="1"/>
      <c r="B42" s="1"/>
      <c r="C42" s="1"/>
      <c r="D42" s="38"/>
      <c r="E42" s="38"/>
      <c r="F42" s="39"/>
      <c r="G42" s="40"/>
      <c r="H42" s="41"/>
      <c r="I42" s="42"/>
      <c r="J42" s="43"/>
      <c r="K42" s="44"/>
      <c r="L42" s="45"/>
    </row>
    <row r="43" spans="1:12" ht="18" x14ac:dyDescent="0.35">
      <c r="A43" s="1"/>
      <c r="B43" s="1"/>
      <c r="C43" s="1"/>
      <c r="D43" s="38"/>
      <c r="E43" s="38"/>
      <c r="F43" s="46"/>
      <c r="G43" s="47"/>
      <c r="H43" s="48"/>
      <c r="I43" s="49"/>
      <c r="J43" s="50"/>
      <c r="K43" s="51"/>
      <c r="L43" s="52"/>
    </row>
    <row r="44" spans="1:12" ht="18" x14ac:dyDescent="0.35">
      <c r="A44" s="1"/>
      <c r="B44" s="1"/>
      <c r="C44" s="1"/>
      <c r="D44" s="38"/>
      <c r="E44" s="38"/>
      <c r="F44" s="46"/>
      <c r="G44" s="47"/>
      <c r="H44" s="48"/>
      <c r="I44" s="49"/>
      <c r="J44" s="50"/>
      <c r="K44" s="51"/>
      <c r="L44" s="52"/>
    </row>
    <row r="45" spans="1:12" ht="18" x14ac:dyDescent="0.35">
      <c r="A45" s="1"/>
      <c r="B45" s="1"/>
      <c r="C45" s="1"/>
      <c r="D45" s="38"/>
      <c r="E45" s="38"/>
      <c r="F45" s="46"/>
      <c r="G45" s="53"/>
      <c r="H45" s="48"/>
      <c r="I45" s="49"/>
      <c r="J45" s="50"/>
      <c r="K45" s="51"/>
      <c r="L45" s="54"/>
    </row>
    <row r="46" spans="1:12" ht="18" x14ac:dyDescent="0.35">
      <c r="A46" s="1"/>
      <c r="B46" s="1"/>
      <c r="C46" s="1"/>
      <c r="D46" s="38"/>
      <c r="E46" s="38"/>
      <c r="F46" s="55"/>
      <c r="G46" s="56"/>
      <c r="H46" s="57"/>
      <c r="I46" s="58"/>
      <c r="J46" s="59"/>
      <c r="K46" s="60"/>
      <c r="L46" s="61"/>
    </row>
    <row r="47" spans="1:12" ht="18" x14ac:dyDescent="0.35">
      <c r="A47" s="1"/>
      <c r="B47" s="1"/>
      <c r="C47" s="1"/>
      <c r="D47" s="62"/>
      <c r="E47" s="76"/>
      <c r="F47" s="63" t="s">
        <v>26</v>
      </c>
      <c r="G47" s="64"/>
      <c r="H47" s="65" t="s">
        <v>27</v>
      </c>
      <c r="I47" s="1747" t="s">
        <v>28</v>
      </c>
      <c r="J47" s="1748"/>
      <c r="K47" s="65" t="s">
        <v>29</v>
      </c>
      <c r="L47" s="66" t="s">
        <v>30</v>
      </c>
    </row>
    <row r="48" spans="1:12" x14ac:dyDescent="0.3">
      <c r="D48" s="76"/>
      <c r="E48" s="76"/>
      <c r="F48" s="76"/>
      <c r="G48" s="76"/>
      <c r="H48" s="76"/>
      <c r="I48" s="76"/>
      <c r="J48" s="76"/>
      <c r="K48" s="76"/>
      <c r="L48" s="76"/>
    </row>
    <row r="59" spans="1:21" s="25" customFormat="1" x14ac:dyDescent="0.3">
      <c r="A59" s="25" t="s">
        <v>843</v>
      </c>
      <c r="M59" s="76"/>
      <c r="N59" s="76"/>
      <c r="O59" s="76"/>
      <c r="P59" s="76"/>
      <c r="Q59" s="76"/>
      <c r="R59" s="76"/>
      <c r="S59" s="76"/>
      <c r="T59" s="76"/>
      <c r="U59" s="76"/>
    </row>
  </sheetData>
  <mergeCells count="10">
    <mergeCell ref="B21:G21"/>
    <mergeCell ref="B35:G35"/>
    <mergeCell ref="A36:K36"/>
    <mergeCell ref="I47:J47"/>
    <mergeCell ref="A7:L7"/>
    <mergeCell ref="A8:L8"/>
    <mergeCell ref="A12:D12"/>
    <mergeCell ref="B15:D15"/>
    <mergeCell ref="B20:G20"/>
    <mergeCell ref="I20:J20"/>
  </mergeCells>
  <pageMargins left="0.70866141732283472" right="0.70866141732283472" top="0.74803149606299213" bottom="0.74803149606299213" header="0.31496062992125984" footer="0.31496062992125984"/>
  <pageSetup scale="65" orientation="portrait" verticalDpi="72" r:id="rId1"/>
  <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56"/>
  <sheetViews>
    <sheetView view="pageBreakPreview" topLeftCell="A29" zoomScale="70" zoomScaleNormal="100" zoomScaleSheetLayoutView="70" workbookViewId="0">
      <selection activeCell="A54" sqref="A54"/>
    </sheetView>
  </sheetViews>
  <sheetFormatPr defaultRowHeight="18" x14ac:dyDescent="0.35"/>
  <cols>
    <col min="1" max="1" width="9.140625" style="920"/>
    <col min="2" max="2" width="4.7109375" style="920" customWidth="1"/>
    <col min="3" max="3" width="9.140625" style="920"/>
    <col min="4" max="4" width="13.28515625" style="920" customWidth="1"/>
    <col min="5" max="5" width="9.140625" style="920"/>
    <col min="6" max="6" width="2.5703125" style="920" customWidth="1"/>
    <col min="7" max="7" width="6.28515625" style="920" customWidth="1"/>
    <col min="8" max="8" width="18.42578125" style="920" customWidth="1"/>
    <col min="9" max="9" width="10" style="920" customWidth="1"/>
    <col min="10" max="10" width="9.140625" style="920"/>
    <col min="11" max="11" width="18.42578125" style="920" customWidth="1"/>
    <col min="12" max="12" width="18.7109375" style="920" customWidth="1"/>
    <col min="13" max="16384" width="9.140625" style="920"/>
  </cols>
  <sheetData>
    <row r="1" spans="1:12" x14ac:dyDescent="0.35">
      <c r="A1" s="492"/>
      <c r="B1" s="492"/>
      <c r="C1" s="492"/>
      <c r="D1" s="492"/>
      <c r="E1" s="492"/>
      <c r="F1" s="492"/>
      <c r="G1" s="492"/>
      <c r="H1" s="492"/>
      <c r="I1" s="492"/>
      <c r="J1" s="492"/>
      <c r="K1" s="492"/>
      <c r="L1" s="492"/>
    </row>
    <row r="2" spans="1:12" x14ac:dyDescent="0.35">
      <c r="A2" s="492"/>
      <c r="B2" s="492"/>
      <c r="C2" s="492"/>
      <c r="D2" s="492"/>
      <c r="E2" s="492"/>
      <c r="F2" s="492"/>
      <c r="G2" s="492"/>
      <c r="H2" s="492"/>
      <c r="I2" s="492"/>
      <c r="J2" s="492"/>
      <c r="K2" s="492"/>
      <c r="L2" s="492"/>
    </row>
    <row r="3" spans="1:12" x14ac:dyDescent="0.35">
      <c r="A3" s="492"/>
      <c r="B3" s="492"/>
      <c r="C3" s="492"/>
      <c r="D3" s="492"/>
      <c r="E3" s="492"/>
      <c r="F3" s="492"/>
      <c r="G3" s="492"/>
      <c r="H3" s="492"/>
      <c r="I3" s="492"/>
      <c r="J3" s="492"/>
      <c r="K3" s="492"/>
      <c r="L3" s="492"/>
    </row>
    <row r="4" spans="1:12" ht="51" customHeight="1" x14ac:dyDescent="0.35">
      <c r="A4" s="921"/>
      <c r="B4" s="921"/>
      <c r="C4" s="921"/>
      <c r="D4" s="922"/>
      <c r="E4" s="921"/>
      <c r="F4" s="921"/>
      <c r="G4" s="921"/>
      <c r="H4" s="921"/>
      <c r="I4" s="921"/>
      <c r="J4" s="921"/>
      <c r="K4" s="923"/>
      <c r="L4" s="923"/>
    </row>
    <row r="5" spans="1:12" x14ac:dyDescent="0.35">
      <c r="A5" s="921"/>
      <c r="B5" s="921"/>
      <c r="C5" s="921"/>
      <c r="D5" s="922"/>
      <c r="E5" s="921"/>
      <c r="F5" s="921"/>
      <c r="G5" s="921"/>
      <c r="H5" s="921"/>
      <c r="I5" s="921"/>
      <c r="J5" s="921"/>
      <c r="K5" s="923"/>
      <c r="L5" s="923"/>
    </row>
    <row r="6" spans="1:12" x14ac:dyDescent="0.35">
      <c r="A6" s="921"/>
      <c r="B6" s="921"/>
      <c r="C6" s="921"/>
      <c r="D6" s="922"/>
      <c r="E6" s="921"/>
      <c r="F6" s="921"/>
      <c r="G6" s="921"/>
      <c r="H6" s="921"/>
      <c r="I6" s="921"/>
      <c r="J6" s="921"/>
      <c r="K6" s="923"/>
      <c r="L6" s="923"/>
    </row>
    <row r="7" spans="1:12" ht="19.5" x14ac:dyDescent="0.35">
      <c r="A7" s="1941" t="s">
        <v>0</v>
      </c>
      <c r="B7" s="1941"/>
      <c r="C7" s="1941"/>
      <c r="D7" s="1941"/>
      <c r="E7" s="1941"/>
      <c r="F7" s="1941"/>
      <c r="G7" s="1941"/>
      <c r="H7" s="1941"/>
      <c r="I7" s="1941"/>
      <c r="J7" s="1941"/>
      <c r="K7" s="1941"/>
      <c r="L7" s="1941"/>
    </row>
    <row r="8" spans="1:12" ht="19.5" x14ac:dyDescent="0.35">
      <c r="A8" s="1942" t="s">
        <v>861</v>
      </c>
      <c r="B8" s="1942"/>
      <c r="C8" s="1942"/>
      <c r="D8" s="1942"/>
      <c r="E8" s="1942"/>
      <c r="F8" s="1942"/>
      <c r="G8" s="1942"/>
      <c r="H8" s="1942"/>
      <c r="I8" s="1942"/>
      <c r="J8" s="1942"/>
      <c r="K8" s="1942"/>
      <c r="L8" s="1942"/>
    </row>
    <row r="9" spans="1:12" ht="18.75" thickBot="1" x14ac:dyDescent="0.4">
      <c r="A9" s="921" t="s">
        <v>267</v>
      </c>
      <c r="B9" s="921"/>
      <c r="C9" s="921"/>
      <c r="D9" s="921"/>
      <c r="E9" s="921"/>
      <c r="F9" s="921"/>
      <c r="G9" s="73"/>
      <c r="H9" s="921"/>
      <c r="I9" s="921"/>
      <c r="J9" s="921"/>
      <c r="K9" s="923"/>
      <c r="L9" s="923"/>
    </row>
    <row r="10" spans="1:12" ht="18.75" thickTop="1" x14ac:dyDescent="0.35">
      <c r="A10" s="924" t="s">
        <v>1</v>
      </c>
      <c r="B10" s="925"/>
      <c r="C10" s="925"/>
      <c r="D10" s="926"/>
      <c r="E10" s="921"/>
      <c r="F10" s="1943" t="s">
        <v>2</v>
      </c>
      <c r="G10" s="1944"/>
      <c r="H10" s="1944"/>
      <c r="I10" s="1945"/>
      <c r="J10" s="921"/>
      <c r="K10" s="923"/>
      <c r="L10" s="923"/>
    </row>
    <row r="11" spans="1:12" x14ac:dyDescent="0.35">
      <c r="A11" s="927" t="s">
        <v>845</v>
      </c>
      <c r="B11" s="453"/>
      <c r="C11" s="453"/>
      <c r="D11" s="928"/>
      <c r="E11" s="921"/>
      <c r="F11" s="927"/>
      <c r="G11" s="453" t="s">
        <v>846</v>
      </c>
      <c r="H11" s="453"/>
      <c r="I11" s="928"/>
      <c r="J11" s="921"/>
      <c r="K11" s="929" t="s">
        <v>3</v>
      </c>
      <c r="L11" s="463">
        <v>44656</v>
      </c>
    </row>
    <row r="12" spans="1:12" ht="19.5" x14ac:dyDescent="0.35">
      <c r="A12" s="1946" t="s">
        <v>847</v>
      </c>
      <c r="B12" s="1855"/>
      <c r="C12" s="1855"/>
      <c r="D12" s="1947"/>
      <c r="E12" s="921"/>
      <c r="F12" s="927"/>
      <c r="G12" s="453" t="s">
        <v>848</v>
      </c>
      <c r="H12" s="453"/>
      <c r="I12" s="928"/>
      <c r="J12" s="921"/>
      <c r="K12" s="929" t="s">
        <v>4</v>
      </c>
      <c r="L12" s="930"/>
    </row>
    <row r="13" spans="1:12" x14ac:dyDescent="0.35">
      <c r="A13" s="931"/>
      <c r="B13" s="907"/>
      <c r="C13" s="907"/>
      <c r="D13" s="932"/>
      <c r="E13" s="921"/>
      <c r="F13" s="927"/>
      <c r="G13" s="453"/>
      <c r="H13" s="453"/>
      <c r="I13" s="928"/>
      <c r="J13" s="921"/>
      <c r="K13" s="929"/>
      <c r="L13" s="933"/>
    </row>
    <row r="14" spans="1:12" x14ac:dyDescent="0.35">
      <c r="A14" s="934" t="s">
        <v>6</v>
      </c>
      <c r="B14" s="907" t="s">
        <v>7</v>
      </c>
      <c r="C14" s="935" t="s">
        <v>849</v>
      </c>
      <c r="D14" s="936"/>
      <c r="E14" s="921"/>
      <c r="F14" s="927"/>
      <c r="G14" s="937" t="s">
        <v>35</v>
      </c>
      <c r="H14" s="453"/>
      <c r="I14" s="928"/>
      <c r="J14" s="921"/>
      <c r="K14" s="921"/>
      <c r="L14" s="923"/>
    </row>
    <row r="15" spans="1:12" x14ac:dyDescent="0.35">
      <c r="A15" s="927" t="s">
        <v>8</v>
      </c>
      <c r="B15" s="907" t="s">
        <v>139</v>
      </c>
      <c r="C15" s="453"/>
      <c r="D15" s="928"/>
      <c r="E15" s="921"/>
      <c r="F15" s="927"/>
      <c r="G15" s="937"/>
      <c r="H15" s="453"/>
      <c r="I15" s="928"/>
      <c r="J15" s="921"/>
      <c r="K15" s="929" t="s">
        <v>5</v>
      </c>
      <c r="L15" s="923" t="s">
        <v>139</v>
      </c>
    </row>
    <row r="16" spans="1:12" x14ac:dyDescent="0.35">
      <c r="A16" s="927" t="s">
        <v>11</v>
      </c>
      <c r="B16" s="907" t="s">
        <v>7</v>
      </c>
      <c r="C16" s="938"/>
      <c r="D16" s="928"/>
      <c r="E16" s="921"/>
      <c r="F16" s="927"/>
      <c r="G16" s="453" t="s">
        <v>850</v>
      </c>
      <c r="H16" s="453"/>
      <c r="I16" s="928"/>
      <c r="J16" s="921"/>
      <c r="K16" s="929" t="s">
        <v>9</v>
      </c>
      <c r="L16" s="923" t="s">
        <v>139</v>
      </c>
    </row>
    <row r="17" spans="1:12" ht="18.75" thickBot="1" x14ac:dyDescent="0.4">
      <c r="A17" s="939"/>
      <c r="B17" s="940"/>
      <c r="C17" s="940"/>
      <c r="D17" s="941"/>
      <c r="E17" s="921"/>
      <c r="F17" s="942"/>
      <c r="G17" s="943"/>
      <c r="H17" s="943"/>
      <c r="I17" s="944"/>
      <c r="J17" s="921"/>
      <c r="K17" s="921"/>
    </row>
    <row r="18" spans="1:12" ht="18.75" thickTop="1" x14ac:dyDescent="0.35">
      <c r="A18" s="921"/>
      <c r="B18" s="921"/>
      <c r="C18" s="921"/>
      <c r="D18" s="921"/>
      <c r="E18" s="921"/>
      <c r="F18" s="921"/>
      <c r="G18" s="921"/>
      <c r="H18" s="921"/>
      <c r="I18" s="921"/>
      <c r="J18" s="921"/>
      <c r="K18" s="929"/>
      <c r="L18" s="923"/>
    </row>
    <row r="19" spans="1:12" x14ac:dyDescent="0.35">
      <c r="A19" s="921" t="s">
        <v>12</v>
      </c>
      <c r="B19" s="921"/>
      <c r="C19" s="921"/>
      <c r="D19" s="921"/>
      <c r="E19" s="921"/>
      <c r="F19" s="921"/>
      <c r="G19" s="921"/>
      <c r="H19" s="921"/>
      <c r="I19" s="921" t="s">
        <v>851</v>
      </c>
      <c r="J19" s="921"/>
      <c r="K19" s="929"/>
      <c r="L19" s="929"/>
    </row>
    <row r="20" spans="1:12" x14ac:dyDescent="0.35">
      <c r="A20" s="911" t="s">
        <v>13</v>
      </c>
      <c r="B20" s="1864" t="s">
        <v>14</v>
      </c>
      <c r="C20" s="1865"/>
      <c r="D20" s="1865"/>
      <c r="E20" s="1865"/>
      <c r="F20" s="1865"/>
      <c r="G20" s="1866"/>
      <c r="H20" s="521" t="s">
        <v>15</v>
      </c>
      <c r="I20" s="1864" t="s">
        <v>16</v>
      </c>
      <c r="J20" s="1866"/>
      <c r="K20" s="523" t="s">
        <v>852</v>
      </c>
      <c r="L20" s="523" t="s">
        <v>853</v>
      </c>
    </row>
    <row r="21" spans="1:12" x14ac:dyDescent="0.35">
      <c r="A21" s="945"/>
      <c r="B21" s="946"/>
      <c r="C21" s="947"/>
      <c r="D21" s="947"/>
      <c r="E21" s="947"/>
      <c r="F21" s="947"/>
      <c r="G21" s="948"/>
      <c r="H21" s="949"/>
      <c r="I21" s="950"/>
      <c r="J21" s="951"/>
      <c r="K21" s="952"/>
      <c r="L21" s="952"/>
    </row>
    <row r="22" spans="1:12" x14ac:dyDescent="0.35">
      <c r="A22" s="953" t="s">
        <v>19</v>
      </c>
      <c r="B22" s="908" t="s">
        <v>854</v>
      </c>
      <c r="C22" s="909"/>
      <c r="D22" s="909"/>
      <c r="E22" s="909"/>
      <c r="F22" s="909"/>
      <c r="G22" s="910"/>
      <c r="H22" s="478" t="s">
        <v>674</v>
      </c>
      <c r="I22" s="954">
        <v>2</v>
      </c>
      <c r="J22" s="955" t="s">
        <v>855</v>
      </c>
      <c r="K22" s="479">
        <v>48500</v>
      </c>
      <c r="L22" s="479">
        <f>I22*K22</f>
        <v>97000</v>
      </c>
    </row>
    <row r="23" spans="1:12" x14ac:dyDescent="0.35">
      <c r="A23" s="953"/>
      <c r="B23" s="908" t="s">
        <v>854</v>
      </c>
      <c r="C23" s="909"/>
      <c r="D23" s="909"/>
      <c r="E23" s="909"/>
      <c r="F23" s="909"/>
      <c r="G23" s="910"/>
      <c r="H23" s="478"/>
      <c r="I23" s="954"/>
      <c r="J23" s="955"/>
      <c r="K23" s="479"/>
      <c r="L23" s="479"/>
    </row>
    <row r="24" spans="1:12" x14ac:dyDescent="0.35">
      <c r="A24" s="953"/>
      <c r="B24" s="908"/>
      <c r="C24" s="909"/>
      <c r="D24" s="909"/>
      <c r="E24" s="909"/>
      <c r="F24" s="909"/>
      <c r="G24" s="910"/>
      <c r="H24" s="478"/>
      <c r="I24" s="954"/>
      <c r="J24" s="955"/>
      <c r="K24" s="479"/>
      <c r="L24" s="479"/>
    </row>
    <row r="25" spans="1:12" x14ac:dyDescent="0.35">
      <c r="A25" s="953"/>
      <c r="B25" s="908"/>
      <c r="C25" s="909"/>
      <c r="D25" s="909"/>
      <c r="E25" s="909"/>
      <c r="F25" s="909"/>
      <c r="G25" s="910"/>
      <c r="H25" s="478"/>
      <c r="I25" s="954"/>
      <c r="J25" s="955"/>
      <c r="K25" s="479"/>
      <c r="L25" s="479"/>
    </row>
    <row r="26" spans="1:12" x14ac:dyDescent="0.35">
      <c r="A26" s="953"/>
      <c r="B26" s="908"/>
      <c r="C26" s="909"/>
      <c r="D26" s="909"/>
      <c r="E26" s="909"/>
      <c r="F26" s="909"/>
      <c r="G26" s="910"/>
      <c r="H26" s="478"/>
      <c r="I26" s="954"/>
      <c r="J26" s="955"/>
      <c r="K26" s="479"/>
      <c r="L26" s="479"/>
    </row>
    <row r="27" spans="1:12" x14ac:dyDescent="0.35">
      <c r="A27" s="956"/>
      <c r="B27" s="957"/>
      <c r="C27" s="958"/>
      <c r="D27" s="958"/>
      <c r="E27" s="958"/>
      <c r="F27" s="958"/>
      <c r="G27" s="959"/>
      <c r="H27" s="956"/>
      <c r="I27" s="960"/>
      <c r="J27" s="961"/>
      <c r="K27" s="962"/>
      <c r="L27" s="962"/>
    </row>
    <row r="28" spans="1:12" x14ac:dyDescent="0.35">
      <c r="A28" s="507"/>
      <c r="B28" s="963"/>
      <c r="C28" s="963"/>
      <c r="D28" s="963"/>
      <c r="E28" s="963"/>
      <c r="F28" s="963"/>
      <c r="G28" s="963"/>
      <c r="H28" s="507"/>
      <c r="I28" s="1939"/>
      <c r="J28" s="1939"/>
      <c r="K28" s="964" t="s">
        <v>856</v>
      </c>
      <c r="L28" s="965">
        <f>SUM(L21:L27)</f>
        <v>97000</v>
      </c>
    </row>
    <row r="29" spans="1:12" x14ac:dyDescent="0.35">
      <c r="A29" s="453"/>
      <c r="B29" s="963"/>
      <c r="C29" s="963"/>
      <c r="D29" s="453"/>
      <c r="E29" s="453"/>
      <c r="F29" s="453"/>
      <c r="G29" s="453"/>
      <c r="H29" s="495"/>
      <c r="I29" s="495"/>
      <c r="J29" s="453"/>
      <c r="K29" s="966"/>
      <c r="L29" s="966"/>
    </row>
    <row r="30" spans="1:12" x14ac:dyDescent="0.35">
      <c r="A30" s="921" t="s">
        <v>21</v>
      </c>
      <c r="B30" s="967" t="s">
        <v>139</v>
      </c>
      <c r="C30" s="967" t="s">
        <v>22</v>
      </c>
      <c r="D30" s="921" t="s">
        <v>857</v>
      </c>
      <c r="E30" s="921"/>
      <c r="F30" s="921"/>
      <c r="G30" s="921"/>
      <c r="H30" s="921"/>
      <c r="I30" s="921"/>
      <c r="J30" s="921"/>
      <c r="K30" s="966"/>
      <c r="L30" s="966"/>
    </row>
    <row r="31" spans="1:12" x14ac:dyDescent="0.35">
      <c r="A31" s="921"/>
      <c r="B31" s="968"/>
      <c r="C31" s="967" t="s">
        <v>24</v>
      </c>
      <c r="D31" s="1940" t="s">
        <v>151</v>
      </c>
      <c r="E31" s="1940"/>
      <c r="F31" s="1940"/>
      <c r="G31" s="1940"/>
      <c r="H31" s="968" t="s">
        <v>858</v>
      </c>
      <c r="I31" s="921"/>
      <c r="J31" s="921"/>
      <c r="K31" s="475"/>
      <c r="L31" s="969"/>
    </row>
    <row r="32" spans="1:12" x14ac:dyDescent="0.35">
      <c r="A32" s="921"/>
      <c r="B32" s="921"/>
      <c r="C32" s="967"/>
      <c r="D32" s="921"/>
      <c r="E32" s="921"/>
      <c r="F32" s="921"/>
      <c r="G32" s="921"/>
      <c r="H32" s="921"/>
      <c r="I32" s="921"/>
      <c r="J32" s="921"/>
      <c r="K32" s="929"/>
      <c r="L32" s="929"/>
    </row>
    <row r="33" spans="1:12" x14ac:dyDescent="0.35">
      <c r="A33" s="921"/>
      <c r="B33" s="921"/>
      <c r="C33" s="967"/>
      <c r="D33" s="921"/>
      <c r="E33" s="921"/>
      <c r="F33" s="921"/>
      <c r="G33" s="921"/>
      <c r="H33" s="921"/>
      <c r="I33" s="921"/>
      <c r="J33" s="921"/>
      <c r="K33" s="475"/>
      <c r="L33" s="475"/>
    </row>
    <row r="34" spans="1:12" x14ac:dyDescent="0.35">
      <c r="A34" s="921"/>
      <c r="B34" s="921"/>
      <c r="C34" s="921"/>
      <c r="D34" s="921"/>
      <c r="E34" s="921"/>
      <c r="F34" s="921"/>
      <c r="G34" s="921"/>
      <c r="H34" s="921"/>
      <c r="I34" s="921"/>
      <c r="J34" s="921"/>
      <c r="K34" s="970"/>
      <c r="L34" s="970"/>
    </row>
    <row r="35" spans="1:12" x14ac:dyDescent="0.35">
      <c r="A35" s="492"/>
      <c r="B35" s="968"/>
      <c r="C35" s="968"/>
      <c r="D35" s="505"/>
      <c r="E35" s="497"/>
      <c r="F35" s="497"/>
      <c r="G35" s="498"/>
      <c r="H35" s="499"/>
      <c r="I35" s="971"/>
      <c r="J35" s="972"/>
      <c r="L35" s="510"/>
    </row>
    <row r="36" spans="1:12" x14ac:dyDescent="0.35">
      <c r="A36" s="492"/>
      <c r="B36" s="968"/>
      <c r="C36" s="968"/>
      <c r="D36" s="505"/>
      <c r="E36" s="495"/>
      <c r="F36" s="495"/>
      <c r="G36" s="505"/>
      <c r="H36" s="506"/>
      <c r="I36" s="973"/>
      <c r="J36" s="974"/>
      <c r="L36" s="510"/>
    </row>
    <row r="37" spans="1:12" x14ac:dyDescent="0.35">
      <c r="A37" s="492"/>
      <c r="B37" s="967"/>
      <c r="C37" s="967"/>
      <c r="D37" s="505"/>
      <c r="E37" s="495"/>
      <c r="F37" s="495"/>
      <c r="G37" s="505"/>
      <c r="H37" s="506"/>
      <c r="I37" s="973"/>
      <c r="J37" s="974"/>
      <c r="L37" s="510"/>
    </row>
    <row r="38" spans="1:12" x14ac:dyDescent="0.35">
      <c r="A38" s="492"/>
      <c r="B38" s="967"/>
      <c r="C38" s="967"/>
      <c r="D38" s="505"/>
      <c r="E38" s="495"/>
      <c r="F38" s="495"/>
      <c r="G38" s="511"/>
      <c r="H38" s="506"/>
      <c r="I38" s="973"/>
      <c r="J38" s="974"/>
      <c r="L38" s="512"/>
    </row>
    <row r="39" spans="1:12" x14ac:dyDescent="0.35">
      <c r="B39" s="921"/>
      <c r="C39" s="921"/>
      <c r="D39" s="505"/>
      <c r="E39" s="514"/>
      <c r="F39" s="514"/>
      <c r="G39" s="515"/>
      <c r="H39" s="516"/>
      <c r="I39" s="975"/>
      <c r="J39" s="976"/>
      <c r="L39" s="512"/>
    </row>
    <row r="40" spans="1:12" x14ac:dyDescent="0.35">
      <c r="B40" s="921"/>
      <c r="C40" s="921"/>
      <c r="D40" s="977"/>
      <c r="E40" s="1865" t="s">
        <v>859</v>
      </c>
      <c r="F40" s="1865"/>
      <c r="G40" s="1866"/>
      <c r="H40" s="521" t="s">
        <v>27</v>
      </c>
      <c r="I40" s="1867" t="s">
        <v>28</v>
      </c>
      <c r="J40" s="1868"/>
      <c r="K40" s="978" t="s">
        <v>29</v>
      </c>
      <c r="L40" s="523" t="s">
        <v>30</v>
      </c>
    </row>
    <row r="41" spans="1:12" x14ac:dyDescent="0.35">
      <c r="B41" s="921"/>
      <c r="C41" s="921"/>
      <c r="D41" s="507"/>
      <c r="E41" s="507"/>
      <c r="F41" s="507"/>
      <c r="G41" s="507"/>
      <c r="H41" s="507"/>
      <c r="I41" s="483"/>
      <c r="J41" s="483"/>
      <c r="K41" s="979"/>
      <c r="L41" s="483"/>
    </row>
    <row r="42" spans="1:12" x14ac:dyDescent="0.35">
      <c r="B42" s="921"/>
      <c r="C42" s="921"/>
      <c r="D42" s="507"/>
      <c r="E42" s="507"/>
      <c r="F42" s="507"/>
      <c r="G42" s="507"/>
      <c r="H42" s="507"/>
      <c r="I42" s="483"/>
      <c r="J42" s="483"/>
      <c r="K42" s="979"/>
      <c r="L42" s="483"/>
    </row>
    <row r="43" spans="1:12" x14ac:dyDescent="0.35">
      <c r="B43" s="921"/>
      <c r="C43" s="921"/>
      <c r="D43" s="507"/>
      <c r="E43" s="507"/>
      <c r="F43" s="507"/>
      <c r="G43" s="507"/>
      <c r="H43" s="507"/>
      <c r="I43" s="483"/>
      <c r="J43" s="483"/>
      <c r="K43" s="979"/>
      <c r="L43" s="483"/>
    </row>
    <row r="44" spans="1:12" x14ac:dyDescent="0.35">
      <c r="B44" s="921"/>
      <c r="C44" s="921"/>
      <c r="D44" s="507"/>
      <c r="E44" s="507"/>
      <c r="F44" s="507"/>
      <c r="G44" s="507"/>
      <c r="H44" s="507"/>
      <c r="I44" s="483"/>
      <c r="J44" s="483"/>
      <c r="K44" s="979"/>
      <c r="L44" s="483"/>
    </row>
    <row r="45" spans="1:12" x14ac:dyDescent="0.35">
      <c r="B45" s="921"/>
      <c r="C45" s="921"/>
      <c r="D45" s="507"/>
      <c r="E45" s="507"/>
      <c r="F45" s="507"/>
      <c r="G45" s="507"/>
      <c r="H45" s="507"/>
      <c r="I45" s="483"/>
      <c r="J45" s="483"/>
      <c r="K45" s="979"/>
      <c r="L45" s="483"/>
    </row>
    <row r="46" spans="1:12" x14ac:dyDescent="0.35">
      <c r="B46" s="921"/>
      <c r="C46" s="921"/>
      <c r="D46" s="507"/>
      <c r="E46" s="507"/>
      <c r="F46" s="507"/>
      <c r="G46" s="507"/>
      <c r="H46" s="507"/>
      <c r="I46" s="483"/>
      <c r="J46" s="483"/>
      <c r="K46" s="979"/>
      <c r="L46" s="483"/>
    </row>
    <row r="47" spans="1:12" x14ac:dyDescent="0.35">
      <c r="B47" s="921"/>
      <c r="C47" s="921"/>
      <c r="D47" s="507"/>
      <c r="E47" s="507"/>
      <c r="F47" s="507"/>
      <c r="G47" s="507"/>
      <c r="H47" s="507"/>
      <c r="I47" s="483"/>
      <c r="J47" s="483"/>
      <c r="K47" s="979"/>
      <c r="L47" s="483"/>
    </row>
    <row r="48" spans="1:12" x14ac:dyDescent="0.35">
      <c r="B48" s="921"/>
      <c r="C48" s="921"/>
      <c r="D48" s="507"/>
      <c r="E48" s="507"/>
      <c r="F48" s="507"/>
      <c r="G48" s="507"/>
      <c r="H48" s="507"/>
      <c r="I48" s="483"/>
      <c r="J48" s="483"/>
      <c r="K48" s="979"/>
      <c r="L48" s="483"/>
    </row>
    <row r="49" spans="1:12" x14ac:dyDescent="0.35">
      <c r="B49" s="921"/>
      <c r="C49" s="921"/>
      <c r="D49" s="507"/>
      <c r="E49" s="507"/>
      <c r="F49" s="507"/>
      <c r="G49" s="507"/>
      <c r="H49" s="507"/>
      <c r="I49" s="483"/>
      <c r="J49" s="483"/>
      <c r="K49" s="979"/>
      <c r="L49" s="483"/>
    </row>
    <row r="50" spans="1:12" x14ac:dyDescent="0.35">
      <c r="B50" s="921"/>
      <c r="C50" s="921"/>
      <c r="D50" s="507"/>
      <c r="E50" s="507"/>
      <c r="F50" s="507"/>
      <c r="G50" s="507"/>
      <c r="H50" s="507"/>
      <c r="I50" s="483"/>
      <c r="J50" s="483"/>
      <c r="K50" s="979"/>
      <c r="L50" s="483"/>
    </row>
    <row r="51" spans="1:12" x14ac:dyDescent="0.35">
      <c r="B51" s="921"/>
      <c r="C51" s="921"/>
      <c r="D51" s="507"/>
      <c r="E51" s="507"/>
      <c r="F51" s="507"/>
      <c r="G51" s="507"/>
      <c r="H51" s="507"/>
      <c r="I51" s="483"/>
      <c r="J51" s="483"/>
      <c r="K51" s="979"/>
      <c r="L51" s="483"/>
    </row>
    <row r="52" spans="1:12" x14ac:dyDescent="0.35">
      <c r="B52" s="921"/>
      <c r="C52" s="921"/>
      <c r="D52" s="507"/>
      <c r="E52" s="507"/>
      <c r="F52" s="507"/>
      <c r="G52" s="507"/>
      <c r="H52" s="507"/>
      <c r="I52" s="483"/>
      <c r="J52" s="483"/>
      <c r="K52" s="979"/>
      <c r="L52" s="483"/>
    </row>
    <row r="53" spans="1:12" x14ac:dyDescent="0.35">
      <c r="A53" s="921"/>
    </row>
    <row r="54" spans="1:12" x14ac:dyDescent="0.35">
      <c r="A54" s="920" t="s">
        <v>843</v>
      </c>
    </row>
    <row r="56" spans="1:12" x14ac:dyDescent="0.35">
      <c r="B56" s="492"/>
      <c r="C56" s="492"/>
      <c r="D56" s="492"/>
      <c r="E56" s="492"/>
      <c r="F56" s="492"/>
      <c r="G56" s="492"/>
      <c r="H56" s="492"/>
      <c r="I56" s="492" t="s">
        <v>267</v>
      </c>
      <c r="J56" s="492"/>
      <c r="K56" s="492"/>
      <c r="L56" s="492"/>
    </row>
  </sheetData>
  <mergeCells count="10">
    <mergeCell ref="I28:J28"/>
    <mergeCell ref="D31:G31"/>
    <mergeCell ref="E40:G40"/>
    <mergeCell ref="I40:J40"/>
    <mergeCell ref="A7:L7"/>
    <mergeCell ref="A8:L8"/>
    <mergeCell ref="F10:I10"/>
    <mergeCell ref="A12:D12"/>
    <mergeCell ref="B20:G20"/>
    <mergeCell ref="I20:J20"/>
  </mergeCells>
  <hyperlinks>
    <hyperlink ref="C19" r:id="rId1" display="widi@gea-getra.com"/>
  </hyperlinks>
  <printOptions horizontalCentered="1"/>
  <pageMargins left="0" right="0" top="0.75" bottom="0" header="0.3" footer="0.3"/>
  <pageSetup scale="80" orientation="portrait" horizontalDpi="120" verticalDpi="72" r:id="rId2"/>
  <drawing r:id="rId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4"/>
  <sheetViews>
    <sheetView view="pageBreakPreview" topLeftCell="A33" zoomScale="60" zoomScaleNormal="100" workbookViewId="0">
      <selection activeCell="A64" sqref="A64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865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44656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904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905" t="s">
        <v>13</v>
      </c>
      <c r="B20" s="1769" t="s">
        <v>14</v>
      </c>
      <c r="C20" s="1769"/>
      <c r="D20" s="1769"/>
      <c r="E20" s="1769"/>
      <c r="F20" s="1769"/>
      <c r="G20" s="1769"/>
      <c r="H20" s="905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64</v>
      </c>
      <c r="C22" s="143"/>
      <c r="D22" s="143"/>
      <c r="E22" s="143"/>
      <c r="F22" s="143"/>
      <c r="G22" s="144"/>
      <c r="H22" s="137" t="s">
        <v>65</v>
      </c>
      <c r="I22" s="137">
        <v>1</v>
      </c>
      <c r="J22" s="137" t="s">
        <v>73</v>
      </c>
      <c r="K22" s="141">
        <v>60000</v>
      </c>
      <c r="L22" s="141">
        <f t="shared" ref="L22:L23" si="0">I22*K22</f>
        <v>60000</v>
      </c>
    </row>
    <row r="23" spans="1:12" s="142" customFormat="1" ht="18.75" x14ac:dyDescent="0.3">
      <c r="A23" s="137">
        <v>2</v>
      </c>
      <c r="B23" s="138" t="s">
        <v>68</v>
      </c>
      <c r="C23" s="143"/>
      <c r="D23" s="143"/>
      <c r="E23" s="143"/>
      <c r="F23" s="143"/>
      <c r="G23" s="144"/>
      <c r="H23" s="137"/>
      <c r="I23" s="137">
        <v>2</v>
      </c>
      <c r="J23" s="137" t="s">
        <v>41</v>
      </c>
      <c r="K23" s="141">
        <v>15000</v>
      </c>
      <c r="L23" s="141">
        <f t="shared" si="0"/>
        <v>30000</v>
      </c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45"/>
      <c r="B30" s="146"/>
      <c r="C30" s="147"/>
      <c r="D30" s="147"/>
      <c r="E30" s="147"/>
      <c r="F30" s="147"/>
      <c r="G30" s="148"/>
      <c r="H30" s="145"/>
      <c r="I30" s="145"/>
      <c r="J30" s="145"/>
      <c r="K30" s="149"/>
      <c r="L30" s="149"/>
    </row>
    <row r="31" spans="1:12" s="142" customFormat="1" ht="18.75" x14ac:dyDescent="0.3">
      <c r="A31" s="150"/>
      <c r="B31" s="1762"/>
      <c r="C31" s="1763"/>
      <c r="D31" s="1763"/>
      <c r="E31" s="1763"/>
      <c r="F31" s="1763"/>
      <c r="G31" s="1764"/>
      <c r="H31" s="151"/>
      <c r="I31" s="151"/>
      <c r="J31" s="151"/>
      <c r="K31" s="152"/>
      <c r="L31" s="152"/>
    </row>
    <row r="32" spans="1:12" s="142" customFormat="1" ht="18.75" x14ac:dyDescent="0.3">
      <c r="A32" s="1746" t="s">
        <v>20</v>
      </c>
      <c r="B32" s="1746"/>
      <c r="C32" s="1746"/>
      <c r="D32" s="1746"/>
      <c r="E32" s="1746"/>
      <c r="F32" s="1746"/>
      <c r="G32" s="1746"/>
      <c r="H32" s="1746"/>
      <c r="I32" s="1746"/>
      <c r="J32" s="1746"/>
      <c r="K32" s="1746"/>
      <c r="L32" s="34">
        <f>SUM(L21:L27)</f>
        <v>90000</v>
      </c>
    </row>
    <row r="33" spans="1:12" x14ac:dyDescent="0.3">
      <c r="A33" s="80"/>
      <c r="B33" s="80"/>
      <c r="C33" s="904"/>
      <c r="D33" s="80"/>
      <c r="E33" s="80"/>
      <c r="F33" s="80"/>
      <c r="K33" s="93"/>
      <c r="L33" s="81"/>
    </row>
    <row r="34" spans="1:12" x14ac:dyDescent="0.3">
      <c r="A34" s="118" t="s">
        <v>21</v>
      </c>
      <c r="B34" s="118" t="s">
        <v>7</v>
      </c>
      <c r="C34" s="118" t="s">
        <v>22</v>
      </c>
      <c r="D34" s="119" t="s">
        <v>23</v>
      </c>
      <c r="K34" s="120"/>
      <c r="L34" s="120"/>
    </row>
    <row r="35" spans="1:12" x14ac:dyDescent="0.3">
      <c r="A35" s="80"/>
      <c r="B35" s="80"/>
      <c r="C35" s="904" t="s">
        <v>24</v>
      </c>
      <c r="D35" s="80" t="s">
        <v>25</v>
      </c>
      <c r="K35" s="120"/>
      <c r="L35" s="120"/>
    </row>
    <row r="36" spans="1:12" x14ac:dyDescent="0.3">
      <c r="A36" s="80"/>
      <c r="B36" s="80"/>
      <c r="C36" s="904"/>
      <c r="D36" s="80"/>
      <c r="K36" s="120"/>
      <c r="L36" s="120"/>
    </row>
    <row r="37" spans="1:12" x14ac:dyDescent="0.3">
      <c r="K37" s="120"/>
      <c r="L37" s="120"/>
    </row>
    <row r="38" spans="1:12" x14ac:dyDescent="0.3">
      <c r="D38" s="95"/>
      <c r="E38" s="95"/>
      <c r="F38" s="121"/>
      <c r="G38" s="84"/>
      <c r="H38" s="122"/>
      <c r="I38" s="123"/>
      <c r="J38" s="124"/>
      <c r="K38" s="121"/>
      <c r="L38" s="125"/>
    </row>
    <row r="39" spans="1:12" x14ac:dyDescent="0.3">
      <c r="D39" s="95"/>
      <c r="E39" s="95"/>
      <c r="F39" s="89"/>
      <c r="G39" s="90"/>
      <c r="H39" s="126"/>
      <c r="I39" s="127"/>
      <c r="J39" s="128"/>
      <c r="K39" s="89"/>
      <c r="L39" s="116"/>
    </row>
    <row r="40" spans="1:12" x14ac:dyDescent="0.3">
      <c r="D40" s="95"/>
      <c r="E40" s="95"/>
      <c r="F40" s="89"/>
      <c r="G40" s="90"/>
      <c r="H40" s="126"/>
      <c r="I40" s="127"/>
      <c r="J40" s="128"/>
      <c r="K40" s="89"/>
      <c r="L40" s="116"/>
    </row>
    <row r="41" spans="1:12" x14ac:dyDescent="0.3">
      <c r="D41" s="95"/>
      <c r="E41" s="95"/>
      <c r="F41" s="89"/>
      <c r="G41" s="96"/>
      <c r="H41" s="126"/>
      <c r="I41" s="127"/>
      <c r="J41" s="128"/>
      <c r="K41" s="89"/>
      <c r="L41" s="129"/>
    </row>
    <row r="42" spans="1:12" x14ac:dyDescent="0.3">
      <c r="D42" s="95"/>
      <c r="E42" s="95"/>
      <c r="F42" s="104"/>
      <c r="G42" s="109"/>
      <c r="H42" s="130"/>
      <c r="I42" s="131"/>
      <c r="J42" s="132"/>
      <c r="K42" s="104"/>
      <c r="L42" s="133"/>
    </row>
    <row r="43" spans="1:12" x14ac:dyDescent="0.3">
      <c r="D43" s="127"/>
      <c r="E43" s="78"/>
      <c r="F43" s="134" t="s">
        <v>26</v>
      </c>
      <c r="G43" s="135"/>
      <c r="H43" s="136" t="s">
        <v>27</v>
      </c>
      <c r="I43" s="1765" t="s">
        <v>28</v>
      </c>
      <c r="J43" s="1766"/>
      <c r="K43" s="136" t="s">
        <v>29</v>
      </c>
      <c r="L43" s="117" t="s">
        <v>30</v>
      </c>
    </row>
    <row r="44" spans="1:12" x14ac:dyDescent="0.3">
      <c r="D44" s="78"/>
      <c r="E44" s="78"/>
      <c r="F44" s="78"/>
      <c r="G44" s="78"/>
      <c r="H44" s="78"/>
      <c r="I44" s="78"/>
      <c r="J44" s="78"/>
      <c r="K44" s="78"/>
      <c r="L44" s="78"/>
    </row>
    <row r="64" spans="1:1" x14ac:dyDescent="0.3">
      <c r="A64" s="79" t="s">
        <v>843</v>
      </c>
    </row>
  </sheetData>
  <mergeCells count="8">
    <mergeCell ref="A32:K32"/>
    <mergeCell ref="I43:J43"/>
    <mergeCell ref="A7:L7"/>
    <mergeCell ref="A8:L8"/>
    <mergeCell ref="B20:G20"/>
    <mergeCell ref="I20:J20"/>
    <mergeCell ref="B21:G21"/>
    <mergeCell ref="B31:G31"/>
  </mergeCells>
  <pageMargins left="0.70866141732283472" right="0.70866141732283472" top="0.55118110236220474" bottom="0.74803149606299213" header="0.31496062992125984" footer="0.31496062992125984"/>
  <pageSetup scale="64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7"/>
  <sheetViews>
    <sheetView view="pageBreakPreview" zoomScale="60" zoomScaleNormal="100" workbookViewId="0">
      <selection activeCell="A11" sqref="A11"/>
    </sheetView>
  </sheetViews>
  <sheetFormatPr defaultColWidth="9.140625" defaultRowHeight="18" x14ac:dyDescent="0.35"/>
  <cols>
    <col min="1" max="1" width="9.7109375" style="1" customWidth="1"/>
    <col min="2" max="2" width="3.42578125" style="1" customWidth="1"/>
    <col min="3" max="3" width="3.28515625" style="1" customWidth="1"/>
    <col min="4" max="4" width="19.42578125" style="1" customWidth="1"/>
    <col min="5" max="6" width="3.7109375" style="1" customWidth="1"/>
    <col min="7" max="7" width="20.42578125" style="1" customWidth="1"/>
    <col min="8" max="8" width="18" style="1" customWidth="1"/>
    <col min="9" max="9" width="10.28515625" style="1" customWidth="1"/>
    <col min="10" max="10" width="9.28515625" style="1" customWidth="1"/>
    <col min="11" max="11" width="29.28515625" style="1" customWidth="1"/>
    <col min="12" max="12" width="19.7109375" style="1" customWidth="1"/>
    <col min="13" max="16384" width="9.140625" style="190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147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G9" s="2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F10" s="7" t="s">
        <v>2</v>
      </c>
      <c r="G10" s="8"/>
      <c r="H10" s="8"/>
      <c r="I10" s="9"/>
      <c r="J10" s="10"/>
      <c r="K10" s="3"/>
      <c r="L10" s="3"/>
      <c r="U10" s="190">
        <v>559</v>
      </c>
    </row>
    <row r="11" spans="1:21" ht="16.5" customHeight="1" x14ac:dyDescent="0.35">
      <c r="A11" s="11" t="s">
        <v>137</v>
      </c>
      <c r="D11" s="12"/>
      <c r="F11" s="72" t="s">
        <v>32</v>
      </c>
      <c r="G11" s="73"/>
      <c r="H11" s="73"/>
      <c r="I11" s="12"/>
      <c r="K11" s="13" t="s">
        <v>3</v>
      </c>
      <c r="L11" s="14">
        <v>44579</v>
      </c>
    </row>
    <row r="12" spans="1:21" ht="16.5" customHeight="1" x14ac:dyDescent="0.35">
      <c r="A12" s="1791" t="s">
        <v>138</v>
      </c>
      <c r="B12" s="1761"/>
      <c r="C12" s="1761"/>
      <c r="D12" s="1759"/>
      <c r="F12" s="72" t="s">
        <v>33</v>
      </c>
      <c r="G12" s="73"/>
      <c r="H12" s="73"/>
      <c r="I12" s="12"/>
      <c r="K12" s="13"/>
      <c r="L12" s="14"/>
    </row>
    <row r="13" spans="1:21" ht="16.5" customHeight="1" x14ac:dyDescent="0.35">
      <c r="A13" s="11"/>
      <c r="D13" s="12"/>
      <c r="F13" s="72" t="s">
        <v>34</v>
      </c>
      <c r="G13" s="73"/>
      <c r="H13" s="73"/>
      <c r="I13" s="12"/>
      <c r="K13" s="13" t="s">
        <v>4</v>
      </c>
      <c r="L13" s="3"/>
    </row>
    <row r="14" spans="1:21" ht="16.5" customHeight="1" x14ac:dyDescent="0.35">
      <c r="A14" s="11"/>
      <c r="D14" s="12"/>
      <c r="F14" s="74" t="s">
        <v>35</v>
      </c>
      <c r="G14" s="75"/>
      <c r="H14" s="75"/>
      <c r="I14" s="218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231" t="s">
        <v>139</v>
      </c>
      <c r="C15" s="231"/>
      <c r="D15" s="232"/>
      <c r="F15" s="72"/>
      <c r="G15" s="73"/>
      <c r="H15" s="73"/>
      <c r="I15" s="12"/>
      <c r="K15" s="13"/>
      <c r="L15" s="3"/>
    </row>
    <row r="16" spans="1:21" ht="16.5" customHeight="1" x14ac:dyDescent="0.35">
      <c r="A16" s="11" t="s">
        <v>8</v>
      </c>
      <c r="B16" s="214" t="s">
        <v>7</v>
      </c>
      <c r="D16" s="12"/>
      <c r="F16" s="72" t="s">
        <v>36</v>
      </c>
      <c r="G16" s="73"/>
      <c r="H16" s="73"/>
      <c r="I16" s="12"/>
      <c r="K16" s="13" t="s">
        <v>9</v>
      </c>
      <c r="L16" s="3" t="s">
        <v>10</v>
      </c>
    </row>
    <row r="17" spans="1:12" x14ac:dyDescent="0.35">
      <c r="A17" s="19" t="s">
        <v>11</v>
      </c>
      <c r="B17" s="20" t="s">
        <v>7</v>
      </c>
      <c r="C17" s="191"/>
      <c r="D17" s="21"/>
      <c r="F17" s="19"/>
      <c r="G17" s="22"/>
      <c r="H17" s="22"/>
      <c r="I17" s="23"/>
      <c r="K17" s="13"/>
      <c r="L17" s="24"/>
    </row>
    <row r="18" spans="1:12" x14ac:dyDescent="0.35">
      <c r="K18" s="13"/>
    </row>
    <row r="19" spans="1:12" x14ac:dyDescent="0.35">
      <c r="A19" s="1" t="s">
        <v>12</v>
      </c>
      <c r="K19" s="13"/>
      <c r="L19" s="3"/>
    </row>
    <row r="20" spans="1:12" x14ac:dyDescent="0.35">
      <c r="A20" s="215" t="s">
        <v>13</v>
      </c>
      <c r="B20" s="1751" t="s">
        <v>14</v>
      </c>
      <c r="C20" s="1751"/>
      <c r="D20" s="1751"/>
      <c r="E20" s="1751"/>
      <c r="F20" s="1751"/>
      <c r="G20" s="1751"/>
      <c r="H20" s="215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x14ac:dyDescent="0.35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s="238" customFormat="1" ht="21" x14ac:dyDescent="0.35">
      <c r="A22" s="233" t="s">
        <v>19</v>
      </c>
      <c r="B22" s="234" t="s">
        <v>140</v>
      </c>
      <c r="C22" s="235"/>
      <c r="D22" s="235"/>
      <c r="E22" s="235"/>
      <c r="F22" s="235"/>
      <c r="G22" s="236"/>
      <c r="H22" s="233" t="s">
        <v>141</v>
      </c>
      <c r="I22" s="233">
        <v>4</v>
      </c>
      <c r="J22" s="233" t="s">
        <v>56</v>
      </c>
      <c r="K22" s="237">
        <v>5000</v>
      </c>
      <c r="L22" s="237">
        <f>+K22*I22</f>
        <v>20000</v>
      </c>
    </row>
    <row r="23" spans="1:12" s="238" customFormat="1" ht="21" x14ac:dyDescent="0.35">
      <c r="A23" s="233"/>
      <c r="B23" s="234" t="s">
        <v>144</v>
      </c>
      <c r="C23" s="235"/>
      <c r="D23" s="235"/>
      <c r="E23" s="235"/>
      <c r="F23" s="235"/>
      <c r="G23" s="236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234"/>
      <c r="C24" s="239"/>
      <c r="D24" s="239"/>
      <c r="E24" s="239"/>
      <c r="F24" s="239"/>
      <c r="G24" s="240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234"/>
      <c r="C25" s="239"/>
      <c r="D25" s="239"/>
      <c r="E25" s="239"/>
      <c r="F25" s="239"/>
      <c r="G25" s="240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234"/>
      <c r="C26" s="239"/>
      <c r="D26" s="239"/>
      <c r="E26" s="239"/>
      <c r="F26" s="239"/>
      <c r="G26" s="240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234"/>
      <c r="C27" s="239"/>
      <c r="D27" s="239"/>
      <c r="E27" s="239"/>
      <c r="F27" s="239"/>
      <c r="G27" s="240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234"/>
      <c r="C28" s="239"/>
      <c r="D28" s="239"/>
      <c r="E28" s="239"/>
      <c r="F28" s="239"/>
      <c r="G28" s="240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234"/>
      <c r="C29" s="239"/>
      <c r="D29" s="239"/>
      <c r="E29" s="239"/>
      <c r="F29" s="239"/>
      <c r="G29" s="240"/>
      <c r="H29" s="233"/>
      <c r="I29" s="233"/>
      <c r="J29" s="233"/>
      <c r="K29" s="237"/>
      <c r="L29" s="237"/>
    </row>
    <row r="30" spans="1:12" s="238" customFormat="1" ht="21" x14ac:dyDescent="0.35">
      <c r="A30" s="241"/>
      <c r="B30" s="1785"/>
      <c r="C30" s="1786"/>
      <c r="D30" s="1786"/>
      <c r="E30" s="1786"/>
      <c r="F30" s="1786"/>
      <c r="G30" s="1787"/>
      <c r="H30" s="242"/>
      <c r="I30" s="242"/>
      <c r="J30" s="242"/>
      <c r="K30" s="243"/>
      <c r="L30" s="243"/>
    </row>
    <row r="31" spans="1:12" s="238" customFormat="1" ht="21" x14ac:dyDescent="0.35">
      <c r="A31" s="1788"/>
      <c r="B31" s="1789"/>
      <c r="C31" s="1789"/>
      <c r="D31" s="1789"/>
      <c r="E31" s="1789"/>
      <c r="F31" s="1789"/>
      <c r="G31" s="1789"/>
      <c r="H31" s="1789"/>
      <c r="I31" s="1789"/>
      <c r="J31" s="1790"/>
      <c r="K31" s="244" t="s">
        <v>143</v>
      </c>
      <c r="L31" s="245">
        <f>SUM(L21:L29)</f>
        <v>20000</v>
      </c>
    </row>
    <row r="32" spans="1:12" s="238" customFormat="1" ht="21" x14ac:dyDescent="0.35">
      <c r="A32" s="246"/>
      <c r="B32" s="246"/>
      <c r="C32" s="246"/>
      <c r="D32" s="246"/>
      <c r="E32" s="247"/>
      <c r="F32" s="247"/>
      <c r="G32" s="248"/>
      <c r="H32" s="248"/>
      <c r="I32" s="248"/>
      <c r="J32" s="248"/>
      <c r="K32" s="244" t="s">
        <v>148</v>
      </c>
      <c r="L32" s="245">
        <f>24300</f>
        <v>24300</v>
      </c>
    </row>
    <row r="33" spans="1:12" s="238" customFormat="1" ht="21" x14ac:dyDescent="0.35">
      <c r="A33" s="246"/>
      <c r="B33" s="246"/>
      <c r="C33" s="246"/>
      <c r="D33" s="246"/>
      <c r="E33" s="248"/>
      <c r="F33" s="248"/>
      <c r="G33" s="248"/>
      <c r="H33" s="248"/>
      <c r="I33" s="248"/>
      <c r="J33" s="248"/>
      <c r="K33" s="244" t="s">
        <v>142</v>
      </c>
      <c r="L33" s="245">
        <f>L31+L32</f>
        <v>44300</v>
      </c>
    </row>
    <row r="34" spans="1:12" ht="20.25" x14ac:dyDescent="0.35">
      <c r="A34" s="177"/>
      <c r="B34" s="177"/>
      <c r="C34" s="178"/>
      <c r="D34" s="177"/>
      <c r="K34" s="37"/>
      <c r="L34" s="37"/>
    </row>
    <row r="35" spans="1:12" x14ac:dyDescent="0.35">
      <c r="A35" s="35" t="s">
        <v>21</v>
      </c>
      <c r="B35" s="35" t="s">
        <v>7</v>
      </c>
      <c r="C35" s="35" t="s">
        <v>22</v>
      </c>
      <c r="D35" s="36" t="s">
        <v>23</v>
      </c>
      <c r="K35" s="37"/>
      <c r="L35" s="37"/>
    </row>
    <row r="36" spans="1:12" x14ac:dyDescent="0.35">
      <c r="A36" s="2"/>
      <c r="B36" s="2"/>
      <c r="C36" s="214" t="s">
        <v>24</v>
      </c>
      <c r="D36" s="2" t="s">
        <v>25</v>
      </c>
      <c r="K36" s="37"/>
      <c r="L36" s="37"/>
    </row>
    <row r="37" spans="1:12" x14ac:dyDescent="0.35">
      <c r="D37" s="217"/>
      <c r="E37" s="217"/>
      <c r="K37" s="37"/>
      <c r="L37" s="37"/>
    </row>
    <row r="38" spans="1:12" x14ac:dyDescent="0.35">
      <c r="D38" s="217"/>
      <c r="E38" s="217"/>
      <c r="K38" s="37"/>
      <c r="L38" s="37"/>
    </row>
    <row r="39" spans="1:12" x14ac:dyDescent="0.35">
      <c r="D39" s="217"/>
      <c r="E39" s="190"/>
      <c r="K39" s="37"/>
      <c r="L39" s="37"/>
    </row>
    <row r="40" spans="1:12" x14ac:dyDescent="0.35">
      <c r="D40" s="217"/>
      <c r="E40" s="190"/>
      <c r="K40" s="37"/>
      <c r="L40" s="37"/>
    </row>
    <row r="41" spans="1:12" x14ac:dyDescent="0.35">
      <c r="D41" s="199"/>
      <c r="K41" s="37"/>
      <c r="L41" s="37"/>
    </row>
    <row r="42" spans="1:12" x14ac:dyDescent="0.35">
      <c r="D42" s="190"/>
      <c r="F42" s="193"/>
      <c r="G42" s="6"/>
      <c r="H42" s="194"/>
      <c r="I42" s="195"/>
      <c r="J42" s="196"/>
      <c r="K42" s="193"/>
      <c r="L42" s="197"/>
    </row>
    <row r="43" spans="1:12" x14ac:dyDescent="0.35">
      <c r="F43" s="11"/>
      <c r="G43" s="12"/>
      <c r="H43" s="198"/>
      <c r="I43" s="199"/>
      <c r="J43" s="200"/>
      <c r="K43" s="11"/>
      <c r="L43" s="201"/>
    </row>
    <row r="44" spans="1:12" x14ac:dyDescent="0.35">
      <c r="F44" s="11"/>
      <c r="G44" s="12"/>
      <c r="H44" s="198"/>
      <c r="I44" s="199"/>
      <c r="J44" s="200"/>
      <c r="K44" s="11"/>
      <c r="L44" s="201"/>
    </row>
    <row r="45" spans="1:12" x14ac:dyDescent="0.35">
      <c r="F45" s="11"/>
      <c r="G45" s="16"/>
      <c r="H45" s="198"/>
      <c r="I45" s="199"/>
      <c r="J45" s="200"/>
      <c r="K45" s="11"/>
      <c r="L45" s="202"/>
    </row>
    <row r="46" spans="1:12" x14ac:dyDescent="0.35">
      <c r="F46" s="19"/>
      <c r="G46" s="23"/>
      <c r="H46" s="203"/>
      <c r="I46" s="216"/>
      <c r="J46" s="204"/>
      <c r="K46" s="19"/>
      <c r="L46" s="205"/>
    </row>
    <row r="47" spans="1:12" x14ac:dyDescent="0.35">
      <c r="F47" s="206" t="s">
        <v>26</v>
      </c>
      <c r="G47" s="207"/>
      <c r="H47" s="208" t="s">
        <v>27</v>
      </c>
      <c r="I47" s="1777" t="s">
        <v>28</v>
      </c>
      <c r="J47" s="1778"/>
      <c r="K47" s="208" t="s">
        <v>29</v>
      </c>
      <c r="L47" s="192" t="s">
        <v>30</v>
      </c>
    </row>
    <row r="48" spans="1:12" x14ac:dyDescent="0.35">
      <c r="F48" s="190"/>
      <c r="G48" s="190"/>
      <c r="H48" s="190"/>
      <c r="I48" s="190"/>
      <c r="J48" s="190"/>
      <c r="K48" s="190"/>
      <c r="L48" s="190"/>
    </row>
    <row r="56" spans="1:12" s="142" customFormat="1" ht="18.75" x14ac:dyDescent="0.3">
      <c r="A56" s="213" t="s">
        <v>145</v>
      </c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</row>
    <row r="57" spans="1:12" x14ac:dyDescent="0.35">
      <c r="A57" s="1" t="s">
        <v>146</v>
      </c>
    </row>
  </sheetData>
  <mergeCells count="9">
    <mergeCell ref="B21:G21"/>
    <mergeCell ref="B30:G30"/>
    <mergeCell ref="I47:J47"/>
    <mergeCell ref="A31:J31"/>
    <mergeCell ref="A7:L7"/>
    <mergeCell ref="A8:L8"/>
    <mergeCell ref="A12:D12"/>
    <mergeCell ref="B20:G20"/>
    <mergeCell ref="I20:J20"/>
  </mergeCells>
  <pageMargins left="0.70866141732283472" right="0.70866141732283472" top="0.74803149606299213" bottom="0.74803149606299213" header="0.31496062992125984" footer="0.31496062992125984"/>
  <pageSetup scale="56" orientation="portrait" verticalDpi="72" r:id="rId1"/>
  <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5"/>
  <sheetViews>
    <sheetView view="pageBreakPreview" topLeftCell="A7" zoomScale="55" zoomScaleSheetLayoutView="55" workbookViewId="0">
      <selection activeCell="H60" sqref="H60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868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326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44656</v>
      </c>
      <c r="M10" s="298"/>
    </row>
    <row r="11" spans="1:15" ht="16.5" customHeight="1" x14ac:dyDescent="0.35">
      <c r="A11" s="11" t="s">
        <v>179</v>
      </c>
      <c r="B11" s="903"/>
      <c r="C11" s="903"/>
      <c r="D11" s="16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/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906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903" t="s">
        <v>139</v>
      </c>
      <c r="C14" s="301" t="s">
        <v>676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901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902" t="s">
        <v>13</v>
      </c>
      <c r="B19" s="1751" t="s">
        <v>14</v>
      </c>
      <c r="C19" s="1751"/>
      <c r="D19" s="1751"/>
      <c r="E19" s="1751"/>
      <c r="F19" s="1751"/>
      <c r="G19" s="1751"/>
      <c r="H19" s="902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18.75" customHeight="1" x14ac:dyDescent="0.3">
      <c r="A21" s="160">
        <v>1</v>
      </c>
      <c r="B21" s="161" t="s">
        <v>698</v>
      </c>
      <c r="C21" s="166"/>
      <c r="D21" s="166"/>
      <c r="E21" s="166"/>
      <c r="F21" s="166"/>
      <c r="G21" s="167"/>
      <c r="H21" s="27"/>
      <c r="I21" s="160">
        <v>1</v>
      </c>
      <c r="J21" s="160" t="s">
        <v>239</v>
      </c>
      <c r="K21" s="164">
        <v>50000</v>
      </c>
      <c r="L21" s="164">
        <f t="shared" ref="L21" si="0">+K21*I21</f>
        <v>50000</v>
      </c>
    </row>
    <row r="22" spans="1:12" s="257" customFormat="1" ht="18.75" customHeight="1" x14ac:dyDescent="0.3">
      <c r="A22" s="160">
        <v>2</v>
      </c>
      <c r="B22" s="161" t="s">
        <v>699</v>
      </c>
      <c r="C22" s="166"/>
      <c r="D22" s="166"/>
      <c r="E22" s="166"/>
      <c r="F22" s="166"/>
      <c r="G22" s="167"/>
      <c r="H22" s="27"/>
      <c r="I22" s="160">
        <v>1</v>
      </c>
      <c r="J22" s="160" t="s">
        <v>239</v>
      </c>
      <c r="K22" s="164">
        <v>33000</v>
      </c>
      <c r="L22" s="164">
        <f>+K22*I22</f>
        <v>33000</v>
      </c>
    </row>
    <row r="23" spans="1:12" s="257" customFormat="1" ht="18.75" customHeight="1" x14ac:dyDescent="0.3">
      <c r="A23" s="160">
        <v>3</v>
      </c>
      <c r="B23" s="161" t="s">
        <v>867</v>
      </c>
      <c r="C23" s="166"/>
      <c r="D23" s="166"/>
      <c r="E23" s="166"/>
      <c r="F23" s="166"/>
      <c r="G23" s="167"/>
      <c r="H23" s="27"/>
      <c r="I23" s="160">
        <v>1</v>
      </c>
      <c r="J23" s="160" t="s">
        <v>239</v>
      </c>
      <c r="K23" s="164">
        <v>53000</v>
      </c>
      <c r="L23" s="164">
        <f t="shared" ref="L23:L24" si="1">+K23*I23</f>
        <v>53000</v>
      </c>
    </row>
    <row r="24" spans="1:12" s="257" customFormat="1" ht="18.75" customHeight="1" x14ac:dyDescent="0.3">
      <c r="A24" s="160">
        <v>4</v>
      </c>
      <c r="B24" s="161" t="s">
        <v>866</v>
      </c>
      <c r="C24" s="166"/>
      <c r="D24" s="166"/>
      <c r="E24" s="166"/>
      <c r="F24" s="166"/>
      <c r="G24" s="167"/>
      <c r="H24" s="27"/>
      <c r="I24" s="160">
        <v>1</v>
      </c>
      <c r="J24" s="160" t="s">
        <v>523</v>
      </c>
      <c r="K24" s="164">
        <v>3000</v>
      </c>
      <c r="L24" s="164">
        <f t="shared" si="1"/>
        <v>3000</v>
      </c>
    </row>
    <row r="25" spans="1:12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27"/>
      <c r="I25" s="160"/>
      <c r="J25" s="160"/>
      <c r="K25" s="164"/>
      <c r="L25" s="164"/>
    </row>
    <row r="26" spans="1:12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27"/>
      <c r="I26" s="160"/>
      <c r="J26" s="160"/>
      <c r="K26" s="164"/>
      <c r="L26" s="164"/>
    </row>
    <row r="27" spans="1:12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27"/>
      <c r="I27" s="160"/>
      <c r="J27" s="160"/>
      <c r="K27" s="164"/>
      <c r="L27" s="164"/>
    </row>
    <row r="28" spans="1:12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27"/>
      <c r="I28" s="160"/>
      <c r="J28" s="160"/>
      <c r="K28" s="164"/>
      <c r="L28" s="164"/>
    </row>
    <row r="29" spans="1:12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27"/>
      <c r="I29" s="160"/>
      <c r="J29" s="160"/>
      <c r="K29" s="164"/>
      <c r="L29" s="164"/>
    </row>
    <row r="30" spans="1:12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27"/>
      <c r="I30" s="160"/>
      <c r="J30" s="160"/>
      <c r="K30" s="164"/>
      <c r="L30" s="164"/>
    </row>
    <row r="31" spans="1:12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27"/>
      <c r="I31" s="160"/>
      <c r="J31" s="160"/>
      <c r="K31" s="164"/>
      <c r="L31" s="164"/>
    </row>
    <row r="32" spans="1:12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27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27"/>
      <c r="I33" s="160"/>
      <c r="J33" s="160"/>
      <c r="K33" s="164"/>
      <c r="L33" s="164"/>
    </row>
    <row r="34" spans="1:12" s="257" customFormat="1" ht="22.5" customHeight="1" x14ac:dyDescent="0.3">
      <c r="A34" s="173"/>
      <c r="B34" s="1774"/>
      <c r="C34" s="1775"/>
      <c r="D34" s="1775"/>
      <c r="E34" s="1775"/>
      <c r="F34" s="1775"/>
      <c r="G34" s="1776"/>
      <c r="H34" s="174"/>
      <c r="I34" s="174"/>
      <c r="J34" s="174"/>
      <c r="K34" s="175"/>
      <c r="L34" s="175"/>
    </row>
    <row r="35" spans="1:12" ht="18" customHeight="1" x14ac:dyDescent="0.3">
      <c r="A35" s="1773" t="s">
        <v>20</v>
      </c>
      <c r="B35" s="1773"/>
      <c r="C35" s="1773"/>
      <c r="D35" s="1773"/>
      <c r="E35" s="1773"/>
      <c r="F35" s="1773"/>
      <c r="G35" s="1773"/>
      <c r="H35" s="1773"/>
      <c r="I35" s="1773"/>
      <c r="J35" s="1773"/>
      <c r="K35" s="1773"/>
      <c r="L35" s="176">
        <f>SUM(L21:L33)</f>
        <v>139000</v>
      </c>
    </row>
    <row r="36" spans="1:12" ht="18" customHeight="1" x14ac:dyDescent="0.35">
      <c r="A36" s="253"/>
      <c r="B36" s="252"/>
      <c r="C36" s="912"/>
      <c r="D36" s="253"/>
      <c r="E36" s="252"/>
      <c r="F36" s="252"/>
      <c r="G36" s="252"/>
      <c r="H36" s="252"/>
      <c r="I36" s="252"/>
      <c r="J36" s="252"/>
      <c r="K36" s="255"/>
      <c r="L36" s="254"/>
    </row>
    <row r="37" spans="1:12" ht="18" customHeight="1" x14ac:dyDescent="0.35">
      <c r="A37" s="259" t="s">
        <v>21</v>
      </c>
      <c r="B37" s="259" t="s">
        <v>7</v>
      </c>
      <c r="C37" s="260" t="s">
        <v>22</v>
      </c>
      <c r="D37" s="260" t="s">
        <v>150</v>
      </c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3"/>
      <c r="B38" s="253"/>
      <c r="C38" s="260" t="s">
        <v>24</v>
      </c>
      <c r="D38" s="253" t="s">
        <v>151</v>
      </c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3"/>
      <c r="B39" s="252"/>
      <c r="C39" s="262"/>
      <c r="D39" s="263"/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3"/>
      <c r="B40" s="252"/>
      <c r="C40" s="912"/>
      <c r="D40" s="263"/>
      <c r="E40" s="252"/>
      <c r="F40" s="252"/>
      <c r="G40" s="252"/>
      <c r="H40" s="252"/>
      <c r="I40" s="252"/>
      <c r="J40" s="252"/>
      <c r="K40" s="261"/>
      <c r="L40" s="261"/>
    </row>
    <row r="41" spans="1:12" ht="18" customHeight="1" x14ac:dyDescent="0.35">
      <c r="A41" s="252"/>
      <c r="B41" s="252"/>
      <c r="C41" s="252"/>
      <c r="D41" s="252"/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2"/>
      <c r="B42" s="252"/>
      <c r="C42" s="252"/>
      <c r="D42" s="264"/>
      <c r="E42" s="265"/>
      <c r="F42" s="266"/>
      <c r="G42" s="267"/>
      <c r="H42" s="268"/>
      <c r="I42" s="269"/>
      <c r="J42" s="270"/>
      <c r="K42" s="271"/>
      <c r="L42" s="272"/>
    </row>
    <row r="43" spans="1:12" ht="18" customHeight="1" x14ac:dyDescent="0.35">
      <c r="A43" s="252"/>
      <c r="B43" s="252"/>
      <c r="C43" s="252"/>
      <c r="D43" s="264"/>
      <c r="E43" s="273"/>
      <c r="F43" s="264"/>
      <c r="G43" s="274"/>
      <c r="H43" s="275"/>
      <c r="I43" s="276"/>
      <c r="J43" s="277"/>
      <c r="K43" s="278"/>
      <c r="L43" s="279"/>
    </row>
    <row r="44" spans="1:12" ht="18" customHeight="1" x14ac:dyDescent="0.35">
      <c r="A44" s="252"/>
      <c r="B44" s="252"/>
      <c r="C44" s="252"/>
      <c r="D44" s="264"/>
      <c r="E44" s="273"/>
      <c r="F44" s="264"/>
      <c r="G44" s="280"/>
      <c r="H44" s="275"/>
      <c r="I44" s="276"/>
      <c r="J44" s="277"/>
      <c r="K44" s="278"/>
      <c r="L44" s="281"/>
    </row>
    <row r="45" spans="1:12" ht="18" customHeight="1" x14ac:dyDescent="0.35">
      <c r="A45" s="252"/>
      <c r="B45" s="252"/>
      <c r="C45" s="252"/>
      <c r="D45" s="264"/>
      <c r="E45" s="282"/>
      <c r="F45" s="283"/>
      <c r="G45" s="284"/>
      <c r="H45" s="285"/>
      <c r="I45" s="286"/>
      <c r="J45" s="287"/>
      <c r="K45" s="288"/>
      <c r="L45" s="289"/>
    </row>
    <row r="46" spans="1:12" ht="18" customHeight="1" x14ac:dyDescent="0.35">
      <c r="A46" s="252"/>
      <c r="B46" s="252"/>
      <c r="C46" s="252"/>
      <c r="D46" s="290"/>
      <c r="E46" s="1792" t="s">
        <v>26</v>
      </c>
      <c r="F46" s="1793"/>
      <c r="G46" s="1794"/>
      <c r="H46" s="291" t="s">
        <v>27</v>
      </c>
      <c r="I46" s="1795" t="s">
        <v>28</v>
      </c>
      <c r="J46" s="1796"/>
      <c r="K46" s="291" t="s">
        <v>29</v>
      </c>
      <c r="L46" s="292" t="s">
        <v>30</v>
      </c>
    </row>
    <row r="55" spans="1:1" ht="16.5" customHeight="1" x14ac:dyDescent="0.3">
      <c r="A55" s="251" t="s">
        <v>843</v>
      </c>
    </row>
  </sheetData>
  <mergeCells count="9">
    <mergeCell ref="A35:K35"/>
    <mergeCell ref="E46:G46"/>
    <mergeCell ref="I46:J46"/>
    <mergeCell ref="A6:L6"/>
    <mergeCell ref="A7:L7"/>
    <mergeCell ref="B19:G19"/>
    <mergeCell ref="I19:J19"/>
    <mergeCell ref="B20:G20"/>
    <mergeCell ref="B34:G34"/>
  </mergeCells>
  <hyperlinks>
    <hyperlink ref="C14" r:id="rId1" display="https://www.google.com/search?q=sinar%20mulia&amp;oq=sinar+mulia+&amp;aqs=chrome..69i57j35i39j46i175i199i512l3j0i512l5.4022j0j4&amp;sourceid=chrome&amp;ie=UTF-8&amp;tbs=lf:1,lf_ui:10&amp;tbm=lcl&amp;sxsrf=APq-WBuGPU68SxWaYI3xtBPFqb7HnbijCQ:1647073283128&amp;rflfq=1&amp;num=10&amp;rldimm=5782184649373259843&amp;lqi=CgtzaW5hciBtdWxpYUiTr525zI-AgAhaGRAAEAEYABgBIgtzaW5hciBtdWxpYTICaWSSAQtwYWludF9zdG9yZaoBExABKg8iC3NpbmFyIG11bGlhKCY&amp;phdesc=BawM43Z1mJM&amp;ved=2ahUKEwj2uNaPksD2AhWNSGwGHfL3DQIQvS56BAgEEEo&amp;rlst=f"/>
  </hyperlinks>
  <printOptions horizontalCentered="1"/>
  <pageMargins left="0" right="0" top="0.74803149606299213" bottom="0.74803149606299213" header="0.31496062992125984" footer="0.31496062992125984"/>
  <pageSetup scale="75" orientation="portrait" r:id="rId2"/>
  <drawing r:id="rId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3"/>
  <sheetViews>
    <sheetView view="pageBreakPreview" topLeftCell="A23" zoomScale="60" zoomScaleNormal="100" workbookViewId="0">
      <selection activeCell="A53" sqref="A53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20.140625" style="25" customWidth="1"/>
    <col min="9" max="9" width="10.28515625" style="25" customWidth="1"/>
    <col min="10" max="10" width="9.28515625" style="25" customWidth="1"/>
    <col min="11" max="11" width="19.5703125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870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47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44625</v>
      </c>
    </row>
    <row r="12" spans="1:21" ht="16.5" customHeight="1" x14ac:dyDescent="0.35">
      <c r="A12" s="1760" t="s">
        <v>48</v>
      </c>
      <c r="B12" s="1761"/>
      <c r="C12" s="1761"/>
      <c r="D12" s="1759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918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49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913" t="s">
        <v>7</v>
      </c>
      <c r="C16" s="1" t="s">
        <v>50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 t="s">
        <v>743</v>
      </c>
      <c r="H19" s="1"/>
      <c r="I19" s="1"/>
      <c r="J19" s="1"/>
      <c r="K19" s="13"/>
      <c r="L19" s="3"/>
    </row>
    <row r="20" spans="1:12" ht="18" x14ac:dyDescent="0.3">
      <c r="A20" s="914" t="s">
        <v>13</v>
      </c>
      <c r="B20" s="1751" t="s">
        <v>14</v>
      </c>
      <c r="C20" s="1751"/>
      <c r="D20" s="1751"/>
      <c r="E20" s="1751"/>
      <c r="F20" s="1751"/>
      <c r="G20" s="1751"/>
      <c r="H20" s="914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ht="18" x14ac:dyDescent="0.3">
      <c r="A22" s="27"/>
      <c r="B22" s="915"/>
      <c r="C22" s="916"/>
      <c r="D22" s="916"/>
      <c r="E22" s="916"/>
      <c r="F22" s="916"/>
      <c r="G22" s="917"/>
      <c r="H22" s="27"/>
      <c r="I22" s="27"/>
      <c r="J22" s="27"/>
      <c r="K22" s="28"/>
      <c r="L22" s="28"/>
    </row>
    <row r="23" spans="1:12" s="238" customFormat="1" ht="21" x14ac:dyDescent="0.35">
      <c r="A23" s="233">
        <v>1</v>
      </c>
      <c r="B23" s="919" t="s">
        <v>869</v>
      </c>
      <c r="C23" s="235"/>
      <c r="D23" s="235"/>
      <c r="E23" s="235"/>
      <c r="F23" s="235"/>
      <c r="G23" s="236"/>
      <c r="H23" s="233"/>
      <c r="I23" s="233">
        <v>5</v>
      </c>
      <c r="J23" s="233" t="s">
        <v>56</v>
      </c>
      <c r="K23" s="237">
        <v>55000</v>
      </c>
      <c r="L23" s="237">
        <f>K23*I23</f>
        <v>275000</v>
      </c>
    </row>
    <row r="24" spans="1:12" s="238" customFormat="1" ht="21" x14ac:dyDescent="0.35">
      <c r="A24" s="233"/>
      <c r="B24" s="919"/>
      <c r="C24" s="235"/>
      <c r="D24" s="235"/>
      <c r="E24" s="235"/>
      <c r="F24" s="235"/>
      <c r="G24" s="236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919"/>
      <c r="C25" s="235"/>
      <c r="D25" s="235"/>
      <c r="E25" s="235"/>
      <c r="F25" s="235"/>
      <c r="G25" s="236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919"/>
      <c r="C26" s="235"/>
      <c r="D26" s="235"/>
      <c r="E26" s="235"/>
      <c r="F26" s="235"/>
      <c r="G26" s="236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919"/>
      <c r="C27" s="235"/>
      <c r="D27" s="235"/>
      <c r="E27" s="235"/>
      <c r="F27" s="235"/>
      <c r="G27" s="236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919"/>
      <c r="C28" s="235"/>
      <c r="D28" s="235"/>
      <c r="E28" s="235"/>
      <c r="F28" s="235"/>
      <c r="G28" s="236"/>
      <c r="H28" s="233"/>
      <c r="I28" s="233"/>
      <c r="J28" s="233"/>
      <c r="K28" s="237"/>
      <c r="L28" s="237"/>
    </row>
    <row r="29" spans="1:12" s="238" customFormat="1" ht="21" x14ac:dyDescent="0.35">
      <c r="A29" s="241"/>
      <c r="B29" s="1785"/>
      <c r="C29" s="1786"/>
      <c r="D29" s="1786"/>
      <c r="E29" s="1786"/>
      <c r="F29" s="1786"/>
      <c r="G29" s="1787"/>
      <c r="H29" s="242"/>
      <c r="I29" s="242"/>
      <c r="J29" s="242"/>
      <c r="K29" s="243"/>
      <c r="L29" s="243"/>
    </row>
    <row r="30" spans="1:12" s="238" customFormat="1" ht="21" x14ac:dyDescent="0.35">
      <c r="A30" s="1841" t="s">
        <v>20</v>
      </c>
      <c r="B30" s="1841"/>
      <c r="C30" s="1841"/>
      <c r="D30" s="1841"/>
      <c r="E30" s="1841"/>
      <c r="F30" s="1841"/>
      <c r="G30" s="1841"/>
      <c r="H30" s="1841"/>
      <c r="I30" s="1841"/>
      <c r="J30" s="1841"/>
      <c r="K30" s="1841"/>
      <c r="L30" s="245">
        <f>SUM(L21:L28)</f>
        <v>275000</v>
      </c>
    </row>
    <row r="31" spans="1:12" ht="18" x14ac:dyDescent="0.35">
      <c r="A31" s="2"/>
      <c r="B31" s="2"/>
      <c r="C31" s="913"/>
      <c r="D31" s="2"/>
      <c r="E31" s="2"/>
      <c r="F31" s="2"/>
      <c r="G31" s="1"/>
      <c r="H31" s="1"/>
      <c r="I31" s="1"/>
      <c r="J31" s="1"/>
      <c r="K31" s="13"/>
      <c r="L31" s="3"/>
    </row>
    <row r="32" spans="1:12" ht="18" x14ac:dyDescent="0.35">
      <c r="A32" s="35" t="s">
        <v>21</v>
      </c>
      <c r="B32" s="35" t="s">
        <v>7</v>
      </c>
      <c r="C32" s="35" t="s">
        <v>22</v>
      </c>
      <c r="D32" s="36" t="s">
        <v>23</v>
      </c>
      <c r="E32" s="1"/>
      <c r="F32" s="1"/>
      <c r="G32" s="1"/>
      <c r="H32" s="1"/>
      <c r="I32" s="1"/>
      <c r="J32" s="1"/>
      <c r="K32" s="37"/>
      <c r="L32" s="37"/>
    </row>
    <row r="33" spans="1:12" ht="18" x14ac:dyDescent="0.35">
      <c r="A33" s="2"/>
      <c r="B33" s="2"/>
      <c r="C33" s="913" t="s">
        <v>24</v>
      </c>
      <c r="D33" s="2" t="s">
        <v>25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913"/>
      <c r="D34" s="2"/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38"/>
      <c r="E36" s="38"/>
      <c r="F36" s="39"/>
      <c r="G36" s="40"/>
      <c r="H36" s="41"/>
      <c r="I36" s="42"/>
      <c r="J36" s="43"/>
      <c r="K36" s="44"/>
      <c r="L36" s="45"/>
    </row>
    <row r="37" spans="1:12" ht="18" x14ac:dyDescent="0.35">
      <c r="A37" s="1"/>
      <c r="B37" s="1"/>
      <c r="C37" s="1"/>
      <c r="D37" s="38"/>
      <c r="E37" s="38"/>
      <c r="F37" s="46"/>
      <c r="G37" s="47"/>
      <c r="H37" s="48"/>
      <c r="I37" s="49"/>
      <c r="J37" s="50"/>
      <c r="K37" s="51"/>
      <c r="L37" s="52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53"/>
      <c r="H39" s="48"/>
      <c r="I39" s="49"/>
      <c r="J39" s="50"/>
      <c r="K39" s="51"/>
      <c r="L39" s="54"/>
    </row>
    <row r="40" spans="1:12" ht="18" x14ac:dyDescent="0.35">
      <c r="A40" s="1"/>
      <c r="B40" s="1"/>
      <c r="C40" s="1"/>
      <c r="D40" s="38"/>
      <c r="E40" s="38"/>
      <c r="F40" s="55"/>
      <c r="G40" s="56"/>
      <c r="H40" s="57"/>
      <c r="I40" s="58"/>
      <c r="J40" s="59"/>
      <c r="K40" s="60"/>
      <c r="L40" s="61"/>
    </row>
    <row r="41" spans="1:12" ht="18" x14ac:dyDescent="0.35">
      <c r="A41" s="1"/>
      <c r="B41" s="1"/>
      <c r="C41" s="1"/>
      <c r="D41" s="62"/>
      <c r="E41" s="76"/>
      <c r="F41" s="63" t="s">
        <v>26</v>
      </c>
      <c r="G41" s="64"/>
      <c r="H41" s="65" t="s">
        <v>27</v>
      </c>
      <c r="I41" s="1747" t="s">
        <v>28</v>
      </c>
      <c r="J41" s="1748"/>
      <c r="K41" s="65" t="s">
        <v>29</v>
      </c>
      <c r="L41" s="66" t="s">
        <v>30</v>
      </c>
    </row>
    <row r="42" spans="1:12" x14ac:dyDescent="0.3">
      <c r="D42" s="76"/>
      <c r="E42" s="76"/>
      <c r="F42" s="76"/>
      <c r="G42" s="76"/>
      <c r="H42" s="76"/>
      <c r="I42" s="76"/>
      <c r="J42" s="76"/>
      <c r="K42" s="76"/>
      <c r="L42" s="76"/>
    </row>
    <row r="53" spans="1:21" s="25" customFormat="1" x14ac:dyDescent="0.3">
      <c r="A53" s="25" t="s">
        <v>843</v>
      </c>
      <c r="M53" s="76"/>
      <c r="N53" s="76"/>
      <c r="O53" s="76"/>
      <c r="P53" s="76"/>
      <c r="Q53" s="76"/>
      <c r="R53" s="76"/>
      <c r="S53" s="76"/>
      <c r="T53" s="76"/>
      <c r="U53" s="76"/>
    </row>
  </sheetData>
  <mergeCells count="10">
    <mergeCell ref="B21:G21"/>
    <mergeCell ref="B29:G29"/>
    <mergeCell ref="A30:K30"/>
    <mergeCell ref="I41:J41"/>
    <mergeCell ref="A7:L7"/>
    <mergeCell ref="A8:L8"/>
    <mergeCell ref="A12:D12"/>
    <mergeCell ref="B15:D15"/>
    <mergeCell ref="B20:G20"/>
    <mergeCell ref="I20:J20"/>
  </mergeCells>
  <pageMargins left="0.70866141732283472" right="0.70866141732283472" top="0.74803149606299213" bottom="0.74803149606299213" header="0.31496062992125984" footer="0.31496062992125984"/>
  <pageSetup scale="63" orientation="portrait" verticalDpi="72" r:id="rId1"/>
  <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4"/>
  <sheetViews>
    <sheetView view="pageBreakPreview" topLeftCell="A11" zoomScale="60" zoomScaleNormal="100" workbookViewId="0">
      <selection activeCell="A11" sqref="A11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876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873</v>
      </c>
      <c r="D11" s="90"/>
      <c r="F11" s="91" t="s">
        <v>32</v>
      </c>
      <c r="G11" s="92"/>
      <c r="H11" s="92"/>
      <c r="I11" s="90"/>
      <c r="K11" s="93" t="s">
        <v>3</v>
      </c>
      <c r="L11" s="94">
        <v>44656</v>
      </c>
    </row>
    <row r="12" spans="1:21" ht="16.5" customHeight="1" x14ac:dyDescent="0.3">
      <c r="A12" s="1948" t="s">
        <v>874</v>
      </c>
      <c r="B12" s="1949"/>
      <c r="C12" s="1949"/>
      <c r="D12" s="1950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1948"/>
      <c r="B13" s="1949"/>
      <c r="C13" s="1949"/>
      <c r="D13" s="1950"/>
      <c r="F13" s="91" t="s">
        <v>34</v>
      </c>
      <c r="G13" s="92"/>
      <c r="H13" s="92"/>
      <c r="I13" s="90"/>
      <c r="K13" s="93" t="s">
        <v>4</v>
      </c>
      <c r="L13" s="81"/>
    </row>
    <row r="14" spans="1:21" ht="22.5" customHeight="1" x14ac:dyDescent="0.3">
      <c r="A14" s="1948"/>
      <c r="B14" s="1949"/>
      <c r="C14" s="1949"/>
      <c r="D14" s="195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871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983" t="s">
        <v>7</v>
      </c>
      <c r="C16" s="79" t="s">
        <v>872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984" t="s">
        <v>13</v>
      </c>
      <c r="B20" s="1769" t="s">
        <v>14</v>
      </c>
      <c r="C20" s="1769"/>
      <c r="D20" s="1769"/>
      <c r="E20" s="1769"/>
      <c r="F20" s="1769"/>
      <c r="G20" s="1769"/>
      <c r="H20" s="984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622</v>
      </c>
      <c r="C22" s="143"/>
      <c r="D22" s="143"/>
      <c r="E22" s="143"/>
      <c r="F22" s="143"/>
      <c r="G22" s="144"/>
      <c r="H22" s="137"/>
      <c r="I22" s="137">
        <v>3</v>
      </c>
      <c r="J22" s="137" t="s">
        <v>215</v>
      </c>
      <c r="K22" s="141">
        <v>95190</v>
      </c>
      <c r="L22" s="141">
        <f t="shared" ref="L22:L23" si="0">I22*K22</f>
        <v>285570</v>
      </c>
    </row>
    <row r="23" spans="1:12" s="142" customFormat="1" ht="18.75" x14ac:dyDescent="0.3">
      <c r="A23" s="137">
        <v>2</v>
      </c>
      <c r="B23" s="138" t="s">
        <v>875</v>
      </c>
      <c r="C23" s="143"/>
      <c r="D23" s="143"/>
      <c r="E23" s="143"/>
      <c r="F23" s="143"/>
      <c r="G23" s="144"/>
      <c r="H23" s="137"/>
      <c r="I23" s="137">
        <v>30</v>
      </c>
      <c r="J23" s="137" t="s">
        <v>41</v>
      </c>
      <c r="K23" s="141">
        <v>12445</v>
      </c>
      <c r="L23" s="141">
        <f t="shared" si="0"/>
        <v>373350</v>
      </c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45"/>
      <c r="B30" s="146"/>
      <c r="C30" s="147"/>
      <c r="D30" s="147"/>
      <c r="E30" s="147"/>
      <c r="F30" s="147"/>
      <c r="G30" s="148"/>
      <c r="H30" s="145"/>
      <c r="I30" s="145"/>
      <c r="J30" s="145"/>
      <c r="K30" s="149"/>
      <c r="L30" s="149"/>
    </row>
    <row r="31" spans="1:12" s="142" customFormat="1" ht="18.75" x14ac:dyDescent="0.3">
      <c r="A31" s="150"/>
      <c r="B31" s="1762"/>
      <c r="C31" s="1763"/>
      <c r="D31" s="1763"/>
      <c r="E31" s="1763"/>
      <c r="F31" s="1763"/>
      <c r="G31" s="1764"/>
      <c r="H31" s="151"/>
      <c r="I31" s="151"/>
      <c r="J31" s="151"/>
      <c r="K31" s="152"/>
      <c r="L31" s="152"/>
    </row>
    <row r="32" spans="1:12" s="142" customFormat="1" ht="18.75" x14ac:dyDescent="0.3">
      <c r="A32" s="1746" t="s">
        <v>20</v>
      </c>
      <c r="B32" s="1746"/>
      <c r="C32" s="1746"/>
      <c r="D32" s="1746"/>
      <c r="E32" s="1746"/>
      <c r="F32" s="1746"/>
      <c r="G32" s="1746"/>
      <c r="H32" s="1746"/>
      <c r="I32" s="1746"/>
      <c r="J32" s="1746"/>
      <c r="K32" s="1746"/>
      <c r="L32" s="34">
        <f>SUM(L21:L27)</f>
        <v>658920</v>
      </c>
    </row>
    <row r="33" spans="1:12" x14ac:dyDescent="0.3">
      <c r="A33" s="80"/>
      <c r="B33" s="80"/>
      <c r="C33" s="983"/>
      <c r="D33" s="80"/>
      <c r="E33" s="80"/>
      <c r="F33" s="80"/>
      <c r="K33" s="93"/>
      <c r="L33" s="81"/>
    </row>
    <row r="34" spans="1:12" x14ac:dyDescent="0.3">
      <c r="A34" s="118" t="s">
        <v>21</v>
      </c>
      <c r="B34" s="118" t="s">
        <v>7</v>
      </c>
      <c r="C34" s="118" t="s">
        <v>22</v>
      </c>
      <c r="D34" s="119" t="s">
        <v>23</v>
      </c>
      <c r="K34" s="120"/>
      <c r="L34" s="120"/>
    </row>
    <row r="35" spans="1:12" x14ac:dyDescent="0.3">
      <c r="A35" s="80"/>
      <c r="B35" s="80"/>
      <c r="C35" s="983" t="s">
        <v>24</v>
      </c>
      <c r="D35" s="80" t="s">
        <v>25</v>
      </c>
      <c r="K35" s="120"/>
      <c r="L35" s="120"/>
    </row>
    <row r="36" spans="1:12" x14ac:dyDescent="0.3">
      <c r="A36" s="80"/>
      <c r="B36" s="80"/>
      <c r="C36" s="983"/>
      <c r="D36" s="80"/>
      <c r="K36" s="120"/>
      <c r="L36" s="120"/>
    </row>
    <row r="37" spans="1:12" x14ac:dyDescent="0.3">
      <c r="K37" s="120"/>
      <c r="L37" s="120"/>
    </row>
    <row r="38" spans="1:12" x14ac:dyDescent="0.3">
      <c r="D38" s="95"/>
      <c r="E38" s="95"/>
      <c r="F38" s="121"/>
      <c r="G38" s="84"/>
      <c r="H38" s="122"/>
      <c r="I38" s="123"/>
      <c r="J38" s="124"/>
      <c r="K38" s="121"/>
      <c r="L38" s="125"/>
    </row>
    <row r="39" spans="1:12" x14ac:dyDescent="0.3">
      <c r="D39" s="95"/>
      <c r="E39" s="95"/>
      <c r="F39" s="89"/>
      <c r="G39" s="90"/>
      <c r="H39" s="126"/>
      <c r="I39" s="127"/>
      <c r="J39" s="128"/>
      <c r="K39" s="89"/>
      <c r="L39" s="116"/>
    </row>
    <row r="40" spans="1:12" x14ac:dyDescent="0.3">
      <c r="D40" s="95"/>
      <c r="E40" s="95"/>
      <c r="F40" s="89"/>
      <c r="G40" s="90"/>
      <c r="H40" s="126"/>
      <c r="I40" s="127"/>
      <c r="J40" s="128"/>
      <c r="K40" s="89"/>
      <c r="L40" s="116"/>
    </row>
    <row r="41" spans="1:12" x14ac:dyDescent="0.3">
      <c r="D41" s="95"/>
      <c r="E41" s="95"/>
      <c r="F41" s="89"/>
      <c r="G41" s="96"/>
      <c r="H41" s="126"/>
      <c r="I41" s="127"/>
      <c r="J41" s="128"/>
      <c r="K41" s="89"/>
      <c r="L41" s="129"/>
    </row>
    <row r="42" spans="1:12" x14ac:dyDescent="0.3">
      <c r="D42" s="95"/>
      <c r="E42" s="95"/>
      <c r="F42" s="104"/>
      <c r="G42" s="109"/>
      <c r="H42" s="130"/>
      <c r="I42" s="131"/>
      <c r="J42" s="132"/>
      <c r="K42" s="104"/>
      <c r="L42" s="133"/>
    </row>
    <row r="43" spans="1:12" x14ac:dyDescent="0.3">
      <c r="D43" s="127"/>
      <c r="E43" s="78"/>
      <c r="F43" s="134" t="s">
        <v>26</v>
      </c>
      <c r="G43" s="135"/>
      <c r="H43" s="136" t="s">
        <v>27</v>
      </c>
      <c r="I43" s="1765" t="s">
        <v>28</v>
      </c>
      <c r="J43" s="1766"/>
      <c r="K43" s="136" t="s">
        <v>29</v>
      </c>
      <c r="L43" s="117" t="s">
        <v>30</v>
      </c>
    </row>
    <row r="44" spans="1:12" x14ac:dyDescent="0.3">
      <c r="D44" s="78"/>
      <c r="E44" s="78"/>
      <c r="F44" s="78"/>
      <c r="G44" s="78"/>
      <c r="H44" s="78"/>
      <c r="I44" s="78"/>
      <c r="J44" s="78"/>
      <c r="K44" s="78"/>
      <c r="L44" s="78"/>
    </row>
    <row r="64" spans="1:1" x14ac:dyDescent="0.3">
      <c r="A64" s="79" t="s">
        <v>843</v>
      </c>
    </row>
  </sheetData>
  <mergeCells count="9">
    <mergeCell ref="A32:K32"/>
    <mergeCell ref="I43:J43"/>
    <mergeCell ref="A12:D14"/>
    <mergeCell ref="A7:L7"/>
    <mergeCell ref="A8:L8"/>
    <mergeCell ref="B20:G20"/>
    <mergeCell ref="I20:J20"/>
    <mergeCell ref="B21:G21"/>
    <mergeCell ref="B31:G31"/>
  </mergeCells>
  <pageMargins left="0.70866141732283472" right="0.70866141732283472" top="0.55118110236220474" bottom="0.74803149606299213" header="0.31496062992125984" footer="0.31496062992125984"/>
  <pageSetup scale="64" orientation="portrait" verticalDpi="72" r:id="rId1"/>
  <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4"/>
  <sheetViews>
    <sheetView view="pageBreakPreview" topLeftCell="A16" zoomScale="60" zoomScaleNormal="100" workbookViewId="0">
      <selection activeCell="I37" sqref="I37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881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44656</v>
      </c>
    </row>
    <row r="12" spans="1:21" ht="16.5" customHeight="1" x14ac:dyDescent="0.35">
      <c r="A12" s="11" t="s">
        <v>43</v>
      </c>
      <c r="B12" s="982"/>
      <c r="C12" s="982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780">
        <v>44655</v>
      </c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985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980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981" t="s">
        <v>13</v>
      </c>
      <c r="B20" s="1751" t="s">
        <v>14</v>
      </c>
      <c r="C20" s="1751"/>
      <c r="D20" s="1751"/>
      <c r="E20" s="1751"/>
      <c r="F20" s="1751"/>
      <c r="G20" s="1751"/>
      <c r="H20" s="981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877</v>
      </c>
      <c r="C22" s="660"/>
      <c r="D22" s="660"/>
      <c r="E22" s="660"/>
      <c r="F22" s="660"/>
      <c r="G22" s="661"/>
      <c r="H22" s="658"/>
      <c r="I22" s="658">
        <v>18</v>
      </c>
      <c r="J22" s="658" t="s">
        <v>56</v>
      </c>
      <c r="K22" s="664">
        <v>31500</v>
      </c>
      <c r="L22" s="664">
        <f>K22*I22</f>
        <v>567000</v>
      </c>
    </row>
    <row r="23" spans="1:12" s="663" customFormat="1" ht="23.25" x14ac:dyDescent="0.35">
      <c r="A23" s="658"/>
      <c r="B23" s="659"/>
      <c r="C23" s="660"/>
      <c r="D23" s="660"/>
      <c r="E23" s="660"/>
      <c r="F23" s="660"/>
      <c r="G23" s="661"/>
      <c r="H23" s="658"/>
      <c r="I23" s="658"/>
      <c r="J23" s="658"/>
      <c r="K23" s="664"/>
      <c r="L23" s="664"/>
    </row>
    <row r="24" spans="1:12" s="663" customFormat="1" ht="23.25" x14ac:dyDescent="0.35">
      <c r="A24" s="658"/>
      <c r="B24" s="659"/>
      <c r="C24" s="660"/>
      <c r="D24" s="660"/>
      <c r="E24" s="660"/>
      <c r="F24" s="660"/>
      <c r="G24" s="661"/>
      <c r="H24" s="658"/>
      <c r="I24" s="658"/>
      <c r="J24" s="658"/>
      <c r="K24" s="664"/>
      <c r="L24" s="664"/>
    </row>
    <row r="25" spans="1:12" s="663" customFormat="1" ht="23.25" x14ac:dyDescent="0.35">
      <c r="A25" s="658"/>
      <c r="B25" s="659"/>
      <c r="C25" s="660"/>
      <c r="D25" s="660"/>
      <c r="E25" s="660"/>
      <c r="F25" s="660"/>
      <c r="G25" s="661"/>
      <c r="H25" s="658"/>
      <c r="I25" s="658"/>
      <c r="J25" s="658"/>
      <c r="K25" s="664"/>
      <c r="L25" s="664"/>
    </row>
    <row r="26" spans="1:12" s="663" customFormat="1" ht="23.25" x14ac:dyDescent="0.35">
      <c r="A26" s="658"/>
      <c r="B26" s="659"/>
      <c r="C26" s="660"/>
      <c r="D26" s="660"/>
      <c r="E26" s="660"/>
      <c r="F26" s="660"/>
      <c r="G26" s="661"/>
      <c r="H26" s="658"/>
      <c r="I26" s="658"/>
      <c r="J26" s="658"/>
      <c r="K26" s="664"/>
      <c r="L26" s="664"/>
    </row>
    <row r="27" spans="1:12" s="663" customFormat="1" ht="23.25" x14ac:dyDescent="0.35">
      <c r="A27" s="658"/>
      <c r="B27" s="665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0"/>
      <c r="D28" s="660"/>
      <c r="E28" s="660"/>
      <c r="F28" s="660"/>
      <c r="G28" s="661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6"/>
      <c r="D29" s="666"/>
      <c r="E29" s="666"/>
      <c r="F29" s="666"/>
      <c r="G29" s="667"/>
      <c r="H29" s="658"/>
      <c r="I29" s="658"/>
      <c r="J29" s="658"/>
      <c r="K29" s="664"/>
      <c r="L29" s="664"/>
    </row>
    <row r="30" spans="1:12" s="663" customFormat="1" ht="23.25" x14ac:dyDescent="0.35">
      <c r="A30" s="658"/>
      <c r="B30" s="659"/>
      <c r="C30" s="666"/>
      <c r="D30" s="666"/>
      <c r="E30" s="666"/>
      <c r="F30" s="666"/>
      <c r="G30" s="667"/>
      <c r="H30" s="658"/>
      <c r="I30" s="658"/>
      <c r="J30" s="658"/>
      <c r="K30" s="664"/>
      <c r="L30" s="664"/>
    </row>
    <row r="31" spans="1:12" s="663" customFormat="1" ht="23.25" x14ac:dyDescent="0.35">
      <c r="A31" s="658"/>
      <c r="B31" s="659"/>
      <c r="C31" s="666"/>
      <c r="D31" s="666"/>
      <c r="E31" s="666"/>
      <c r="F31" s="666"/>
      <c r="G31" s="667"/>
      <c r="H31" s="658"/>
      <c r="I31" s="658"/>
      <c r="J31" s="658"/>
      <c r="K31" s="664"/>
      <c r="L31" s="664"/>
    </row>
    <row r="32" spans="1:12" s="663" customFormat="1" ht="23.25" x14ac:dyDescent="0.35">
      <c r="A32" s="668"/>
      <c r="B32" s="1885"/>
      <c r="C32" s="1886"/>
      <c r="D32" s="1886"/>
      <c r="E32" s="1886"/>
      <c r="F32" s="1886"/>
      <c r="G32" s="1887"/>
      <c r="H32" s="669"/>
      <c r="I32" s="669"/>
      <c r="J32" s="669"/>
      <c r="K32" s="670"/>
      <c r="L32" s="670"/>
    </row>
    <row r="33" spans="1:12" s="663" customFormat="1" ht="23.25" x14ac:dyDescent="0.35">
      <c r="A33" s="1888" t="s">
        <v>20</v>
      </c>
      <c r="B33" s="1888"/>
      <c r="C33" s="1888"/>
      <c r="D33" s="1888"/>
      <c r="E33" s="1888"/>
      <c r="F33" s="1888"/>
      <c r="G33" s="1888"/>
      <c r="H33" s="1888"/>
      <c r="I33" s="1888"/>
      <c r="J33" s="1888"/>
      <c r="K33" s="1888"/>
      <c r="L33" s="671">
        <f>SUM(L21:L31)</f>
        <v>567000</v>
      </c>
    </row>
    <row r="34" spans="1:12" s="238" customFormat="1" ht="21" x14ac:dyDescent="0.35">
      <c r="A34" s="247"/>
      <c r="B34" s="247"/>
      <c r="C34" s="409"/>
      <c r="D34" s="247"/>
      <c r="E34" s="247"/>
      <c r="F34" s="247"/>
      <c r="G34" s="248"/>
      <c r="H34" s="248"/>
      <c r="I34" s="248"/>
      <c r="J34" s="248"/>
      <c r="K34" s="410"/>
      <c r="L34" s="411"/>
    </row>
    <row r="35" spans="1:12" ht="18" x14ac:dyDescent="0.35">
      <c r="A35" s="35" t="s">
        <v>21</v>
      </c>
      <c r="B35" s="35" t="s">
        <v>7</v>
      </c>
      <c r="C35" s="723" t="s">
        <v>22</v>
      </c>
      <c r="D35" s="36" t="s">
        <v>23</v>
      </c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2"/>
      <c r="B36" s="2"/>
      <c r="C36" s="723" t="s">
        <v>24</v>
      </c>
      <c r="D36" s="2" t="s">
        <v>25</v>
      </c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2"/>
      <c r="B37" s="2"/>
      <c r="C37" s="723" t="s">
        <v>300</v>
      </c>
      <c r="D37" s="2" t="s">
        <v>655</v>
      </c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2"/>
      <c r="B38" s="2"/>
      <c r="C38" s="723"/>
      <c r="D38" s="2"/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37"/>
      <c r="L39" s="37"/>
    </row>
    <row r="40" spans="1:12" ht="18" x14ac:dyDescent="0.35">
      <c r="A40" s="1"/>
      <c r="B40" s="1"/>
      <c r="C40" s="1"/>
      <c r="D40" s="38"/>
      <c r="E40" s="38"/>
      <c r="F40" s="39"/>
      <c r="G40" s="40"/>
      <c r="H40" s="41"/>
      <c r="I40" s="42"/>
      <c r="J40" s="43"/>
      <c r="K40" s="44"/>
      <c r="L40" s="45"/>
    </row>
    <row r="41" spans="1:12" ht="18" x14ac:dyDescent="0.35">
      <c r="A41" s="1"/>
      <c r="B41" s="1"/>
      <c r="C41" s="1"/>
      <c r="D41" s="38"/>
      <c r="E41" s="38"/>
      <c r="F41" s="46"/>
      <c r="G41" s="47"/>
      <c r="H41" s="48"/>
      <c r="I41" s="49"/>
      <c r="J41" s="50"/>
      <c r="K41" s="51"/>
      <c r="L41" s="52"/>
    </row>
    <row r="42" spans="1:12" ht="18" x14ac:dyDescent="0.35">
      <c r="A42" s="1"/>
      <c r="B42" s="1"/>
      <c r="C42" s="1"/>
      <c r="D42" s="38"/>
      <c r="E42" s="38"/>
      <c r="F42" s="46"/>
      <c r="G42" s="47"/>
      <c r="H42" s="48"/>
      <c r="I42" s="49"/>
      <c r="J42" s="50"/>
      <c r="K42" s="51"/>
      <c r="L42" s="52"/>
    </row>
    <row r="43" spans="1:12" ht="18" x14ac:dyDescent="0.35">
      <c r="A43" s="1"/>
      <c r="B43" s="1"/>
      <c r="C43" s="1"/>
      <c r="D43" s="38"/>
      <c r="E43" s="38"/>
      <c r="F43" s="46"/>
      <c r="G43" s="53"/>
      <c r="H43" s="48"/>
      <c r="I43" s="49"/>
      <c r="J43" s="50"/>
      <c r="K43" s="51"/>
      <c r="L43" s="54"/>
    </row>
    <row r="44" spans="1:12" ht="18" x14ac:dyDescent="0.35">
      <c r="A44" s="1"/>
      <c r="B44" s="1"/>
      <c r="C44" s="1"/>
      <c r="D44" s="38"/>
      <c r="E44" s="38"/>
      <c r="F44" s="55"/>
      <c r="G44" s="56"/>
      <c r="H44" s="57"/>
      <c r="I44" s="58"/>
      <c r="J44" s="59"/>
      <c r="K44" s="60"/>
      <c r="L44" s="61"/>
    </row>
    <row r="45" spans="1:12" ht="18" x14ac:dyDescent="0.35">
      <c r="A45" s="1"/>
      <c r="B45" s="1"/>
      <c r="C45" s="1"/>
      <c r="D45" s="62"/>
      <c r="E45" s="76"/>
      <c r="F45" s="63" t="s">
        <v>26</v>
      </c>
      <c r="G45" s="64"/>
      <c r="H45" s="65" t="s">
        <v>27</v>
      </c>
      <c r="I45" s="1747" t="s">
        <v>28</v>
      </c>
      <c r="J45" s="1748"/>
      <c r="K45" s="65" t="s">
        <v>29</v>
      </c>
      <c r="L45" s="66" t="s">
        <v>30</v>
      </c>
    </row>
    <row r="46" spans="1:12" x14ac:dyDescent="0.3">
      <c r="D46" s="76"/>
      <c r="E46" s="76"/>
      <c r="F46" s="76"/>
      <c r="G46" s="76"/>
      <c r="H46" s="76"/>
      <c r="I46" s="76"/>
      <c r="J46" s="76"/>
      <c r="K46" s="76"/>
      <c r="L46" s="76"/>
    </row>
    <row r="64" spans="1:21" s="25" customFormat="1" x14ac:dyDescent="0.3">
      <c r="A64" s="251" t="s">
        <v>843</v>
      </c>
      <c r="M64" s="76"/>
      <c r="N64" s="76"/>
      <c r="O64" s="76"/>
      <c r="P64" s="76"/>
      <c r="Q64" s="76"/>
      <c r="R64" s="76"/>
      <c r="S64" s="76"/>
      <c r="T64" s="76"/>
      <c r="U64" s="76"/>
    </row>
  </sheetData>
  <mergeCells count="9">
    <mergeCell ref="B32:G32"/>
    <mergeCell ref="A33:K33"/>
    <mergeCell ref="I45:J45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4" orientation="portrait" verticalDpi="72" r:id="rId1"/>
  <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4"/>
  <sheetViews>
    <sheetView view="pageBreakPreview" zoomScale="70" zoomScaleNormal="100" zoomScaleSheetLayoutView="70" workbookViewId="0">
      <selection activeCell="J13" sqref="J13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8.42578125" style="25" customWidth="1"/>
    <col min="13" max="16384" width="9.140625" style="76"/>
  </cols>
  <sheetData>
    <row r="7" spans="1:21" s="142" customFormat="1" ht="16.5" customHeight="1" x14ac:dyDescent="0.3">
      <c r="A7" s="1831" t="s">
        <v>0</v>
      </c>
      <c r="B7" s="1831"/>
      <c r="C7" s="1831"/>
      <c r="D7" s="1831"/>
      <c r="E7" s="1831"/>
      <c r="F7" s="1831"/>
      <c r="G7" s="1831"/>
      <c r="H7" s="1831"/>
      <c r="I7" s="1831"/>
      <c r="J7" s="1831"/>
      <c r="K7" s="1831"/>
      <c r="L7" s="1831"/>
    </row>
    <row r="8" spans="1:21" s="142" customFormat="1" ht="16.5" customHeight="1" x14ac:dyDescent="0.3">
      <c r="A8" s="1832" t="s">
        <v>1191</v>
      </c>
      <c r="B8" s="1832"/>
      <c r="C8" s="1832"/>
      <c r="D8" s="1832"/>
      <c r="E8" s="1832"/>
      <c r="F8" s="1832"/>
      <c r="G8" s="1832"/>
      <c r="H8" s="1832"/>
      <c r="I8" s="1832"/>
      <c r="J8" s="1832"/>
      <c r="K8" s="1832"/>
      <c r="L8" s="1832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802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44712</v>
      </c>
    </row>
    <row r="12" spans="1:21" ht="16.5" customHeight="1" x14ac:dyDescent="0.35">
      <c r="A12" s="11" t="s">
        <v>43</v>
      </c>
      <c r="B12" s="982"/>
      <c r="C12" s="982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780">
        <v>44655</v>
      </c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985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980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981" t="s">
        <v>13</v>
      </c>
      <c r="B20" s="1751" t="s">
        <v>14</v>
      </c>
      <c r="C20" s="1751"/>
      <c r="D20" s="1751"/>
      <c r="E20" s="1751"/>
      <c r="F20" s="1751"/>
      <c r="G20" s="1751"/>
      <c r="H20" s="981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1198</v>
      </c>
      <c r="C22" s="660"/>
      <c r="D22" s="660"/>
      <c r="E22" s="660"/>
      <c r="F22" s="660"/>
      <c r="G22" s="661"/>
      <c r="H22" s="658"/>
      <c r="I22" s="658">
        <v>1</v>
      </c>
      <c r="J22" s="658" t="s">
        <v>56</v>
      </c>
      <c r="K22" s="664">
        <f>157500</f>
        <v>157500</v>
      </c>
      <c r="L22" s="664">
        <f>K22*I22</f>
        <v>157500</v>
      </c>
    </row>
    <row r="23" spans="1:12" s="663" customFormat="1" ht="23.25" x14ac:dyDescent="0.35">
      <c r="A23" s="658">
        <v>2</v>
      </c>
      <c r="B23" s="659" t="s">
        <v>878</v>
      </c>
      <c r="C23" s="660"/>
      <c r="D23" s="660"/>
      <c r="E23" s="660"/>
      <c r="F23" s="660"/>
      <c r="G23" s="661"/>
      <c r="H23" s="658"/>
      <c r="I23" s="658">
        <v>15</v>
      </c>
      <c r="J23" s="658" t="s">
        <v>56</v>
      </c>
      <c r="K23" s="664">
        <f>1386000/15</f>
        <v>92400</v>
      </c>
      <c r="L23" s="664">
        <f>K23*I23</f>
        <v>1386000</v>
      </c>
    </row>
    <row r="24" spans="1:12" s="663" customFormat="1" ht="23.25" x14ac:dyDescent="0.35">
      <c r="A24" s="658">
        <v>3</v>
      </c>
      <c r="B24" s="659" t="s">
        <v>879</v>
      </c>
      <c r="C24" s="660"/>
      <c r="D24" s="660"/>
      <c r="E24" s="660"/>
      <c r="F24" s="660"/>
      <c r="G24" s="661"/>
      <c r="H24" s="658"/>
      <c r="I24" s="658">
        <v>10</v>
      </c>
      <c r="J24" s="658" t="s">
        <v>56</v>
      </c>
      <c r="K24" s="664">
        <v>1850</v>
      </c>
      <c r="L24" s="664">
        <f>K24*I24</f>
        <v>18500</v>
      </c>
    </row>
    <row r="25" spans="1:12" s="663" customFormat="1" ht="23.25" x14ac:dyDescent="0.35">
      <c r="A25" s="658">
        <v>4</v>
      </c>
      <c r="B25" s="659" t="s">
        <v>880</v>
      </c>
      <c r="C25" s="660"/>
      <c r="D25" s="660"/>
      <c r="E25" s="660"/>
      <c r="F25" s="660"/>
      <c r="G25" s="661"/>
      <c r="H25" s="658"/>
      <c r="I25" s="658">
        <v>2</v>
      </c>
      <c r="J25" s="658" t="s">
        <v>56</v>
      </c>
      <c r="K25" s="664">
        <v>2000</v>
      </c>
      <c r="L25" s="664">
        <f>K25*I25</f>
        <v>4000</v>
      </c>
    </row>
    <row r="26" spans="1:12" s="663" customFormat="1" ht="23.25" x14ac:dyDescent="0.35">
      <c r="A26" s="658">
        <v>5</v>
      </c>
      <c r="B26" s="659" t="s">
        <v>1190</v>
      </c>
      <c r="C26" s="660"/>
      <c r="D26" s="660"/>
      <c r="E26" s="660"/>
      <c r="F26" s="660"/>
      <c r="G26" s="661"/>
      <c r="H26" s="658"/>
      <c r="I26" s="658">
        <v>10</v>
      </c>
      <c r="J26" s="658" t="s">
        <v>56</v>
      </c>
      <c r="K26" s="664">
        <v>1500</v>
      </c>
      <c r="L26" s="664">
        <f>K26*I26</f>
        <v>15000</v>
      </c>
    </row>
    <row r="27" spans="1:12" s="663" customFormat="1" ht="23.25" x14ac:dyDescent="0.35">
      <c r="A27" s="658"/>
      <c r="B27" s="665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0"/>
      <c r="D28" s="660"/>
      <c r="E28" s="660"/>
      <c r="F28" s="660"/>
      <c r="G28" s="661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6"/>
      <c r="D29" s="666"/>
      <c r="E29" s="666"/>
      <c r="F29" s="666"/>
      <c r="G29" s="667"/>
      <c r="H29" s="658"/>
      <c r="I29" s="658"/>
      <c r="J29" s="658"/>
      <c r="K29" s="664"/>
      <c r="L29" s="664"/>
    </row>
    <row r="30" spans="1:12" s="663" customFormat="1" ht="23.25" x14ac:dyDescent="0.35">
      <c r="A30" s="658"/>
      <c r="B30" s="659"/>
      <c r="C30" s="666"/>
      <c r="D30" s="666"/>
      <c r="E30" s="666"/>
      <c r="F30" s="666"/>
      <c r="G30" s="667"/>
      <c r="H30" s="658"/>
      <c r="I30" s="658"/>
      <c r="J30" s="658"/>
      <c r="K30" s="664"/>
      <c r="L30" s="664"/>
    </row>
    <row r="31" spans="1:12" s="663" customFormat="1" ht="23.25" x14ac:dyDescent="0.35">
      <c r="A31" s="658"/>
      <c r="B31" s="659"/>
      <c r="C31" s="666"/>
      <c r="D31" s="666"/>
      <c r="E31" s="666"/>
      <c r="F31" s="666"/>
      <c r="G31" s="667"/>
      <c r="H31" s="658"/>
      <c r="I31" s="658"/>
      <c r="J31" s="658"/>
      <c r="K31" s="664"/>
      <c r="L31" s="664"/>
    </row>
    <row r="32" spans="1:12" s="663" customFormat="1" ht="23.25" x14ac:dyDescent="0.35">
      <c r="A32" s="668"/>
      <c r="B32" s="1885"/>
      <c r="C32" s="1886"/>
      <c r="D32" s="1886"/>
      <c r="E32" s="1886"/>
      <c r="F32" s="1886"/>
      <c r="G32" s="1887"/>
      <c r="H32" s="669"/>
      <c r="I32" s="669"/>
      <c r="J32" s="669"/>
      <c r="K32" s="670"/>
      <c r="L32" s="670"/>
    </row>
    <row r="33" spans="1:12" s="663" customFormat="1" ht="23.25" x14ac:dyDescent="0.35">
      <c r="A33" s="1888" t="s">
        <v>20</v>
      </c>
      <c r="B33" s="1888"/>
      <c r="C33" s="1888"/>
      <c r="D33" s="1888"/>
      <c r="E33" s="1888"/>
      <c r="F33" s="1888"/>
      <c r="G33" s="1888"/>
      <c r="H33" s="1888"/>
      <c r="I33" s="1888"/>
      <c r="J33" s="1888"/>
      <c r="K33" s="1888"/>
      <c r="L33" s="671">
        <f>SUM(L21:L31)</f>
        <v>1581000</v>
      </c>
    </row>
    <row r="34" spans="1:12" s="238" customFormat="1" ht="21" x14ac:dyDescent="0.35">
      <c r="A34" s="247"/>
      <c r="B34" s="247"/>
      <c r="C34" s="409"/>
      <c r="D34" s="247"/>
      <c r="E34" s="247"/>
      <c r="F34" s="247"/>
      <c r="G34" s="248"/>
      <c r="H34" s="248"/>
      <c r="I34" s="248"/>
      <c r="J34" s="248"/>
      <c r="K34" s="410"/>
      <c r="L34" s="411"/>
    </row>
    <row r="35" spans="1:12" ht="18" x14ac:dyDescent="0.35">
      <c r="A35" s="35" t="s">
        <v>21</v>
      </c>
      <c r="B35" s="35" t="s">
        <v>7</v>
      </c>
      <c r="C35" s="723" t="s">
        <v>22</v>
      </c>
      <c r="D35" s="36" t="s">
        <v>23</v>
      </c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2"/>
      <c r="B36" s="2"/>
      <c r="C36" s="723" t="s">
        <v>24</v>
      </c>
      <c r="D36" s="2" t="s">
        <v>25</v>
      </c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2"/>
      <c r="B37" s="2"/>
      <c r="C37" s="723" t="s">
        <v>300</v>
      </c>
      <c r="D37" s="2" t="s">
        <v>655</v>
      </c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2"/>
      <c r="B38" s="2"/>
      <c r="C38" s="723"/>
      <c r="D38" s="2"/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37"/>
      <c r="L39" s="37"/>
    </row>
    <row r="40" spans="1:12" ht="18" x14ac:dyDescent="0.35">
      <c r="A40" s="1"/>
      <c r="B40" s="1"/>
      <c r="C40" s="1"/>
      <c r="D40" s="39"/>
      <c r="E40" s="40"/>
      <c r="F40" s="39"/>
      <c r="G40" s="40"/>
      <c r="H40" s="41"/>
      <c r="I40" s="42"/>
      <c r="J40" s="43"/>
      <c r="K40" s="44"/>
      <c r="L40" s="45"/>
    </row>
    <row r="41" spans="1:12" ht="18" x14ac:dyDescent="0.35">
      <c r="A41" s="1"/>
      <c r="B41" s="1"/>
      <c r="C41" s="1"/>
      <c r="D41" s="46"/>
      <c r="E41" s="47"/>
      <c r="F41" s="46"/>
      <c r="G41" s="47"/>
      <c r="H41" s="48"/>
      <c r="I41" s="49"/>
      <c r="J41" s="50"/>
      <c r="K41" s="51"/>
      <c r="L41" s="52"/>
    </row>
    <row r="42" spans="1:12" ht="18" x14ac:dyDescent="0.35">
      <c r="A42" s="1"/>
      <c r="B42" s="1"/>
      <c r="C42" s="1"/>
      <c r="D42" s="46"/>
      <c r="E42" s="47"/>
      <c r="F42" s="46"/>
      <c r="G42" s="47"/>
      <c r="H42" s="48"/>
      <c r="I42" s="49"/>
      <c r="J42" s="50"/>
      <c r="K42" s="51"/>
      <c r="L42" s="52"/>
    </row>
    <row r="43" spans="1:12" ht="18" x14ac:dyDescent="0.35">
      <c r="A43" s="1"/>
      <c r="B43" s="1"/>
      <c r="C43" s="1"/>
      <c r="D43" s="46"/>
      <c r="E43" s="53"/>
      <c r="F43" s="46"/>
      <c r="G43" s="53"/>
      <c r="H43" s="48"/>
      <c r="I43" s="49"/>
      <c r="J43" s="50"/>
      <c r="K43" s="51"/>
      <c r="L43" s="54"/>
    </row>
    <row r="44" spans="1:12" ht="18" x14ac:dyDescent="0.35">
      <c r="A44" s="1"/>
      <c r="B44" s="1"/>
      <c r="C44" s="1"/>
      <c r="D44" s="55"/>
      <c r="E44" s="56"/>
      <c r="F44" s="55"/>
      <c r="G44" s="56"/>
      <c r="H44" s="57"/>
      <c r="I44" s="58"/>
      <c r="J44" s="59"/>
      <c r="K44" s="60"/>
      <c r="L44" s="61"/>
    </row>
    <row r="45" spans="1:12" ht="18" x14ac:dyDescent="0.35">
      <c r="A45" s="1"/>
      <c r="B45" s="1"/>
      <c r="C45" s="1"/>
      <c r="D45" s="1694" t="s">
        <v>26</v>
      </c>
      <c r="E45" s="894"/>
      <c r="F45" s="1694"/>
      <c r="G45" s="894" t="s">
        <v>27</v>
      </c>
      <c r="H45" s="65" t="s">
        <v>941</v>
      </c>
      <c r="I45" s="1747" t="s">
        <v>28</v>
      </c>
      <c r="J45" s="1748"/>
      <c r="K45" s="65" t="s">
        <v>29</v>
      </c>
      <c r="L45" s="66" t="s">
        <v>30</v>
      </c>
    </row>
    <row r="46" spans="1:12" x14ac:dyDescent="0.3">
      <c r="D46" s="76"/>
      <c r="E46" s="76"/>
      <c r="F46" s="76"/>
      <c r="G46" s="76"/>
      <c r="H46" s="76"/>
      <c r="I46" s="76"/>
      <c r="J46" s="76"/>
      <c r="K46" s="76"/>
      <c r="L46" s="76"/>
    </row>
    <row r="64" spans="1:21" s="25" customFormat="1" x14ac:dyDescent="0.3">
      <c r="A64" s="251" t="s">
        <v>843</v>
      </c>
      <c r="M64" s="76"/>
      <c r="N64" s="76"/>
      <c r="O64" s="76"/>
      <c r="P64" s="76"/>
      <c r="Q64" s="76"/>
      <c r="R64" s="76"/>
      <c r="S64" s="76"/>
      <c r="T64" s="76"/>
      <c r="U64" s="76"/>
    </row>
  </sheetData>
  <mergeCells count="9">
    <mergeCell ref="I45:J45"/>
    <mergeCell ref="B32:G32"/>
    <mergeCell ref="A33:K33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4" orientation="portrait" verticalDpi="72" r:id="rId1"/>
  <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4"/>
  <sheetViews>
    <sheetView view="pageBreakPreview" topLeftCell="A17" zoomScale="60" zoomScaleNormal="100" workbookViewId="0">
      <selection activeCell="B23" sqref="B23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">
      <c r="A7" s="1831" t="s">
        <v>0</v>
      </c>
      <c r="B7" s="1831"/>
      <c r="C7" s="1831"/>
      <c r="D7" s="1831"/>
      <c r="E7" s="1831"/>
      <c r="F7" s="1831"/>
      <c r="G7" s="1831"/>
      <c r="H7" s="1831"/>
      <c r="I7" s="1831"/>
      <c r="J7" s="1831"/>
      <c r="K7" s="1831"/>
      <c r="L7" s="1831"/>
    </row>
    <row r="8" spans="1:21" ht="16.5" customHeight="1" x14ac:dyDescent="0.3">
      <c r="A8" s="1832" t="s">
        <v>884</v>
      </c>
      <c r="B8" s="1832"/>
      <c r="C8" s="1832"/>
      <c r="D8" s="1832"/>
      <c r="E8" s="1832"/>
      <c r="F8" s="1832"/>
      <c r="G8" s="1832"/>
      <c r="H8" s="1832"/>
      <c r="I8" s="1832"/>
      <c r="J8" s="1832"/>
      <c r="K8" s="1832"/>
      <c r="L8" s="1832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s="238" customFormat="1" ht="29.25" customHeight="1" x14ac:dyDescent="0.35">
      <c r="A11" s="995" t="s">
        <v>873</v>
      </c>
      <c r="B11" s="248"/>
      <c r="C11" s="248"/>
      <c r="D11" s="996"/>
      <c r="E11" s="248"/>
      <c r="F11" s="997" t="s">
        <v>32</v>
      </c>
      <c r="G11" s="998"/>
      <c r="H11" s="998"/>
      <c r="I11" s="996"/>
      <c r="J11" s="248"/>
      <c r="K11" s="410" t="s">
        <v>3</v>
      </c>
      <c r="L11" s="999">
        <v>44656</v>
      </c>
    </row>
    <row r="12" spans="1:21" ht="16.5" customHeight="1" x14ac:dyDescent="0.3">
      <c r="A12" s="1948" t="s">
        <v>874</v>
      </c>
      <c r="B12" s="1949"/>
      <c r="C12" s="1949"/>
      <c r="D12" s="1950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1948"/>
      <c r="B13" s="1949"/>
      <c r="C13" s="1949"/>
      <c r="D13" s="1950"/>
      <c r="F13" s="91" t="s">
        <v>34</v>
      </c>
      <c r="G13" s="92"/>
      <c r="H13" s="92"/>
      <c r="I13" s="90"/>
      <c r="K13" s="93" t="s">
        <v>4</v>
      </c>
      <c r="L13" s="81"/>
    </row>
    <row r="14" spans="1:21" ht="22.5" customHeight="1" x14ac:dyDescent="0.3">
      <c r="A14" s="1948"/>
      <c r="B14" s="1949"/>
      <c r="C14" s="1949"/>
      <c r="D14" s="195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871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986" t="s">
        <v>7</v>
      </c>
      <c r="C16" s="79" t="s">
        <v>872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987" t="s">
        <v>13</v>
      </c>
      <c r="B20" s="1769" t="s">
        <v>14</v>
      </c>
      <c r="C20" s="1769"/>
      <c r="D20" s="1769"/>
      <c r="E20" s="1769"/>
      <c r="F20" s="1769"/>
      <c r="G20" s="1769"/>
      <c r="H20" s="987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883</v>
      </c>
      <c r="C22" s="143"/>
      <c r="D22" s="143"/>
      <c r="E22" s="143"/>
      <c r="F22" s="143"/>
      <c r="G22" s="144"/>
      <c r="H22" s="137"/>
      <c r="I22" s="137">
        <v>7</v>
      </c>
      <c r="J22" s="137" t="s">
        <v>41</v>
      </c>
      <c r="K22" s="141">
        <v>5660</v>
      </c>
      <c r="L22" s="141">
        <f t="shared" ref="L22:L23" si="0">I22*K22</f>
        <v>39620</v>
      </c>
    </row>
    <row r="23" spans="1:12" s="142" customFormat="1" ht="18.75" x14ac:dyDescent="0.3">
      <c r="A23" s="137">
        <v>2</v>
      </c>
      <c r="B23" s="138" t="s">
        <v>71</v>
      </c>
      <c r="C23" s="143"/>
      <c r="D23" s="143"/>
      <c r="E23" s="143"/>
      <c r="F23" s="143"/>
      <c r="G23" s="144"/>
      <c r="H23" s="137"/>
      <c r="I23" s="137">
        <v>8</v>
      </c>
      <c r="J23" s="137" t="s">
        <v>41</v>
      </c>
      <c r="K23" s="141">
        <v>6420</v>
      </c>
      <c r="L23" s="141">
        <f t="shared" si="0"/>
        <v>51360</v>
      </c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45"/>
      <c r="B30" s="146"/>
      <c r="C30" s="147"/>
      <c r="D30" s="147"/>
      <c r="E30" s="147"/>
      <c r="F30" s="147"/>
      <c r="G30" s="148"/>
      <c r="H30" s="145"/>
      <c r="I30" s="145"/>
      <c r="J30" s="145"/>
      <c r="K30" s="149"/>
      <c r="L30" s="149"/>
    </row>
    <row r="31" spans="1:12" s="142" customFormat="1" ht="18.75" x14ac:dyDescent="0.3">
      <c r="A31" s="150"/>
      <c r="B31" s="1762"/>
      <c r="C31" s="1763"/>
      <c r="D31" s="1763"/>
      <c r="E31" s="1763"/>
      <c r="F31" s="1763"/>
      <c r="G31" s="1764"/>
      <c r="H31" s="151"/>
      <c r="I31" s="151"/>
      <c r="J31" s="151"/>
      <c r="K31" s="152"/>
      <c r="L31" s="152"/>
    </row>
    <row r="32" spans="1:12" s="142" customFormat="1" ht="18.75" x14ac:dyDescent="0.3">
      <c r="A32" s="1746" t="s">
        <v>20</v>
      </c>
      <c r="B32" s="1746"/>
      <c r="C32" s="1746"/>
      <c r="D32" s="1746"/>
      <c r="E32" s="1746"/>
      <c r="F32" s="1746"/>
      <c r="G32" s="1746"/>
      <c r="H32" s="1746"/>
      <c r="I32" s="1746"/>
      <c r="J32" s="1746"/>
      <c r="K32" s="1746"/>
      <c r="L32" s="34">
        <f>SUM(L21:L27)</f>
        <v>90980</v>
      </c>
    </row>
    <row r="33" spans="1:12" x14ac:dyDescent="0.3">
      <c r="A33" s="80"/>
      <c r="B33" s="80"/>
      <c r="C33" s="986"/>
      <c r="D33" s="80"/>
      <c r="E33" s="80"/>
      <c r="F33" s="80"/>
      <c r="K33" s="93"/>
      <c r="L33" s="81"/>
    </row>
    <row r="34" spans="1:12" x14ac:dyDescent="0.3">
      <c r="A34" s="118" t="s">
        <v>21</v>
      </c>
      <c r="B34" s="118" t="s">
        <v>7</v>
      </c>
      <c r="C34" s="118" t="s">
        <v>22</v>
      </c>
      <c r="D34" s="119" t="s">
        <v>23</v>
      </c>
      <c r="K34" s="120"/>
      <c r="L34" s="120"/>
    </row>
    <row r="35" spans="1:12" x14ac:dyDescent="0.3">
      <c r="A35" s="80"/>
      <c r="B35" s="80"/>
      <c r="C35" s="986" t="s">
        <v>24</v>
      </c>
      <c r="D35" s="80" t="s">
        <v>25</v>
      </c>
      <c r="K35" s="120"/>
      <c r="L35" s="120"/>
    </row>
    <row r="36" spans="1:12" x14ac:dyDescent="0.3">
      <c r="A36" s="80"/>
      <c r="B36" s="80"/>
      <c r="C36" s="986"/>
      <c r="D36" s="80"/>
      <c r="K36" s="120"/>
      <c r="L36" s="120"/>
    </row>
    <row r="37" spans="1:12" x14ac:dyDescent="0.3">
      <c r="K37" s="120"/>
      <c r="L37" s="120"/>
    </row>
    <row r="38" spans="1:12" x14ac:dyDescent="0.3">
      <c r="D38" s="95"/>
      <c r="E38" s="95"/>
      <c r="F38" s="121"/>
      <c r="G38" s="84"/>
      <c r="H38" s="122"/>
      <c r="I38" s="123"/>
      <c r="J38" s="124"/>
      <c r="K38" s="121"/>
      <c r="L38" s="125"/>
    </row>
    <row r="39" spans="1:12" x14ac:dyDescent="0.3">
      <c r="D39" s="95"/>
      <c r="E39" s="95"/>
      <c r="F39" s="89"/>
      <c r="G39" s="90"/>
      <c r="H39" s="126"/>
      <c r="I39" s="127"/>
      <c r="J39" s="128"/>
      <c r="K39" s="89"/>
      <c r="L39" s="116"/>
    </row>
    <row r="40" spans="1:12" x14ac:dyDescent="0.3">
      <c r="D40" s="95"/>
      <c r="E40" s="95"/>
      <c r="F40" s="89"/>
      <c r="G40" s="90"/>
      <c r="H40" s="126"/>
      <c r="I40" s="127"/>
      <c r="J40" s="128"/>
      <c r="K40" s="89"/>
      <c r="L40" s="116"/>
    </row>
    <row r="41" spans="1:12" x14ac:dyDescent="0.3">
      <c r="D41" s="95"/>
      <c r="E41" s="95"/>
      <c r="F41" s="89"/>
      <c r="G41" s="96"/>
      <c r="H41" s="126"/>
      <c r="I41" s="127"/>
      <c r="J41" s="128"/>
      <c r="K41" s="89"/>
      <c r="L41" s="129"/>
    </row>
    <row r="42" spans="1:12" x14ac:dyDescent="0.3">
      <c r="D42" s="95"/>
      <c r="E42" s="95"/>
      <c r="F42" s="104"/>
      <c r="G42" s="109"/>
      <c r="H42" s="130"/>
      <c r="I42" s="131"/>
      <c r="J42" s="132"/>
      <c r="K42" s="104"/>
      <c r="L42" s="133"/>
    </row>
    <row r="43" spans="1:12" x14ac:dyDescent="0.3">
      <c r="D43" s="127"/>
      <c r="E43" s="78"/>
      <c r="F43" s="134" t="s">
        <v>26</v>
      </c>
      <c r="G43" s="135"/>
      <c r="H43" s="136" t="s">
        <v>27</v>
      </c>
      <c r="I43" s="1765" t="s">
        <v>28</v>
      </c>
      <c r="J43" s="1766"/>
      <c r="K43" s="136" t="s">
        <v>29</v>
      </c>
      <c r="L43" s="117" t="s">
        <v>30</v>
      </c>
    </row>
    <row r="44" spans="1:12" x14ac:dyDescent="0.3">
      <c r="D44" s="78"/>
      <c r="E44" s="78"/>
      <c r="F44" s="78"/>
      <c r="G44" s="78"/>
      <c r="H44" s="78"/>
      <c r="I44" s="78"/>
      <c r="J44" s="78"/>
      <c r="K44" s="78"/>
      <c r="L44" s="78"/>
    </row>
    <row r="64" spans="1:1" x14ac:dyDescent="0.3">
      <c r="A64" s="79" t="s">
        <v>843</v>
      </c>
    </row>
  </sheetData>
  <mergeCells count="9">
    <mergeCell ref="B31:G31"/>
    <mergeCell ref="A32:K32"/>
    <mergeCell ref="I43:J43"/>
    <mergeCell ref="A7:L7"/>
    <mergeCell ref="A8:L8"/>
    <mergeCell ref="A12:D14"/>
    <mergeCell ref="B20:G20"/>
    <mergeCell ref="I20:J20"/>
    <mergeCell ref="B21:G21"/>
  </mergeCells>
  <pageMargins left="0.70866141732283472" right="0.70866141732283472" top="0.55118110236220474" bottom="0.74803149606299213" header="0.31496062992125984" footer="0.31496062992125984"/>
  <pageSetup scale="64" orientation="portrait" verticalDpi="72" r:id="rId1"/>
  <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4"/>
  <sheetViews>
    <sheetView view="pageBreakPreview" zoomScale="60" zoomScaleNormal="100" workbookViewId="0">
      <selection activeCell="H49" sqref="H49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885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44656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986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987" t="s">
        <v>13</v>
      </c>
      <c r="B20" s="1769" t="s">
        <v>14</v>
      </c>
      <c r="C20" s="1769"/>
      <c r="D20" s="1769"/>
      <c r="E20" s="1769"/>
      <c r="F20" s="1769"/>
      <c r="G20" s="1769"/>
      <c r="H20" s="987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886</v>
      </c>
      <c r="C22" s="143"/>
      <c r="D22" s="143"/>
      <c r="E22" s="143"/>
      <c r="F22" s="143"/>
      <c r="G22" s="144"/>
      <c r="H22" s="137"/>
      <c r="I22" s="137">
        <v>1</v>
      </c>
      <c r="J22" s="137" t="s">
        <v>41</v>
      </c>
      <c r="K22" s="141">
        <v>27000</v>
      </c>
      <c r="L22" s="141">
        <f t="shared" ref="L22:L23" si="0">I22*K22</f>
        <v>27000</v>
      </c>
    </row>
    <row r="23" spans="1:12" s="142" customFormat="1" ht="18.75" x14ac:dyDescent="0.3">
      <c r="A23" s="137">
        <v>2</v>
      </c>
      <c r="B23" s="138" t="s">
        <v>339</v>
      </c>
      <c r="C23" s="143"/>
      <c r="D23" s="143"/>
      <c r="E23" s="143"/>
      <c r="F23" s="143"/>
      <c r="G23" s="144"/>
      <c r="H23" s="137" t="s">
        <v>887</v>
      </c>
      <c r="I23" s="137">
        <v>1</v>
      </c>
      <c r="J23" s="137" t="s">
        <v>53</v>
      </c>
      <c r="K23" s="141">
        <v>225000</v>
      </c>
      <c r="L23" s="141">
        <f t="shared" si="0"/>
        <v>225000</v>
      </c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45"/>
      <c r="B30" s="146"/>
      <c r="C30" s="147"/>
      <c r="D30" s="147"/>
      <c r="E30" s="147"/>
      <c r="F30" s="147"/>
      <c r="G30" s="148"/>
      <c r="H30" s="145"/>
      <c r="I30" s="145"/>
      <c r="J30" s="145"/>
      <c r="K30" s="149"/>
      <c r="L30" s="149"/>
    </row>
    <row r="31" spans="1:12" s="142" customFormat="1" ht="18.75" x14ac:dyDescent="0.3">
      <c r="A31" s="150"/>
      <c r="B31" s="1762"/>
      <c r="C31" s="1763"/>
      <c r="D31" s="1763"/>
      <c r="E31" s="1763"/>
      <c r="F31" s="1763"/>
      <c r="G31" s="1764"/>
      <c r="H31" s="151"/>
      <c r="I31" s="151"/>
      <c r="J31" s="151"/>
      <c r="K31" s="152"/>
      <c r="L31" s="152"/>
    </row>
    <row r="32" spans="1:12" s="142" customFormat="1" ht="18.75" x14ac:dyDescent="0.3">
      <c r="A32" s="1746" t="s">
        <v>20</v>
      </c>
      <c r="B32" s="1746"/>
      <c r="C32" s="1746"/>
      <c r="D32" s="1746"/>
      <c r="E32" s="1746"/>
      <c r="F32" s="1746"/>
      <c r="G32" s="1746"/>
      <c r="H32" s="1746"/>
      <c r="I32" s="1746"/>
      <c r="J32" s="1746"/>
      <c r="K32" s="1746"/>
      <c r="L32" s="34">
        <f>SUM(L21:L27)</f>
        <v>252000</v>
      </c>
    </row>
    <row r="33" spans="1:12" x14ac:dyDescent="0.3">
      <c r="A33" s="80"/>
      <c r="B33" s="80"/>
      <c r="C33" s="986"/>
      <c r="D33" s="80"/>
      <c r="E33" s="80"/>
      <c r="F33" s="80"/>
      <c r="K33" s="93"/>
      <c r="L33" s="81"/>
    </row>
    <row r="34" spans="1:12" x14ac:dyDescent="0.3">
      <c r="A34" s="118" t="s">
        <v>21</v>
      </c>
      <c r="B34" s="118" t="s">
        <v>7</v>
      </c>
      <c r="C34" s="118" t="s">
        <v>22</v>
      </c>
      <c r="D34" s="119" t="s">
        <v>23</v>
      </c>
      <c r="K34" s="120"/>
      <c r="L34" s="120"/>
    </row>
    <row r="35" spans="1:12" x14ac:dyDescent="0.3">
      <c r="A35" s="80"/>
      <c r="B35" s="80"/>
      <c r="C35" s="986" t="s">
        <v>24</v>
      </c>
      <c r="D35" s="80" t="s">
        <v>25</v>
      </c>
      <c r="K35" s="120"/>
      <c r="L35" s="120"/>
    </row>
    <row r="36" spans="1:12" x14ac:dyDescent="0.3">
      <c r="A36" s="80"/>
      <c r="B36" s="80"/>
      <c r="C36" s="986"/>
      <c r="D36" s="80"/>
      <c r="K36" s="120"/>
      <c r="L36" s="120"/>
    </row>
    <row r="37" spans="1:12" x14ac:dyDescent="0.3">
      <c r="K37" s="120"/>
      <c r="L37" s="120"/>
    </row>
    <row r="38" spans="1:12" x14ac:dyDescent="0.3">
      <c r="D38" s="95"/>
      <c r="E38" s="95"/>
      <c r="F38" s="121"/>
      <c r="G38" s="84"/>
      <c r="H38" s="122"/>
      <c r="I38" s="123"/>
      <c r="J38" s="124"/>
      <c r="K38" s="121"/>
      <c r="L38" s="125"/>
    </row>
    <row r="39" spans="1:12" x14ac:dyDescent="0.3">
      <c r="D39" s="95"/>
      <c r="E39" s="95"/>
      <c r="F39" s="89"/>
      <c r="G39" s="90"/>
      <c r="H39" s="126"/>
      <c r="I39" s="127"/>
      <c r="J39" s="128"/>
      <c r="K39" s="89"/>
      <c r="L39" s="116"/>
    </row>
    <row r="40" spans="1:12" x14ac:dyDescent="0.3">
      <c r="D40" s="95"/>
      <c r="E40" s="95"/>
      <c r="F40" s="89"/>
      <c r="G40" s="90"/>
      <c r="H40" s="126"/>
      <c r="I40" s="127"/>
      <c r="J40" s="128"/>
      <c r="K40" s="89"/>
      <c r="L40" s="116"/>
    </row>
    <row r="41" spans="1:12" x14ac:dyDescent="0.3">
      <c r="D41" s="95"/>
      <c r="E41" s="95"/>
      <c r="F41" s="89"/>
      <c r="G41" s="96"/>
      <c r="H41" s="126"/>
      <c r="I41" s="127"/>
      <c r="J41" s="128"/>
      <c r="K41" s="89"/>
      <c r="L41" s="129"/>
    </row>
    <row r="42" spans="1:12" x14ac:dyDescent="0.3">
      <c r="D42" s="95"/>
      <c r="E42" s="95"/>
      <c r="F42" s="104"/>
      <c r="G42" s="109"/>
      <c r="H42" s="130"/>
      <c r="I42" s="131"/>
      <c r="J42" s="132"/>
      <c r="K42" s="104"/>
      <c r="L42" s="133"/>
    </row>
    <row r="43" spans="1:12" x14ac:dyDescent="0.3">
      <c r="D43" s="127"/>
      <c r="E43" s="78"/>
      <c r="F43" s="134" t="s">
        <v>26</v>
      </c>
      <c r="G43" s="135"/>
      <c r="H43" s="136" t="s">
        <v>27</v>
      </c>
      <c r="I43" s="1765" t="s">
        <v>28</v>
      </c>
      <c r="J43" s="1766"/>
      <c r="K43" s="136" t="s">
        <v>29</v>
      </c>
      <c r="L43" s="117" t="s">
        <v>30</v>
      </c>
    </row>
    <row r="44" spans="1:12" x14ac:dyDescent="0.3">
      <c r="D44" s="78"/>
      <c r="E44" s="78"/>
      <c r="F44" s="78"/>
      <c r="G44" s="78"/>
      <c r="H44" s="78"/>
      <c r="I44" s="78"/>
      <c r="J44" s="78"/>
      <c r="K44" s="78"/>
      <c r="L44" s="78"/>
    </row>
    <row r="64" spans="1:1" x14ac:dyDescent="0.3">
      <c r="A64" s="79" t="s">
        <v>843</v>
      </c>
    </row>
  </sheetData>
  <mergeCells count="8">
    <mergeCell ref="A32:K32"/>
    <mergeCell ref="I43:J43"/>
    <mergeCell ref="A7:L7"/>
    <mergeCell ref="A8:L8"/>
    <mergeCell ref="B20:G20"/>
    <mergeCell ref="I20:J20"/>
    <mergeCell ref="B21:G21"/>
    <mergeCell ref="B31:G31"/>
  </mergeCells>
  <pageMargins left="0.70866141732283472" right="0.70866141732283472" top="0.55118110236220474" bottom="0.74803149606299213" header="0.31496062992125984" footer="0.31496062992125984"/>
  <pageSetup scale="64" orientation="portrait" verticalDpi="72" r:id="rId1"/>
  <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Y59"/>
  <sheetViews>
    <sheetView view="pageBreakPreview" topLeftCell="A10" zoomScale="55" zoomScaleSheetLayoutView="55" workbookViewId="0">
      <selection activeCell="A10" sqref="A10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9.28515625" style="251" customWidth="1"/>
    <col min="12" max="12" width="21.140625" style="251" customWidth="1"/>
    <col min="13" max="23" width="9.140625" style="251"/>
    <col min="24" max="24" width="17.7109375" style="251" customWidth="1"/>
    <col min="25" max="16384" width="9.140625" style="251"/>
  </cols>
  <sheetData>
    <row r="6" spans="1:2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25" ht="16.5" customHeight="1" x14ac:dyDescent="0.35">
      <c r="A7" s="1750" t="s">
        <v>890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2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2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25" ht="16.5" customHeight="1" x14ac:dyDescent="0.35">
      <c r="A10" s="11" t="s">
        <v>206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44657</v>
      </c>
      <c r="N10" s="160">
        <v>3</v>
      </c>
      <c r="O10" s="161" t="s">
        <v>348</v>
      </c>
      <c r="P10" s="166"/>
      <c r="Q10" s="166"/>
      <c r="R10" s="166"/>
      <c r="S10" s="166"/>
      <c r="T10" s="167"/>
      <c r="U10" s="160"/>
      <c r="V10" s="160">
        <v>1</v>
      </c>
      <c r="W10" s="160" t="s">
        <v>215</v>
      </c>
      <c r="X10" s="164">
        <v>230000</v>
      </c>
      <c r="Y10" s="164">
        <f>+X10*V10</f>
        <v>230000</v>
      </c>
    </row>
    <row r="11" spans="1:25" ht="16.5" customHeight="1" x14ac:dyDescent="0.35">
      <c r="A11" s="1797" t="s">
        <v>891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N11" s="160">
        <v>4</v>
      </c>
      <c r="O11" s="161" t="s">
        <v>454</v>
      </c>
      <c r="P11" s="166"/>
      <c r="Q11" s="166"/>
      <c r="R11" s="166"/>
      <c r="S11" s="166"/>
      <c r="T11" s="167"/>
      <c r="U11" s="160"/>
      <c r="V11" s="160">
        <v>1</v>
      </c>
      <c r="W11" s="160" t="s">
        <v>56</v>
      </c>
      <c r="X11" s="164">
        <v>43000</v>
      </c>
      <c r="Y11" s="164">
        <f>+X11*V11</f>
        <v>43000</v>
      </c>
    </row>
    <row r="12" spans="1:2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N12" s="160"/>
      <c r="O12" s="161"/>
      <c r="P12" s="166"/>
      <c r="Q12" s="166"/>
      <c r="R12" s="166"/>
      <c r="S12" s="166"/>
      <c r="T12" s="167"/>
      <c r="U12" s="160"/>
      <c r="V12" s="160" t="e">
        <f>SUM(#REF!)</f>
        <v>#REF!</v>
      </c>
      <c r="W12" s="160"/>
      <c r="X12" s="164"/>
      <c r="Y12" s="164"/>
    </row>
    <row r="13" spans="1:2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993"/>
      <c r="J13" s="17"/>
      <c r="K13" s="13" t="s">
        <v>5</v>
      </c>
      <c r="L13" s="3"/>
    </row>
    <row r="14" spans="1:25" ht="16.5" customHeight="1" x14ac:dyDescent="0.35">
      <c r="A14" s="11" t="s">
        <v>6</v>
      </c>
      <c r="B14" s="990" t="s">
        <v>139</v>
      </c>
      <c r="C14" s="301" t="s">
        <v>892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25" ht="16.5" customHeight="1" x14ac:dyDescent="0.35">
      <c r="A15" s="11" t="s">
        <v>8</v>
      </c>
      <c r="B15" s="988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</row>
    <row r="16" spans="1:2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989" t="s">
        <v>13</v>
      </c>
      <c r="B19" s="1751" t="s">
        <v>14</v>
      </c>
      <c r="C19" s="1751"/>
      <c r="D19" s="1751"/>
      <c r="E19" s="1751"/>
      <c r="F19" s="1751"/>
      <c r="G19" s="1751"/>
      <c r="H19" s="989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18.75" customHeight="1" x14ac:dyDescent="0.3">
      <c r="A21" s="160">
        <v>1</v>
      </c>
      <c r="B21" s="161" t="s">
        <v>888</v>
      </c>
      <c r="C21" s="166"/>
      <c r="D21" s="166"/>
      <c r="E21" s="166"/>
      <c r="F21" s="166"/>
      <c r="G21" s="167"/>
      <c r="H21" s="160"/>
      <c r="I21" s="160">
        <v>6</v>
      </c>
      <c r="J21" s="160" t="s">
        <v>56</v>
      </c>
      <c r="K21" s="164">
        <v>43000</v>
      </c>
      <c r="L21" s="164">
        <f>K21*I21</f>
        <v>258000</v>
      </c>
    </row>
    <row r="22" spans="1:12" s="257" customFormat="1" ht="18.75" customHeight="1" x14ac:dyDescent="0.3">
      <c r="A22" s="160">
        <v>2</v>
      </c>
      <c r="B22" s="161" t="s">
        <v>889</v>
      </c>
      <c r="C22" s="166"/>
      <c r="D22" s="166"/>
      <c r="E22" s="166"/>
      <c r="F22" s="166"/>
      <c r="G22" s="167"/>
      <c r="H22" s="160"/>
      <c r="I22" s="160">
        <v>3</v>
      </c>
      <c r="J22" s="160" t="s">
        <v>56</v>
      </c>
      <c r="K22" s="164">
        <v>24000</v>
      </c>
      <c r="L22" s="164">
        <f>K22*I22</f>
        <v>72000</v>
      </c>
    </row>
    <row r="23" spans="1:12" s="257" customFormat="1" ht="18.75" customHeight="1" x14ac:dyDescent="0.3">
      <c r="A23" s="160"/>
      <c r="B23" s="161"/>
      <c r="C23" s="166"/>
      <c r="D23" s="166"/>
      <c r="E23" s="166"/>
      <c r="F23" s="166"/>
      <c r="G23" s="167"/>
      <c r="H23" s="160"/>
      <c r="I23" s="160"/>
      <c r="J23" s="160"/>
      <c r="K23" s="164"/>
      <c r="L23" s="164"/>
    </row>
    <row r="24" spans="1:12" s="257" customFormat="1" ht="18.75" customHeight="1" x14ac:dyDescent="0.3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2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2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2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</row>
    <row r="30" spans="1:12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2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2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73"/>
      <c r="B36" s="1774"/>
      <c r="C36" s="1775"/>
      <c r="D36" s="1775"/>
      <c r="E36" s="1775"/>
      <c r="F36" s="1775"/>
      <c r="G36" s="1776"/>
      <c r="H36" s="174"/>
      <c r="I36" s="174"/>
      <c r="J36" s="174"/>
      <c r="K36" s="175"/>
      <c r="L36" s="175"/>
    </row>
    <row r="37" spans="1:12" s="257" customFormat="1" ht="18.75" customHeight="1" x14ac:dyDescent="0.3">
      <c r="A37" s="1773" t="s">
        <v>20</v>
      </c>
      <c r="B37" s="1773"/>
      <c r="C37" s="1773"/>
      <c r="D37" s="1773"/>
      <c r="E37" s="1773"/>
      <c r="F37" s="1773"/>
      <c r="G37" s="1773"/>
      <c r="H37" s="1773"/>
      <c r="I37" s="1773"/>
      <c r="J37" s="1773"/>
      <c r="K37" s="1773"/>
      <c r="L37" s="176">
        <f>SUM(L21:L30)</f>
        <v>330000</v>
      </c>
    </row>
    <row r="38" spans="1:12" s="257" customFormat="1" ht="18.75" customHeight="1" x14ac:dyDescent="0.35">
      <c r="A38" s="253"/>
      <c r="B38" s="252"/>
      <c r="C38" s="994"/>
      <c r="D38" s="253"/>
      <c r="E38" s="252"/>
      <c r="F38" s="252"/>
      <c r="G38" s="252"/>
      <c r="H38" s="252"/>
      <c r="I38" s="252"/>
      <c r="J38" s="252"/>
      <c r="K38" s="255"/>
      <c r="L38" s="254"/>
    </row>
    <row r="39" spans="1:12" s="257" customFormat="1" ht="22.5" customHeight="1" x14ac:dyDescent="0.35">
      <c r="A39" s="259" t="s">
        <v>21</v>
      </c>
      <c r="B39" s="259" t="s">
        <v>7</v>
      </c>
      <c r="C39" s="260" t="s">
        <v>22</v>
      </c>
      <c r="D39" s="260" t="s">
        <v>150</v>
      </c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3"/>
      <c r="B40" s="253"/>
      <c r="C40" s="260" t="s">
        <v>24</v>
      </c>
      <c r="D40" s="253" t="s">
        <v>151</v>
      </c>
      <c r="E40" s="252"/>
      <c r="F40" s="252"/>
      <c r="G40" s="252"/>
      <c r="H40" s="252"/>
      <c r="I40" s="252"/>
      <c r="J40" s="252"/>
      <c r="K40" s="261"/>
      <c r="L40" s="261"/>
    </row>
    <row r="41" spans="1:12" ht="18" customHeight="1" x14ac:dyDescent="0.35">
      <c r="A41" s="253"/>
      <c r="B41" s="252"/>
      <c r="C41" s="262"/>
      <c r="D41" s="263"/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2"/>
      <c r="C42" s="994"/>
      <c r="D42" s="263"/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2"/>
      <c r="B43" s="252"/>
      <c r="C43" s="252"/>
      <c r="D43" s="252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2"/>
      <c r="B44" s="252"/>
      <c r="C44" s="252"/>
      <c r="D44" s="264"/>
      <c r="E44" s="265"/>
      <c r="F44" s="266"/>
      <c r="G44" s="267"/>
      <c r="H44" s="268"/>
      <c r="I44" s="269"/>
      <c r="J44" s="270"/>
      <c r="K44" s="271"/>
      <c r="L44" s="272"/>
    </row>
    <row r="45" spans="1:12" ht="18" customHeight="1" x14ac:dyDescent="0.35">
      <c r="A45" s="252"/>
      <c r="B45" s="252"/>
      <c r="C45" s="252"/>
      <c r="D45" s="264"/>
      <c r="E45" s="273"/>
      <c r="F45" s="264"/>
      <c r="G45" s="274"/>
      <c r="H45" s="275"/>
      <c r="I45" s="276"/>
      <c r="J45" s="277"/>
      <c r="K45" s="278"/>
      <c r="L45" s="279"/>
    </row>
    <row r="46" spans="1:12" ht="18" customHeight="1" x14ac:dyDescent="0.35">
      <c r="A46" s="252"/>
      <c r="B46" s="252"/>
      <c r="C46" s="252"/>
      <c r="D46" s="264"/>
      <c r="E46" s="273"/>
      <c r="F46" s="264"/>
      <c r="G46" s="280"/>
      <c r="H46" s="275"/>
      <c r="I46" s="276"/>
      <c r="J46" s="277"/>
      <c r="K46" s="278"/>
      <c r="L46" s="281"/>
    </row>
    <row r="47" spans="1:12" ht="18" customHeight="1" x14ac:dyDescent="0.35">
      <c r="A47" s="252"/>
      <c r="B47" s="252"/>
      <c r="C47" s="252"/>
      <c r="D47" s="264"/>
      <c r="E47" s="282"/>
      <c r="F47" s="283"/>
      <c r="G47" s="284"/>
      <c r="H47" s="285"/>
      <c r="I47" s="286"/>
      <c r="J47" s="287"/>
      <c r="K47" s="288"/>
      <c r="L47" s="289"/>
    </row>
    <row r="48" spans="1:12" ht="18" customHeight="1" x14ac:dyDescent="0.35">
      <c r="A48" s="252"/>
      <c r="B48" s="252"/>
      <c r="C48" s="252"/>
      <c r="D48" s="290"/>
      <c r="E48" s="1792" t="s">
        <v>26</v>
      </c>
      <c r="F48" s="1793"/>
      <c r="G48" s="1794"/>
      <c r="H48" s="291" t="s">
        <v>27</v>
      </c>
      <c r="I48" s="1795" t="s">
        <v>28</v>
      </c>
      <c r="J48" s="1796"/>
      <c r="K48" s="291" t="s">
        <v>29</v>
      </c>
      <c r="L48" s="292" t="s">
        <v>30</v>
      </c>
    </row>
    <row r="49" spans="1:1" ht="18" customHeight="1" x14ac:dyDescent="0.3"/>
    <row r="50" spans="1:1" ht="18" customHeight="1" x14ac:dyDescent="0.3"/>
    <row r="51" spans="1:1" ht="18" customHeight="1" x14ac:dyDescent="0.3"/>
    <row r="59" spans="1:1" ht="16.5" customHeight="1" x14ac:dyDescent="0.3">
      <c r="A59" s="25" t="s">
        <v>843</v>
      </c>
    </row>
  </sheetData>
  <mergeCells count="10">
    <mergeCell ref="B36:G36"/>
    <mergeCell ref="A37:K37"/>
    <mergeCell ref="E48:G48"/>
    <mergeCell ref="I48:J48"/>
    <mergeCell ref="A6:L6"/>
    <mergeCell ref="A7:L7"/>
    <mergeCell ref="A11:D11"/>
    <mergeCell ref="B19:G19"/>
    <mergeCell ref="I19:J19"/>
    <mergeCell ref="B20:G20"/>
  </mergeCells>
  <hyperlinks>
    <hyperlink ref="C14" r:id="rId1" display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/>
  </hyperlinks>
  <printOptions horizontalCentered="1"/>
  <pageMargins left="0" right="0" top="0.74803149606299213" bottom="0.74803149606299213" header="0.31496062992125984" footer="0.31496062992125984"/>
  <pageSetup scale="68" orientation="portrait" r:id="rId2"/>
  <drawing r:id="rId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4"/>
  <sheetViews>
    <sheetView view="pageBreakPreview" zoomScale="60" zoomScaleNormal="100" workbookViewId="0">
      <selection activeCell="Q16" sqref="Q16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4.425781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895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44657</v>
      </c>
    </row>
    <row r="12" spans="1:21" ht="16.5" customHeight="1" x14ac:dyDescent="0.35">
      <c r="A12" s="11" t="s">
        <v>43</v>
      </c>
      <c r="B12" s="990"/>
      <c r="C12" s="990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780">
        <v>44655</v>
      </c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993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988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989" t="s">
        <v>13</v>
      </c>
      <c r="B20" s="1751" t="s">
        <v>14</v>
      </c>
      <c r="C20" s="1751"/>
      <c r="D20" s="1751"/>
      <c r="E20" s="1751"/>
      <c r="F20" s="1751"/>
      <c r="G20" s="1751"/>
      <c r="H20" s="989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894</v>
      </c>
      <c r="C22" s="660"/>
      <c r="D22" s="660"/>
      <c r="E22" s="660"/>
      <c r="F22" s="660"/>
      <c r="G22" s="661"/>
      <c r="H22" s="658"/>
      <c r="I22" s="658">
        <v>1</v>
      </c>
      <c r="J22" s="658" t="s">
        <v>56</v>
      </c>
      <c r="K22" s="664">
        <v>773500</v>
      </c>
      <c r="L22" s="664">
        <f>K22*I22</f>
        <v>773500</v>
      </c>
    </row>
    <row r="23" spans="1:12" s="663" customFormat="1" ht="23.25" x14ac:dyDescent="0.35">
      <c r="A23" s="658"/>
      <c r="B23" s="659"/>
      <c r="C23" s="660"/>
      <c r="D23" s="660"/>
      <c r="E23" s="660"/>
      <c r="F23" s="660"/>
      <c r="G23" s="661"/>
      <c r="H23" s="658"/>
      <c r="I23" s="658"/>
      <c r="J23" s="658"/>
      <c r="K23" s="664"/>
      <c r="L23" s="664"/>
    </row>
    <row r="24" spans="1:12" s="663" customFormat="1" ht="23.25" x14ac:dyDescent="0.35">
      <c r="A24" s="658"/>
      <c r="B24" s="659"/>
      <c r="C24" s="660"/>
      <c r="D24" s="660"/>
      <c r="E24" s="660"/>
      <c r="F24" s="660"/>
      <c r="G24" s="661"/>
      <c r="H24" s="658"/>
      <c r="I24" s="658"/>
      <c r="J24" s="658"/>
      <c r="K24" s="664"/>
      <c r="L24" s="664"/>
    </row>
    <row r="25" spans="1:12" s="663" customFormat="1" ht="23.25" x14ac:dyDescent="0.35">
      <c r="A25" s="658"/>
      <c r="B25" s="659"/>
      <c r="C25" s="660"/>
      <c r="D25" s="660"/>
      <c r="E25" s="660"/>
      <c r="F25" s="660"/>
      <c r="G25" s="661"/>
      <c r="H25" s="658"/>
      <c r="I25" s="658"/>
      <c r="J25" s="658"/>
      <c r="K25" s="664"/>
      <c r="L25" s="664"/>
    </row>
    <row r="26" spans="1:12" s="663" customFormat="1" ht="23.25" x14ac:dyDescent="0.35">
      <c r="A26" s="658"/>
      <c r="B26" s="659"/>
      <c r="C26" s="660"/>
      <c r="D26" s="660"/>
      <c r="E26" s="660"/>
      <c r="F26" s="660"/>
      <c r="G26" s="661"/>
      <c r="H26" s="658"/>
      <c r="I26" s="658"/>
      <c r="J26" s="658"/>
      <c r="K26" s="664"/>
      <c r="L26" s="664"/>
    </row>
    <row r="27" spans="1:12" s="663" customFormat="1" ht="23.25" x14ac:dyDescent="0.35">
      <c r="A27" s="658"/>
      <c r="B27" s="665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0"/>
      <c r="D28" s="660"/>
      <c r="E28" s="660"/>
      <c r="F28" s="660"/>
      <c r="G28" s="661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6"/>
      <c r="D29" s="666"/>
      <c r="E29" s="666"/>
      <c r="F29" s="666"/>
      <c r="G29" s="667"/>
      <c r="H29" s="658"/>
      <c r="I29" s="658"/>
      <c r="J29" s="658"/>
      <c r="K29" s="664"/>
      <c r="L29" s="664"/>
    </row>
    <row r="30" spans="1:12" s="663" customFormat="1" ht="23.25" x14ac:dyDescent="0.35">
      <c r="A30" s="658"/>
      <c r="B30" s="659"/>
      <c r="C30" s="666"/>
      <c r="D30" s="666"/>
      <c r="E30" s="666"/>
      <c r="F30" s="666"/>
      <c r="G30" s="667"/>
      <c r="H30" s="658"/>
      <c r="I30" s="658"/>
      <c r="J30" s="658"/>
      <c r="K30" s="664"/>
      <c r="L30" s="664"/>
    </row>
    <row r="31" spans="1:12" s="663" customFormat="1" ht="23.25" x14ac:dyDescent="0.35">
      <c r="A31" s="658"/>
      <c r="B31" s="659"/>
      <c r="C31" s="666"/>
      <c r="D31" s="666"/>
      <c r="E31" s="666"/>
      <c r="F31" s="666"/>
      <c r="G31" s="667"/>
      <c r="H31" s="658"/>
      <c r="I31" s="658"/>
      <c r="J31" s="658"/>
      <c r="K31" s="664"/>
      <c r="L31" s="664"/>
    </row>
    <row r="32" spans="1:12" s="663" customFormat="1" ht="23.25" x14ac:dyDescent="0.35">
      <c r="A32" s="668"/>
      <c r="B32" s="1885"/>
      <c r="C32" s="1886"/>
      <c r="D32" s="1886"/>
      <c r="E32" s="1886"/>
      <c r="F32" s="1886"/>
      <c r="G32" s="1887"/>
      <c r="H32" s="669"/>
      <c r="I32" s="669"/>
      <c r="J32" s="669"/>
      <c r="K32" s="670"/>
      <c r="L32" s="670"/>
    </row>
    <row r="33" spans="1:12" s="663" customFormat="1" ht="23.25" x14ac:dyDescent="0.35">
      <c r="A33" s="1888" t="s">
        <v>20</v>
      </c>
      <c r="B33" s="1888"/>
      <c r="C33" s="1888"/>
      <c r="D33" s="1888"/>
      <c r="E33" s="1888"/>
      <c r="F33" s="1888"/>
      <c r="G33" s="1888"/>
      <c r="H33" s="1888"/>
      <c r="I33" s="1888"/>
      <c r="J33" s="1888"/>
      <c r="K33" s="1888"/>
      <c r="L33" s="671">
        <f>SUM(L21:L31)</f>
        <v>773500</v>
      </c>
    </row>
    <row r="34" spans="1:12" s="238" customFormat="1" ht="21" x14ac:dyDescent="0.35">
      <c r="A34" s="247"/>
      <c r="B34" s="247"/>
      <c r="C34" s="409"/>
      <c r="D34" s="247"/>
      <c r="E34" s="247"/>
      <c r="F34" s="247"/>
      <c r="G34" s="248"/>
      <c r="H34" s="248"/>
      <c r="I34" s="248"/>
      <c r="J34" s="248"/>
      <c r="K34" s="410"/>
      <c r="L34" s="411"/>
    </row>
    <row r="35" spans="1:12" ht="18" x14ac:dyDescent="0.35">
      <c r="A35" s="35" t="s">
        <v>21</v>
      </c>
      <c r="B35" s="35" t="s">
        <v>7</v>
      </c>
      <c r="C35" s="723" t="s">
        <v>22</v>
      </c>
      <c r="D35" s="36" t="s">
        <v>23</v>
      </c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2"/>
      <c r="B36" s="2"/>
      <c r="C36" s="723" t="s">
        <v>24</v>
      </c>
      <c r="D36" s="2" t="s">
        <v>25</v>
      </c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2"/>
      <c r="B37" s="2"/>
      <c r="C37" s="723" t="s">
        <v>300</v>
      </c>
      <c r="D37" s="2" t="s">
        <v>655</v>
      </c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2"/>
      <c r="B38" s="2"/>
      <c r="C38" s="723"/>
      <c r="D38" s="2"/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37"/>
      <c r="L39" s="37"/>
    </row>
    <row r="40" spans="1:12" ht="18" x14ac:dyDescent="0.35">
      <c r="A40" s="1"/>
      <c r="B40" s="1"/>
      <c r="C40" s="1"/>
      <c r="D40" s="38"/>
      <c r="E40" s="38"/>
      <c r="F40" s="39"/>
      <c r="G40" s="40"/>
      <c r="H40" s="41"/>
      <c r="I40" s="42"/>
      <c r="J40" s="43"/>
      <c r="K40" s="44"/>
      <c r="L40" s="45"/>
    </row>
    <row r="41" spans="1:12" ht="18" x14ac:dyDescent="0.35">
      <c r="A41" s="1"/>
      <c r="B41" s="1"/>
      <c r="C41" s="1"/>
      <c r="D41" s="38"/>
      <c r="E41" s="38"/>
      <c r="F41" s="46"/>
      <c r="G41" s="47"/>
      <c r="H41" s="48"/>
      <c r="I41" s="49"/>
      <c r="J41" s="50"/>
      <c r="K41" s="51"/>
      <c r="L41" s="52"/>
    </row>
    <row r="42" spans="1:12" ht="18" x14ac:dyDescent="0.35">
      <c r="A42" s="1"/>
      <c r="B42" s="1"/>
      <c r="C42" s="1"/>
      <c r="D42" s="38"/>
      <c r="E42" s="38"/>
      <c r="F42" s="46"/>
      <c r="G42" s="47"/>
      <c r="H42" s="48"/>
      <c r="I42" s="49"/>
      <c r="J42" s="50"/>
      <c r="K42" s="51"/>
      <c r="L42" s="52"/>
    </row>
    <row r="43" spans="1:12" ht="18" x14ac:dyDescent="0.35">
      <c r="A43" s="1"/>
      <c r="B43" s="1"/>
      <c r="C43" s="1"/>
      <c r="D43" s="38"/>
      <c r="E43" s="38"/>
      <c r="F43" s="46"/>
      <c r="G43" s="53"/>
      <c r="H43" s="48"/>
      <c r="I43" s="49"/>
      <c r="J43" s="50"/>
      <c r="K43" s="51"/>
      <c r="L43" s="54"/>
    </row>
    <row r="44" spans="1:12" ht="18" x14ac:dyDescent="0.35">
      <c r="A44" s="1"/>
      <c r="B44" s="1"/>
      <c r="C44" s="1"/>
      <c r="D44" s="38"/>
      <c r="E44" s="38"/>
      <c r="F44" s="55"/>
      <c r="G44" s="56"/>
      <c r="H44" s="57"/>
      <c r="I44" s="58"/>
      <c r="J44" s="59"/>
      <c r="K44" s="60"/>
      <c r="L44" s="61"/>
    </row>
    <row r="45" spans="1:12" ht="18" x14ac:dyDescent="0.35">
      <c r="A45" s="1"/>
      <c r="B45" s="1"/>
      <c r="C45" s="1"/>
      <c r="D45" s="62"/>
      <c r="E45" s="76"/>
      <c r="F45" s="63" t="s">
        <v>26</v>
      </c>
      <c r="G45" s="64"/>
      <c r="H45" s="65" t="s">
        <v>27</v>
      </c>
      <c r="I45" s="1747" t="s">
        <v>28</v>
      </c>
      <c r="J45" s="1748"/>
      <c r="K45" s="65" t="s">
        <v>29</v>
      </c>
      <c r="L45" s="66" t="s">
        <v>30</v>
      </c>
    </row>
    <row r="46" spans="1:12" x14ac:dyDescent="0.3">
      <c r="D46" s="76"/>
      <c r="E46" s="76"/>
      <c r="F46" s="76"/>
      <c r="G46" s="76"/>
      <c r="H46" s="76"/>
      <c r="I46" s="76"/>
      <c r="J46" s="76"/>
      <c r="K46" s="76"/>
      <c r="L46" s="76"/>
    </row>
    <row r="63" spans="1:21" x14ac:dyDescent="0.3">
      <c r="A63" s="25" t="s">
        <v>896</v>
      </c>
    </row>
    <row r="64" spans="1:21" s="25" customFormat="1" x14ac:dyDescent="0.3">
      <c r="A64" s="251" t="s">
        <v>777</v>
      </c>
      <c r="M64" s="76"/>
      <c r="N64" s="76"/>
      <c r="O64" s="76"/>
      <c r="P64" s="76"/>
      <c r="Q64" s="76"/>
      <c r="R64" s="76"/>
      <c r="S64" s="76"/>
      <c r="T64" s="76"/>
      <c r="U64" s="76"/>
    </row>
  </sheetData>
  <mergeCells count="9">
    <mergeCell ref="B32:G32"/>
    <mergeCell ref="A33:K33"/>
    <mergeCell ref="I45:J45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4" orientation="portrait" verticalDpi="72" r:id="rId1"/>
  <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8"/>
  <sheetViews>
    <sheetView view="pageBreakPreview" zoomScale="60" zoomScaleNormal="100" workbookViewId="0">
      <selection activeCell="A11" sqref="A11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898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44657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991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992" t="s">
        <v>13</v>
      </c>
      <c r="B20" s="1769" t="s">
        <v>14</v>
      </c>
      <c r="C20" s="1769"/>
      <c r="D20" s="1769"/>
      <c r="E20" s="1769"/>
      <c r="F20" s="1769"/>
      <c r="G20" s="1769"/>
      <c r="H20" s="992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899</v>
      </c>
      <c r="C22" s="143"/>
      <c r="D22" s="143"/>
      <c r="E22" s="143"/>
      <c r="F22" s="143"/>
      <c r="G22" s="144"/>
      <c r="H22" s="137" t="s">
        <v>897</v>
      </c>
      <c r="I22" s="137">
        <v>2</v>
      </c>
      <c r="J22" s="137" t="s">
        <v>41</v>
      </c>
      <c r="K22" s="141">
        <v>85000</v>
      </c>
      <c r="L22" s="141">
        <f t="shared" ref="L22" si="0">I22*K22</f>
        <v>170000</v>
      </c>
    </row>
    <row r="23" spans="1:12" s="142" customFormat="1" ht="18.75" x14ac:dyDescent="0.3">
      <c r="A23" s="137"/>
      <c r="B23" s="138"/>
      <c r="C23" s="143"/>
      <c r="D23" s="143"/>
      <c r="E23" s="143"/>
      <c r="F23" s="143"/>
      <c r="G23" s="144"/>
      <c r="H23" s="137"/>
      <c r="I23" s="137"/>
      <c r="J23" s="137"/>
      <c r="K23" s="141"/>
      <c r="L23" s="141"/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45"/>
      <c r="B30" s="146"/>
      <c r="C30" s="147"/>
      <c r="D30" s="147"/>
      <c r="E30" s="147"/>
      <c r="F30" s="147"/>
      <c r="G30" s="148"/>
      <c r="H30" s="145"/>
      <c r="I30" s="145"/>
      <c r="J30" s="145"/>
      <c r="K30" s="149"/>
      <c r="L30" s="149"/>
    </row>
    <row r="31" spans="1:12" s="142" customFormat="1" ht="18.75" x14ac:dyDescent="0.3">
      <c r="A31" s="150"/>
      <c r="B31" s="1762"/>
      <c r="C31" s="1763"/>
      <c r="D31" s="1763"/>
      <c r="E31" s="1763"/>
      <c r="F31" s="1763"/>
      <c r="G31" s="1764"/>
      <c r="H31" s="151"/>
      <c r="I31" s="151"/>
      <c r="J31" s="151"/>
      <c r="K31" s="152"/>
      <c r="L31" s="152"/>
    </row>
    <row r="32" spans="1:12" s="142" customFormat="1" ht="18.75" x14ac:dyDescent="0.3">
      <c r="A32" s="1746" t="s">
        <v>20</v>
      </c>
      <c r="B32" s="1746"/>
      <c r="C32" s="1746"/>
      <c r="D32" s="1746"/>
      <c r="E32" s="1746"/>
      <c r="F32" s="1746"/>
      <c r="G32" s="1746"/>
      <c r="H32" s="1746"/>
      <c r="I32" s="1746"/>
      <c r="J32" s="1746"/>
      <c r="K32" s="1746"/>
      <c r="L32" s="34">
        <f>SUM(L21:L27)</f>
        <v>170000</v>
      </c>
    </row>
    <row r="33" spans="1:12" x14ac:dyDescent="0.3">
      <c r="A33" s="80"/>
      <c r="B33" s="80"/>
      <c r="C33" s="991"/>
      <c r="D33" s="80"/>
      <c r="E33" s="80"/>
      <c r="F33" s="80"/>
      <c r="K33" s="93"/>
      <c r="L33" s="81"/>
    </row>
    <row r="34" spans="1:12" x14ac:dyDescent="0.3">
      <c r="A34" s="118" t="s">
        <v>21</v>
      </c>
      <c r="B34" s="118" t="s">
        <v>7</v>
      </c>
      <c r="C34" s="118" t="s">
        <v>22</v>
      </c>
      <c r="D34" s="119" t="s">
        <v>23</v>
      </c>
      <c r="K34" s="120"/>
      <c r="L34" s="120"/>
    </row>
    <row r="35" spans="1:12" x14ac:dyDescent="0.3">
      <c r="A35" s="80"/>
      <c r="B35" s="80"/>
      <c r="C35" s="991" t="s">
        <v>24</v>
      </c>
      <c r="D35" s="80" t="s">
        <v>25</v>
      </c>
      <c r="K35" s="120"/>
      <c r="L35" s="120"/>
    </row>
    <row r="36" spans="1:12" x14ac:dyDescent="0.3">
      <c r="A36" s="80"/>
      <c r="B36" s="80"/>
      <c r="C36" s="991"/>
      <c r="D36" s="80"/>
      <c r="K36" s="120"/>
      <c r="L36" s="120"/>
    </row>
    <row r="37" spans="1:12" x14ac:dyDescent="0.3">
      <c r="K37" s="120"/>
      <c r="L37" s="120"/>
    </row>
    <row r="38" spans="1:12" x14ac:dyDescent="0.3">
      <c r="D38" s="95"/>
      <c r="E38" s="95"/>
      <c r="F38" s="121"/>
      <c r="G38" s="84"/>
      <c r="H38" s="122"/>
      <c r="I38" s="123"/>
      <c r="J38" s="124"/>
      <c r="K38" s="121"/>
      <c r="L38" s="125"/>
    </row>
    <row r="39" spans="1:12" x14ac:dyDescent="0.3">
      <c r="D39" s="95"/>
      <c r="E39" s="95"/>
      <c r="F39" s="89"/>
      <c r="G39" s="90"/>
      <c r="H39" s="126"/>
      <c r="I39" s="127"/>
      <c r="J39" s="128"/>
      <c r="K39" s="89"/>
      <c r="L39" s="116"/>
    </row>
    <row r="40" spans="1:12" x14ac:dyDescent="0.3">
      <c r="D40" s="95"/>
      <c r="E40" s="95"/>
      <c r="F40" s="89"/>
      <c r="G40" s="90"/>
      <c r="H40" s="126"/>
      <c r="I40" s="127"/>
      <c r="J40" s="128"/>
      <c r="K40" s="89"/>
      <c r="L40" s="116"/>
    </row>
    <row r="41" spans="1:12" x14ac:dyDescent="0.3">
      <c r="D41" s="95"/>
      <c r="E41" s="95"/>
      <c r="F41" s="89"/>
      <c r="G41" s="96"/>
      <c r="H41" s="126"/>
      <c r="I41" s="127"/>
      <c r="J41" s="128"/>
      <c r="K41" s="89"/>
      <c r="L41" s="129"/>
    </row>
    <row r="42" spans="1:12" x14ac:dyDescent="0.3">
      <c r="D42" s="95"/>
      <c r="E42" s="95"/>
      <c r="F42" s="104"/>
      <c r="G42" s="109"/>
      <c r="H42" s="130"/>
      <c r="I42" s="131"/>
      <c r="J42" s="132"/>
      <c r="K42" s="104"/>
      <c r="L42" s="133"/>
    </row>
    <row r="43" spans="1:12" x14ac:dyDescent="0.3">
      <c r="D43" s="127"/>
      <c r="E43" s="78"/>
      <c r="F43" s="134" t="s">
        <v>26</v>
      </c>
      <c r="G43" s="135"/>
      <c r="H43" s="136" t="s">
        <v>27</v>
      </c>
      <c r="I43" s="1765" t="s">
        <v>28</v>
      </c>
      <c r="J43" s="1766"/>
      <c r="K43" s="136" t="s">
        <v>29</v>
      </c>
      <c r="L43" s="117" t="s">
        <v>30</v>
      </c>
    </row>
    <row r="44" spans="1:12" x14ac:dyDescent="0.3">
      <c r="D44" s="78"/>
      <c r="E44" s="78"/>
      <c r="F44" s="78"/>
      <c r="G44" s="78"/>
      <c r="H44" s="78"/>
      <c r="I44" s="78"/>
      <c r="J44" s="78"/>
      <c r="K44" s="78"/>
      <c r="L44" s="78"/>
    </row>
    <row r="58" spans="1:1" x14ac:dyDescent="0.3">
      <c r="A58" s="79" t="s">
        <v>777</v>
      </c>
    </row>
  </sheetData>
  <mergeCells count="8">
    <mergeCell ref="A32:K32"/>
    <mergeCell ref="I43:J43"/>
    <mergeCell ref="A7:L7"/>
    <mergeCell ref="A8:L8"/>
    <mergeCell ref="B20:G20"/>
    <mergeCell ref="I20:J20"/>
    <mergeCell ref="B21:G21"/>
    <mergeCell ref="B31:G31"/>
  </mergeCells>
  <pageMargins left="0.70866141732283472" right="0.70866141732283472" top="0.55118110236220474" bottom="0.74803149606299213" header="0.31496062992125984" footer="0.31496062992125984"/>
  <pageSetup scale="64" orientation="portrait" verticalDpi="72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1"/>
  <sheetViews>
    <sheetView view="pageBreakPreview" topLeftCell="A10" zoomScale="90" workbookViewId="0">
      <selection activeCell="B21" sqref="B21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152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42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44579</v>
      </c>
    </row>
    <row r="11" spans="1:15" ht="16.5" customHeight="1" x14ac:dyDescent="0.35">
      <c r="A11" s="11" t="s">
        <v>43</v>
      </c>
      <c r="B11" s="229"/>
      <c r="C11" s="229"/>
      <c r="D11" s="16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/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230"/>
      <c r="J13" s="17"/>
      <c r="K13" s="13" t="s">
        <v>5</v>
      </c>
      <c r="L13" s="3"/>
    </row>
    <row r="14" spans="1:15" ht="16.5" customHeight="1" x14ac:dyDescent="0.35">
      <c r="A14" s="11" t="s">
        <v>6</v>
      </c>
      <c r="B14" s="1758" t="s">
        <v>44</v>
      </c>
      <c r="C14" s="1758"/>
      <c r="D14" s="1759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227" t="s">
        <v>7</v>
      </c>
      <c r="C15" s="1" t="s">
        <v>45</v>
      </c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228" t="s">
        <v>13</v>
      </c>
      <c r="B19" s="1751" t="s">
        <v>14</v>
      </c>
      <c r="C19" s="1751"/>
      <c r="D19" s="1751"/>
      <c r="E19" s="1751"/>
      <c r="F19" s="1751"/>
      <c r="G19" s="1751"/>
      <c r="H19" s="228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61" t="s">
        <v>149</v>
      </c>
      <c r="C21" s="162"/>
      <c r="D21" s="162"/>
      <c r="E21" s="162"/>
      <c r="F21" s="162"/>
      <c r="G21" s="163"/>
      <c r="H21" s="160"/>
      <c r="I21" s="160">
        <v>1</v>
      </c>
      <c r="J21" s="160" t="s">
        <v>41</v>
      </c>
      <c r="K21" s="164">
        <v>254100</v>
      </c>
      <c r="L21" s="164">
        <f>+K21*I21</f>
        <v>254100</v>
      </c>
    </row>
    <row r="22" spans="1:12" s="257" customFormat="1" ht="21" customHeight="1" x14ac:dyDescent="0.3">
      <c r="A22" s="160">
        <v>2</v>
      </c>
      <c r="B22" s="161" t="s">
        <v>156</v>
      </c>
      <c r="C22" s="166"/>
      <c r="D22" s="166"/>
      <c r="E22" s="166"/>
      <c r="F22" s="166"/>
      <c r="G22" s="167"/>
      <c r="H22" s="160"/>
      <c r="I22" s="160">
        <v>2</v>
      </c>
      <c r="J22" s="160" t="s">
        <v>41</v>
      </c>
      <c r="K22" s="164">
        <v>95200.5</v>
      </c>
      <c r="L22" s="164">
        <f>+K22*I22</f>
        <v>190401</v>
      </c>
    </row>
    <row r="23" spans="1:12" s="257" customFormat="1" ht="18.75" customHeight="1" x14ac:dyDescent="0.3">
      <c r="A23" s="160">
        <v>3</v>
      </c>
      <c r="B23" s="161" t="s">
        <v>153</v>
      </c>
      <c r="C23" s="166"/>
      <c r="D23" s="166"/>
      <c r="E23" s="166"/>
      <c r="F23" s="166"/>
      <c r="G23" s="167"/>
      <c r="H23" s="160"/>
      <c r="I23" s="160">
        <v>8</v>
      </c>
      <c r="J23" s="160" t="s">
        <v>41</v>
      </c>
      <c r="K23" s="164">
        <v>210000</v>
      </c>
      <c r="L23" s="164">
        <f t="shared" ref="L23:L24" si="0">+K23*I23</f>
        <v>1680000</v>
      </c>
    </row>
    <row r="24" spans="1:12" s="257" customFormat="1" ht="18.75" customHeight="1" x14ac:dyDescent="0.3">
      <c r="A24" s="160">
        <v>4</v>
      </c>
      <c r="B24" s="161" t="s">
        <v>154</v>
      </c>
      <c r="C24" s="166"/>
      <c r="D24" s="166"/>
      <c r="E24" s="166"/>
      <c r="F24" s="166"/>
      <c r="G24" s="167"/>
      <c r="H24" s="160"/>
      <c r="I24" s="160">
        <v>13</v>
      </c>
      <c r="J24" s="160" t="s">
        <v>41</v>
      </c>
      <c r="K24" s="164">
        <v>175000</v>
      </c>
      <c r="L24" s="164">
        <f t="shared" si="0"/>
        <v>2275000</v>
      </c>
    </row>
    <row r="25" spans="1:12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2" s="257" customFormat="1" ht="22.5" customHeight="1" x14ac:dyDescent="0.3">
      <c r="A28" s="173"/>
      <c r="B28" s="1774"/>
      <c r="C28" s="1775"/>
      <c r="D28" s="1775"/>
      <c r="E28" s="1775"/>
      <c r="F28" s="1775"/>
      <c r="G28" s="1776"/>
      <c r="H28" s="174"/>
      <c r="I28" s="174"/>
      <c r="J28" s="174"/>
      <c r="K28" s="175"/>
      <c r="L28" s="175"/>
    </row>
    <row r="29" spans="1:12" ht="18" customHeight="1" x14ac:dyDescent="0.3">
      <c r="A29" s="1773" t="s">
        <v>20</v>
      </c>
      <c r="B29" s="1773"/>
      <c r="C29" s="1773"/>
      <c r="D29" s="1773"/>
      <c r="E29" s="1773"/>
      <c r="F29" s="1773"/>
      <c r="G29" s="1773"/>
      <c r="H29" s="1773"/>
      <c r="I29" s="1773"/>
      <c r="J29" s="1773"/>
      <c r="K29" s="1773"/>
      <c r="L29" s="176">
        <f>SUM(L21:L24)</f>
        <v>4399501</v>
      </c>
    </row>
    <row r="30" spans="1:12" ht="18" customHeight="1" x14ac:dyDescent="0.35">
      <c r="A30" s="253"/>
      <c r="B30" s="252"/>
      <c r="C30" s="258"/>
      <c r="D30" s="253"/>
      <c r="E30" s="252"/>
      <c r="F30" s="252"/>
      <c r="G30" s="252"/>
      <c r="H30" s="252"/>
      <c r="I30" s="252"/>
      <c r="J30" s="252"/>
      <c r="K30" s="255"/>
      <c r="L30" s="254"/>
    </row>
    <row r="31" spans="1:12" ht="18" customHeight="1" x14ac:dyDescent="0.35">
      <c r="A31" s="259" t="s">
        <v>21</v>
      </c>
      <c r="B31" s="259" t="s">
        <v>7</v>
      </c>
      <c r="C31" s="260" t="s">
        <v>22</v>
      </c>
      <c r="D31" s="260" t="s">
        <v>150</v>
      </c>
      <c r="E31" s="252"/>
      <c r="F31" s="252"/>
      <c r="G31" s="252"/>
      <c r="H31" s="252"/>
      <c r="I31" s="252"/>
      <c r="J31" s="252"/>
      <c r="K31" s="261"/>
      <c r="L31" s="261"/>
    </row>
    <row r="32" spans="1:12" ht="18" customHeight="1" x14ac:dyDescent="0.35">
      <c r="A32" s="253"/>
      <c r="B32" s="253"/>
      <c r="C32" s="260" t="s">
        <v>24</v>
      </c>
      <c r="D32" s="253" t="s">
        <v>151</v>
      </c>
      <c r="E32" s="252"/>
      <c r="F32" s="252"/>
      <c r="G32" s="252"/>
      <c r="H32" s="252"/>
      <c r="I32" s="252"/>
      <c r="J32" s="252"/>
      <c r="K32" s="261"/>
      <c r="L32" s="261"/>
    </row>
    <row r="33" spans="1:12" ht="18" customHeight="1" x14ac:dyDescent="0.35">
      <c r="A33" s="253"/>
      <c r="B33" s="252"/>
      <c r="C33" s="262"/>
      <c r="D33" s="263"/>
      <c r="E33" s="252"/>
      <c r="F33" s="252"/>
      <c r="G33" s="252"/>
      <c r="H33" s="252"/>
      <c r="I33" s="252"/>
      <c r="J33" s="252"/>
      <c r="K33" s="261"/>
      <c r="L33" s="261"/>
    </row>
    <row r="34" spans="1:12" ht="18" customHeight="1" x14ac:dyDescent="0.35">
      <c r="A34" s="253"/>
      <c r="B34" s="252"/>
      <c r="C34" s="258"/>
      <c r="D34" s="263"/>
      <c r="E34" s="252"/>
      <c r="F34" s="252"/>
      <c r="G34" s="252"/>
      <c r="H34" s="252"/>
      <c r="I34" s="252"/>
      <c r="J34" s="252"/>
      <c r="K34" s="261"/>
      <c r="L34" s="261"/>
    </row>
    <row r="35" spans="1:12" ht="18" customHeight="1" x14ac:dyDescent="0.35">
      <c r="A35" s="252"/>
      <c r="B35" s="252"/>
      <c r="C35" s="252"/>
      <c r="D35" s="252"/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2"/>
      <c r="B36" s="252"/>
      <c r="C36" s="252"/>
      <c r="D36" s="264"/>
      <c r="E36" s="265"/>
      <c r="F36" s="266"/>
      <c r="G36" s="267"/>
      <c r="H36" s="268"/>
      <c r="I36" s="269"/>
      <c r="J36" s="270"/>
      <c r="K36" s="271"/>
      <c r="L36" s="272"/>
    </row>
    <row r="37" spans="1:12" ht="18" customHeight="1" x14ac:dyDescent="0.35">
      <c r="A37" s="252"/>
      <c r="B37" s="252"/>
      <c r="C37" s="252"/>
      <c r="D37" s="264"/>
      <c r="E37" s="273"/>
      <c r="F37" s="264"/>
      <c r="G37" s="274"/>
      <c r="H37" s="275"/>
      <c r="I37" s="276"/>
      <c r="J37" s="277"/>
      <c r="K37" s="278"/>
      <c r="L37" s="279"/>
    </row>
    <row r="38" spans="1:12" ht="18" customHeight="1" x14ac:dyDescent="0.35">
      <c r="A38" s="252"/>
      <c r="B38" s="252"/>
      <c r="C38" s="252"/>
      <c r="D38" s="264"/>
      <c r="E38" s="273"/>
      <c r="F38" s="264"/>
      <c r="G38" s="280"/>
      <c r="H38" s="275"/>
      <c r="I38" s="276"/>
      <c r="J38" s="277"/>
      <c r="K38" s="278"/>
      <c r="L38" s="281"/>
    </row>
    <row r="39" spans="1:12" ht="18" customHeight="1" x14ac:dyDescent="0.35">
      <c r="A39" s="252"/>
      <c r="B39" s="252"/>
      <c r="C39" s="252"/>
      <c r="D39" s="264"/>
      <c r="E39" s="282"/>
      <c r="F39" s="283"/>
      <c r="G39" s="284"/>
      <c r="H39" s="285"/>
      <c r="I39" s="286"/>
      <c r="J39" s="287"/>
      <c r="K39" s="288"/>
      <c r="L39" s="289"/>
    </row>
    <row r="40" spans="1:12" ht="18" customHeight="1" x14ac:dyDescent="0.35">
      <c r="A40" s="252"/>
      <c r="B40" s="252"/>
      <c r="C40" s="252"/>
      <c r="D40" s="290"/>
      <c r="E40" s="1792" t="s">
        <v>26</v>
      </c>
      <c r="F40" s="1793"/>
      <c r="G40" s="1794"/>
      <c r="H40" s="291" t="s">
        <v>27</v>
      </c>
      <c r="I40" s="1795" t="s">
        <v>28</v>
      </c>
      <c r="J40" s="1796"/>
      <c r="K40" s="291" t="s">
        <v>29</v>
      </c>
      <c r="L40" s="292" t="s">
        <v>30</v>
      </c>
    </row>
    <row r="51" spans="1:1" ht="16.5" customHeight="1" x14ac:dyDescent="0.3">
      <c r="A51" s="251" t="s">
        <v>155</v>
      </c>
    </row>
  </sheetData>
  <mergeCells count="10">
    <mergeCell ref="A6:L6"/>
    <mergeCell ref="A7:L7"/>
    <mergeCell ref="B19:G19"/>
    <mergeCell ref="I19:J19"/>
    <mergeCell ref="B20:G20"/>
    <mergeCell ref="E40:G40"/>
    <mergeCell ref="I40:J40"/>
    <mergeCell ref="B14:D14"/>
    <mergeCell ref="B28:G28"/>
    <mergeCell ref="A29:K29"/>
  </mergeCells>
  <printOptions horizontalCentered="1"/>
  <pageMargins left="0" right="0" top="0.75" bottom="0.75" header="0.3" footer="0.3"/>
  <pageSetup scale="79" orientation="portrait" r:id="rId1"/>
  <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7"/>
  <sheetViews>
    <sheetView view="pageBreakPreview" topLeftCell="A4" zoomScale="60" zoomScaleNormal="100" workbookViewId="0">
      <selection activeCell="A8" sqref="A8:L8"/>
    </sheetView>
  </sheetViews>
  <sheetFormatPr defaultColWidth="9.140625" defaultRowHeight="18" x14ac:dyDescent="0.35"/>
  <cols>
    <col min="1" max="1" width="9.7109375" style="1" customWidth="1"/>
    <col min="2" max="2" width="3.42578125" style="1" customWidth="1"/>
    <col min="3" max="3" width="3.28515625" style="1" customWidth="1"/>
    <col min="4" max="4" width="19.42578125" style="1" customWidth="1"/>
    <col min="5" max="6" width="3.7109375" style="1" customWidth="1"/>
    <col min="7" max="7" width="20.42578125" style="1" customWidth="1"/>
    <col min="8" max="8" width="18" style="1" customWidth="1"/>
    <col min="9" max="9" width="10.28515625" style="1" customWidth="1"/>
    <col min="10" max="10" width="9.28515625" style="1" customWidth="1"/>
    <col min="11" max="11" width="29.28515625" style="1" customWidth="1"/>
    <col min="12" max="12" width="19.7109375" style="1" customWidth="1"/>
    <col min="13" max="16384" width="9.140625" style="190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x14ac:dyDescent="0.35">
      <c r="A8" s="1750" t="s">
        <v>915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G9" s="2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F10" s="4" t="s">
        <v>2</v>
      </c>
      <c r="G10" s="8"/>
      <c r="H10" s="8"/>
      <c r="I10" s="9"/>
      <c r="J10" s="10"/>
      <c r="K10" s="3"/>
      <c r="L10" s="3"/>
      <c r="U10" s="190">
        <v>559</v>
      </c>
    </row>
    <row r="11" spans="1:21" ht="16.5" customHeight="1" x14ac:dyDescent="0.35">
      <c r="A11" s="802" t="s">
        <v>785</v>
      </c>
      <c r="D11" s="12"/>
      <c r="F11" s="72" t="s">
        <v>32</v>
      </c>
      <c r="G11" s="73"/>
      <c r="H11" s="73"/>
      <c r="I11" s="12"/>
      <c r="K11" s="13" t="s">
        <v>3</v>
      </c>
      <c r="L11" s="14">
        <v>44649</v>
      </c>
    </row>
    <row r="12" spans="1:21" ht="16.5" customHeight="1" x14ac:dyDescent="0.35">
      <c r="A12" s="1899" t="s">
        <v>791</v>
      </c>
      <c r="B12" s="1900"/>
      <c r="C12" s="1900"/>
      <c r="D12" s="1901"/>
      <c r="F12" s="72" t="s">
        <v>33</v>
      </c>
      <c r="G12" s="73"/>
      <c r="H12" s="73"/>
      <c r="I12" s="12"/>
      <c r="K12" s="13"/>
      <c r="L12" s="14"/>
    </row>
    <row r="13" spans="1:21" ht="16.5" customHeight="1" x14ac:dyDescent="0.35">
      <c r="A13" s="1899"/>
      <c r="B13" s="1900"/>
      <c r="C13" s="1900"/>
      <c r="D13" s="1901"/>
      <c r="F13" s="72" t="s">
        <v>34</v>
      </c>
      <c r="G13" s="73"/>
      <c r="H13" s="73"/>
      <c r="I13" s="12"/>
      <c r="K13" s="13" t="s">
        <v>4</v>
      </c>
      <c r="L13" s="3"/>
    </row>
    <row r="14" spans="1:21" ht="16.5" customHeight="1" x14ac:dyDescent="0.35">
      <c r="A14" s="1899"/>
      <c r="B14" s="1900"/>
      <c r="C14" s="1900"/>
      <c r="D14" s="1901"/>
      <c r="F14" s="74" t="s">
        <v>35</v>
      </c>
      <c r="G14" s="75"/>
      <c r="H14" s="75"/>
      <c r="I14" s="1004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231" t="s">
        <v>792</v>
      </c>
      <c r="C15" s="231"/>
      <c r="D15" s="232"/>
      <c r="F15" s="72"/>
      <c r="G15" s="73"/>
      <c r="H15" s="73"/>
      <c r="I15" s="12"/>
      <c r="K15" s="13"/>
      <c r="L15" s="3"/>
    </row>
    <row r="16" spans="1:21" ht="16.5" customHeight="1" x14ac:dyDescent="0.35">
      <c r="A16" s="11" t="s">
        <v>8</v>
      </c>
      <c r="B16" s="1000" t="s">
        <v>7</v>
      </c>
      <c r="D16" s="12"/>
      <c r="F16" s="72" t="s">
        <v>36</v>
      </c>
      <c r="G16" s="73"/>
      <c r="H16" s="73"/>
      <c r="I16" s="12"/>
      <c r="K16" s="13" t="s">
        <v>9</v>
      </c>
      <c r="L16" s="3" t="s">
        <v>10</v>
      </c>
    </row>
    <row r="17" spans="1:12" x14ac:dyDescent="0.35">
      <c r="A17" s="19" t="s">
        <v>11</v>
      </c>
      <c r="B17" s="20" t="s">
        <v>7</v>
      </c>
      <c r="C17" s="191"/>
      <c r="D17" s="21"/>
      <c r="F17" s="19"/>
      <c r="G17" s="22"/>
      <c r="H17" s="22"/>
      <c r="I17" s="23"/>
      <c r="K17" s="13"/>
      <c r="L17" s="24"/>
    </row>
    <row r="18" spans="1:12" x14ac:dyDescent="0.35">
      <c r="K18" s="13"/>
    </row>
    <row r="19" spans="1:12" x14ac:dyDescent="0.35">
      <c r="A19" s="1" t="s">
        <v>12</v>
      </c>
      <c r="K19" s="13"/>
      <c r="L19" s="3"/>
    </row>
    <row r="20" spans="1:12" x14ac:dyDescent="0.35">
      <c r="A20" s="1001" t="s">
        <v>13</v>
      </c>
      <c r="B20" s="1751" t="s">
        <v>14</v>
      </c>
      <c r="C20" s="1751"/>
      <c r="D20" s="1751"/>
      <c r="E20" s="1751"/>
      <c r="F20" s="1751"/>
      <c r="G20" s="1751"/>
      <c r="H20" s="1001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x14ac:dyDescent="0.35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s="238" customFormat="1" ht="21" x14ac:dyDescent="0.35">
      <c r="A22" s="233" t="s">
        <v>19</v>
      </c>
      <c r="B22" s="1005" t="s">
        <v>900</v>
      </c>
      <c r="C22" s="235"/>
      <c r="D22" s="235"/>
      <c r="E22" s="235"/>
      <c r="F22" s="235"/>
      <c r="G22" s="236"/>
      <c r="H22" s="233" t="s">
        <v>901</v>
      </c>
      <c r="I22" s="233">
        <v>1</v>
      </c>
      <c r="J22" s="233" t="s">
        <v>56</v>
      </c>
      <c r="K22" s="237">
        <v>65000</v>
      </c>
      <c r="L22" s="237">
        <f>+K22*I22</f>
        <v>65000</v>
      </c>
    </row>
    <row r="23" spans="1:12" s="238" customFormat="1" ht="21" x14ac:dyDescent="0.35">
      <c r="A23" s="233"/>
      <c r="B23" s="1005"/>
      <c r="C23" s="235"/>
      <c r="D23" s="235"/>
      <c r="E23" s="235"/>
      <c r="F23" s="235"/>
      <c r="G23" s="236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1005"/>
      <c r="C24" s="1006"/>
      <c r="D24" s="1006"/>
      <c r="E24" s="1006"/>
      <c r="F24" s="1006"/>
      <c r="G24" s="1007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1005"/>
      <c r="C25" s="1006"/>
      <c r="D25" s="1006"/>
      <c r="E25" s="1006"/>
      <c r="F25" s="1006"/>
      <c r="G25" s="1007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1005"/>
      <c r="C26" s="1006"/>
      <c r="D26" s="1006"/>
      <c r="E26" s="1006"/>
      <c r="F26" s="1006"/>
      <c r="G26" s="1007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1005"/>
      <c r="C27" s="1006"/>
      <c r="D27" s="1006"/>
      <c r="E27" s="1006"/>
      <c r="F27" s="1006"/>
      <c r="G27" s="1007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1005"/>
      <c r="C28" s="1006"/>
      <c r="D28" s="1006"/>
      <c r="E28" s="1006"/>
      <c r="F28" s="1006"/>
      <c r="G28" s="1007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1005"/>
      <c r="C29" s="1006"/>
      <c r="D29" s="1006"/>
      <c r="E29" s="1006"/>
      <c r="F29" s="1006"/>
      <c r="G29" s="1007"/>
      <c r="H29" s="233"/>
      <c r="I29" s="233"/>
      <c r="J29" s="233"/>
      <c r="K29" s="237"/>
      <c r="L29" s="237"/>
    </row>
    <row r="30" spans="1:12" s="238" customFormat="1" ht="21" x14ac:dyDescent="0.35">
      <c r="A30" s="241"/>
      <c r="B30" s="1785"/>
      <c r="C30" s="1786"/>
      <c r="D30" s="1786"/>
      <c r="E30" s="1786"/>
      <c r="F30" s="1786"/>
      <c r="G30" s="1787"/>
      <c r="H30" s="242"/>
      <c r="I30" s="242"/>
      <c r="J30" s="242"/>
      <c r="K30" s="243"/>
      <c r="L30" s="243"/>
    </row>
    <row r="31" spans="1:12" s="238" customFormat="1" ht="21" x14ac:dyDescent="0.35">
      <c r="A31" s="1788"/>
      <c r="B31" s="1789"/>
      <c r="C31" s="1789"/>
      <c r="D31" s="1789"/>
      <c r="E31" s="1789"/>
      <c r="F31" s="1789"/>
      <c r="G31" s="1789"/>
      <c r="H31" s="1789"/>
      <c r="I31" s="1789"/>
      <c r="J31" s="1790"/>
      <c r="K31" s="244" t="s">
        <v>143</v>
      </c>
      <c r="L31" s="245">
        <f>SUM(L21:L29)</f>
        <v>65000</v>
      </c>
    </row>
    <row r="32" spans="1:12" s="238" customFormat="1" ht="21" x14ac:dyDescent="0.35">
      <c r="A32" s="246"/>
      <c r="B32" s="246"/>
      <c r="C32" s="246"/>
      <c r="D32" s="246"/>
      <c r="E32" s="247"/>
      <c r="F32" s="247"/>
      <c r="G32" s="248"/>
      <c r="H32" s="248"/>
      <c r="I32" s="248"/>
      <c r="J32" s="248"/>
      <c r="K32" s="246"/>
      <c r="L32" s="789"/>
    </row>
    <row r="33" spans="1:12" s="238" customFormat="1" ht="21" x14ac:dyDescent="0.35">
      <c r="A33" s="246"/>
      <c r="B33" s="246"/>
      <c r="C33" s="246"/>
      <c r="D33" s="246"/>
      <c r="E33" s="248"/>
      <c r="F33" s="248"/>
      <c r="G33" s="248"/>
      <c r="H33" s="248"/>
      <c r="I33" s="248"/>
      <c r="J33" s="248"/>
      <c r="K33" s="246"/>
      <c r="L33" s="789"/>
    </row>
    <row r="34" spans="1:12" ht="20.25" x14ac:dyDescent="0.35">
      <c r="A34" s="177"/>
      <c r="B34" s="177"/>
      <c r="C34" s="178"/>
      <c r="D34" s="177"/>
      <c r="K34" s="37"/>
      <c r="L34" s="37"/>
    </row>
    <row r="35" spans="1:12" x14ac:dyDescent="0.35">
      <c r="A35" s="35" t="s">
        <v>21</v>
      </c>
      <c r="B35" s="35" t="s">
        <v>7</v>
      </c>
      <c r="C35" s="35" t="s">
        <v>22</v>
      </c>
      <c r="D35" s="36" t="s">
        <v>23</v>
      </c>
      <c r="K35" s="37"/>
      <c r="L35" s="37"/>
    </row>
    <row r="36" spans="1:12" x14ac:dyDescent="0.35">
      <c r="A36" s="2"/>
      <c r="B36" s="2"/>
      <c r="C36" s="1000" t="s">
        <v>24</v>
      </c>
      <c r="D36" s="2" t="s">
        <v>25</v>
      </c>
      <c r="K36" s="37"/>
      <c r="L36" s="37"/>
    </row>
    <row r="37" spans="1:12" x14ac:dyDescent="0.35">
      <c r="D37" s="1003"/>
      <c r="E37" s="1003"/>
      <c r="K37" s="37"/>
      <c r="L37" s="37"/>
    </row>
    <row r="38" spans="1:12" x14ac:dyDescent="0.35">
      <c r="D38" s="1003"/>
      <c r="E38" s="1003"/>
      <c r="K38" s="37"/>
      <c r="L38" s="37"/>
    </row>
    <row r="39" spans="1:12" x14ac:dyDescent="0.35">
      <c r="D39" s="1003"/>
      <c r="E39" s="190"/>
      <c r="K39" s="37"/>
      <c r="L39" s="37"/>
    </row>
    <row r="40" spans="1:12" x14ac:dyDescent="0.35">
      <c r="D40" s="1003"/>
      <c r="E40" s="190"/>
      <c r="K40" s="37"/>
      <c r="L40" s="37"/>
    </row>
    <row r="41" spans="1:12" x14ac:dyDescent="0.35">
      <c r="D41" s="199"/>
      <c r="K41" s="37"/>
      <c r="L41" s="37"/>
    </row>
    <row r="42" spans="1:12" x14ac:dyDescent="0.35">
      <c r="D42" s="190"/>
      <c r="F42" s="193"/>
      <c r="G42" s="6"/>
      <c r="H42" s="194"/>
      <c r="I42" s="195"/>
      <c r="J42" s="196"/>
      <c r="K42" s="193"/>
      <c r="L42" s="197"/>
    </row>
    <row r="43" spans="1:12" x14ac:dyDescent="0.35">
      <c r="F43" s="11"/>
      <c r="G43" s="12"/>
      <c r="H43" s="198"/>
      <c r="I43" s="199"/>
      <c r="J43" s="200"/>
      <c r="K43" s="11"/>
      <c r="L43" s="201"/>
    </row>
    <row r="44" spans="1:12" x14ac:dyDescent="0.35">
      <c r="F44" s="11"/>
      <c r="G44" s="12"/>
      <c r="H44" s="198"/>
      <c r="I44" s="199"/>
      <c r="J44" s="200"/>
      <c r="K44" s="11"/>
      <c r="L44" s="201"/>
    </row>
    <row r="45" spans="1:12" x14ac:dyDescent="0.35">
      <c r="F45" s="11"/>
      <c r="G45" s="16"/>
      <c r="H45" s="198"/>
      <c r="I45" s="199"/>
      <c r="J45" s="200"/>
      <c r="K45" s="11"/>
      <c r="L45" s="202"/>
    </row>
    <row r="46" spans="1:12" x14ac:dyDescent="0.35">
      <c r="F46" s="19"/>
      <c r="G46" s="23"/>
      <c r="H46" s="203"/>
      <c r="I46" s="1002"/>
      <c r="J46" s="204"/>
      <c r="K46" s="19"/>
      <c r="L46" s="205"/>
    </row>
    <row r="47" spans="1:12" x14ac:dyDescent="0.35">
      <c r="F47" s="206" t="s">
        <v>26</v>
      </c>
      <c r="G47" s="207"/>
      <c r="H47" s="208" t="s">
        <v>27</v>
      </c>
      <c r="I47" s="1777" t="s">
        <v>28</v>
      </c>
      <c r="J47" s="1778"/>
      <c r="K47" s="208" t="s">
        <v>29</v>
      </c>
      <c r="L47" s="192" t="s">
        <v>30</v>
      </c>
    </row>
    <row r="48" spans="1:12" x14ac:dyDescent="0.35">
      <c r="F48" s="190"/>
      <c r="G48" s="190"/>
      <c r="H48" s="190"/>
      <c r="I48" s="190"/>
      <c r="J48" s="190"/>
      <c r="K48" s="190"/>
      <c r="L48" s="190"/>
    </row>
    <row r="56" spans="1:12" s="142" customFormat="1" ht="18.75" x14ac:dyDescent="0.3">
      <c r="A56" s="251" t="s">
        <v>752</v>
      </c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</row>
    <row r="57" spans="1:12" s="142" customFormat="1" ht="18.75" x14ac:dyDescent="0.3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</row>
  </sheetData>
  <mergeCells count="9">
    <mergeCell ref="B30:G30"/>
    <mergeCell ref="A31:J31"/>
    <mergeCell ref="I47:J47"/>
    <mergeCell ref="A7:L7"/>
    <mergeCell ref="A8:L8"/>
    <mergeCell ref="A12:D14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5" orientation="portrait" verticalDpi="72" r:id="rId1"/>
  <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50"/>
  <sheetViews>
    <sheetView view="pageBreakPreview" zoomScale="55" zoomScaleSheetLayoutView="55" workbookViewId="0">
      <selection activeCell="A10" sqref="A10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9.5703125" style="251" customWidth="1"/>
    <col min="12" max="12" width="20.85546875" style="251" customWidth="1"/>
    <col min="13" max="16384" width="9.140625" style="251"/>
  </cols>
  <sheetData>
    <row r="6" spans="1:15" ht="16.5" customHeight="1" x14ac:dyDescent="0.3">
      <c r="A6" s="1933" t="s">
        <v>0</v>
      </c>
      <c r="B6" s="1933"/>
      <c r="C6" s="1933"/>
      <c r="D6" s="1933"/>
      <c r="E6" s="1933"/>
      <c r="F6" s="1933"/>
      <c r="G6" s="1933"/>
      <c r="H6" s="1933"/>
      <c r="I6" s="1933"/>
      <c r="J6" s="1933"/>
      <c r="K6" s="1933"/>
      <c r="L6" s="1933"/>
    </row>
    <row r="7" spans="1:15" ht="16.5" customHeight="1" x14ac:dyDescent="0.35">
      <c r="A7" s="1934" t="s">
        <v>916</v>
      </c>
      <c r="B7" s="1934"/>
      <c r="C7" s="1934"/>
      <c r="D7" s="1934"/>
      <c r="E7" s="1934"/>
      <c r="F7" s="1934"/>
      <c r="G7" s="1934"/>
      <c r="H7" s="1934"/>
      <c r="I7" s="1934"/>
      <c r="J7" s="1934"/>
      <c r="K7" s="1934"/>
      <c r="L7" s="1934"/>
    </row>
    <row r="8" spans="1:15" ht="16.5" customHeight="1" x14ac:dyDescent="0.35">
      <c r="A8" s="252"/>
      <c r="B8" s="252"/>
      <c r="C8" s="252"/>
      <c r="D8" s="252"/>
      <c r="E8" s="252"/>
      <c r="F8" s="252"/>
      <c r="G8" s="253"/>
      <c r="H8" s="252"/>
      <c r="I8" s="252"/>
      <c r="J8" s="252"/>
      <c r="K8" s="254"/>
      <c r="L8" s="254"/>
    </row>
    <row r="9" spans="1:15" ht="16.5" customHeight="1" x14ac:dyDescent="0.35">
      <c r="A9" s="831" t="s">
        <v>1</v>
      </c>
      <c r="B9" s="832"/>
      <c r="C9" s="832"/>
      <c r="D9" s="833"/>
      <c r="E9" s="252"/>
      <c r="F9" s="831" t="s">
        <v>2</v>
      </c>
      <c r="G9" s="834"/>
      <c r="H9" s="834"/>
      <c r="I9" s="835"/>
      <c r="J9" s="836"/>
      <c r="K9" s="254"/>
      <c r="L9" s="254"/>
    </row>
    <row r="10" spans="1:15" ht="16.5" customHeight="1" x14ac:dyDescent="0.35">
      <c r="A10" s="837" t="s">
        <v>827</v>
      </c>
      <c r="B10" s="253"/>
      <c r="C10" s="253"/>
      <c r="D10" s="838"/>
      <c r="E10" s="252"/>
      <c r="F10" s="837" t="s">
        <v>260</v>
      </c>
      <c r="G10" s="252"/>
      <c r="H10" s="252"/>
      <c r="I10" s="838"/>
      <c r="J10" s="252"/>
      <c r="K10" s="255" t="s">
        <v>3</v>
      </c>
      <c r="L10" s="839">
        <v>44664</v>
      </c>
    </row>
    <row r="11" spans="1:15" ht="16.5" customHeight="1" x14ac:dyDescent="0.35">
      <c r="A11" s="1924" t="s">
        <v>833</v>
      </c>
      <c r="B11" s="1925"/>
      <c r="C11" s="1925"/>
      <c r="D11" s="1926"/>
      <c r="E11" s="252"/>
      <c r="F11" s="837"/>
      <c r="G11" s="252"/>
      <c r="H11" s="252"/>
      <c r="I11" s="838"/>
      <c r="J11" s="252"/>
      <c r="K11" s="255"/>
      <c r="L11" s="839"/>
      <c r="O11" s="256"/>
    </row>
    <row r="12" spans="1:15" ht="16.5" customHeight="1" x14ac:dyDescent="0.35">
      <c r="A12" s="1924"/>
      <c r="B12" s="1925"/>
      <c r="C12" s="1925"/>
      <c r="D12" s="1926"/>
      <c r="E12" s="252"/>
      <c r="F12" s="837" t="s">
        <v>263</v>
      </c>
      <c r="G12" s="252"/>
      <c r="H12" s="252"/>
      <c r="I12" s="838"/>
      <c r="J12" s="252"/>
      <c r="K12" s="255" t="s">
        <v>4</v>
      </c>
      <c r="L12" s="254"/>
      <c r="O12" s="256"/>
    </row>
    <row r="13" spans="1:15" ht="16.5" customHeight="1" x14ac:dyDescent="0.35">
      <c r="A13" s="837" t="s">
        <v>264</v>
      </c>
      <c r="B13" s="840" t="s">
        <v>7</v>
      </c>
      <c r="C13" s="841" t="s">
        <v>834</v>
      </c>
      <c r="D13" s="838"/>
      <c r="E13" s="252"/>
      <c r="F13" s="842"/>
      <c r="G13" s="840"/>
      <c r="H13" s="840"/>
      <c r="I13" s="843"/>
      <c r="J13" s="840"/>
      <c r="K13" s="255" t="s">
        <v>5</v>
      </c>
      <c r="L13" s="254"/>
    </row>
    <row r="14" spans="1:15" ht="16.5" customHeight="1" x14ac:dyDescent="0.35">
      <c r="A14" s="837" t="s">
        <v>8</v>
      </c>
      <c r="B14" s="840" t="s">
        <v>7</v>
      </c>
      <c r="C14" s="252" t="s">
        <v>835</v>
      </c>
      <c r="D14" s="838"/>
      <c r="E14" s="252"/>
      <c r="F14" s="842" t="s">
        <v>266</v>
      </c>
      <c r="G14" s="840"/>
      <c r="H14" s="840"/>
      <c r="I14" s="843"/>
      <c r="J14" s="840"/>
      <c r="K14" s="255" t="s">
        <v>267</v>
      </c>
      <c r="L14" s="254"/>
    </row>
    <row r="15" spans="1:15" ht="16.5" customHeight="1" x14ac:dyDescent="0.35">
      <c r="A15" s="837" t="s">
        <v>11</v>
      </c>
      <c r="B15" s="840" t="s">
        <v>7</v>
      </c>
      <c r="C15" s="844"/>
      <c r="D15" s="838"/>
      <c r="E15" s="252"/>
      <c r="F15" s="837"/>
      <c r="G15" s="252"/>
      <c r="H15" s="252"/>
      <c r="I15" s="838"/>
      <c r="J15" s="252"/>
      <c r="K15" s="255" t="s">
        <v>9</v>
      </c>
      <c r="L15" s="254" t="s">
        <v>10</v>
      </c>
    </row>
    <row r="16" spans="1:15" ht="16.5" customHeight="1" x14ac:dyDescent="0.35">
      <c r="A16" s="845"/>
      <c r="B16" s="846"/>
      <c r="C16" s="846"/>
      <c r="D16" s="847"/>
      <c r="E16" s="252"/>
      <c r="F16" s="845" t="s">
        <v>268</v>
      </c>
      <c r="G16" s="848"/>
      <c r="H16" s="848"/>
      <c r="I16" s="849"/>
      <c r="J16" s="252"/>
      <c r="K16" s="255"/>
      <c r="L16" s="850"/>
    </row>
    <row r="17" spans="1:17" ht="18" customHeight="1" x14ac:dyDescent="0.35">
      <c r="A17" s="252"/>
      <c r="B17" s="252"/>
      <c r="C17" s="252"/>
      <c r="D17" s="252"/>
      <c r="E17" s="252"/>
      <c r="F17" s="252"/>
      <c r="G17" s="252"/>
      <c r="H17" s="252"/>
      <c r="I17" s="252"/>
      <c r="J17" s="252"/>
      <c r="K17" s="254"/>
      <c r="L17" s="254"/>
    </row>
    <row r="18" spans="1:17" ht="18" customHeight="1" x14ac:dyDescent="0.35">
      <c r="A18" s="252" t="s">
        <v>12</v>
      </c>
      <c r="B18" s="252"/>
      <c r="C18" s="252"/>
      <c r="D18" s="252"/>
      <c r="E18" s="252"/>
      <c r="F18" s="252"/>
      <c r="G18" s="252"/>
      <c r="H18" s="252"/>
      <c r="I18" s="252"/>
      <c r="J18" s="252"/>
      <c r="K18" s="255"/>
      <c r="L18" s="254"/>
    </row>
    <row r="19" spans="1:17" ht="18" customHeight="1" x14ac:dyDescent="0.3">
      <c r="A19" s="1015" t="s">
        <v>13</v>
      </c>
      <c r="B19" s="1935" t="s">
        <v>14</v>
      </c>
      <c r="C19" s="1935"/>
      <c r="D19" s="1935"/>
      <c r="E19" s="1935"/>
      <c r="F19" s="1935"/>
      <c r="G19" s="1935"/>
      <c r="H19" s="1015" t="s">
        <v>15</v>
      </c>
      <c r="I19" s="1935" t="s">
        <v>16</v>
      </c>
      <c r="J19" s="1935"/>
      <c r="K19" s="853" t="s">
        <v>17</v>
      </c>
      <c r="L19" s="853" t="s">
        <v>18</v>
      </c>
    </row>
    <row r="20" spans="1:17" ht="18" customHeight="1" x14ac:dyDescent="0.3">
      <c r="A20" s="854"/>
      <c r="B20" s="1936"/>
      <c r="C20" s="1937"/>
      <c r="D20" s="1937"/>
      <c r="E20" s="1937"/>
      <c r="F20" s="1937"/>
      <c r="G20" s="1938"/>
      <c r="H20" s="854"/>
      <c r="I20" s="854"/>
      <c r="J20" s="854"/>
      <c r="K20" s="855"/>
      <c r="L20" s="855"/>
    </row>
    <row r="21" spans="1:17" ht="21" customHeight="1" x14ac:dyDescent="0.3">
      <c r="A21" s="856">
        <v>1</v>
      </c>
      <c r="B21" s="1927" t="s">
        <v>836</v>
      </c>
      <c r="C21" s="1928"/>
      <c r="D21" s="1928"/>
      <c r="E21" s="1928"/>
      <c r="F21" s="1928"/>
      <c r="G21" s="1929"/>
      <c r="H21" s="856"/>
      <c r="I21" s="856">
        <v>8</v>
      </c>
      <c r="J21" s="856" t="s">
        <v>41</v>
      </c>
      <c r="K21" s="857">
        <v>200000</v>
      </c>
      <c r="L21" s="857">
        <f>+K21*I21</f>
        <v>1600000</v>
      </c>
    </row>
    <row r="22" spans="1:17" ht="18.75" customHeight="1" x14ac:dyDescent="0.3">
      <c r="A22" s="856"/>
      <c r="B22" s="1927"/>
      <c r="C22" s="1928"/>
      <c r="D22" s="1928"/>
      <c r="E22" s="1928"/>
      <c r="F22" s="1928"/>
      <c r="G22" s="1929"/>
      <c r="H22" s="856"/>
      <c r="I22" s="856"/>
      <c r="J22" s="856"/>
      <c r="K22" s="857"/>
      <c r="L22" s="857"/>
      <c r="Q22" s="251" t="s">
        <v>830</v>
      </c>
    </row>
    <row r="23" spans="1:17" ht="18.75" customHeight="1" x14ac:dyDescent="0.3">
      <c r="A23" s="856"/>
      <c r="B23" s="1927"/>
      <c r="C23" s="1928"/>
      <c r="D23" s="1928"/>
      <c r="E23" s="1928"/>
      <c r="F23" s="1928"/>
      <c r="G23" s="1929"/>
      <c r="H23" s="856"/>
      <c r="I23" s="856"/>
      <c r="J23" s="856"/>
      <c r="K23" s="857"/>
      <c r="L23" s="857"/>
      <c r="Q23" s="251" t="s">
        <v>831</v>
      </c>
    </row>
    <row r="24" spans="1:17" ht="18.75" customHeight="1" x14ac:dyDescent="0.3">
      <c r="A24" s="856"/>
      <c r="B24" s="1927"/>
      <c r="C24" s="1928"/>
      <c r="D24" s="1928"/>
      <c r="E24" s="1928"/>
      <c r="F24" s="1928"/>
      <c r="G24" s="1929"/>
      <c r="H24" s="856"/>
      <c r="I24" s="856"/>
      <c r="J24" s="856"/>
      <c r="K24" s="857"/>
      <c r="L24" s="857"/>
      <c r="Q24" s="251" t="s">
        <v>832</v>
      </c>
    </row>
    <row r="25" spans="1:17" ht="18.75" customHeight="1" x14ac:dyDescent="0.3">
      <c r="A25" s="858"/>
      <c r="B25" s="1930"/>
      <c r="C25" s="1931"/>
      <c r="D25" s="1931"/>
      <c r="E25" s="1931"/>
      <c r="F25" s="1931"/>
      <c r="G25" s="1932"/>
      <c r="H25" s="858"/>
      <c r="I25" s="858"/>
      <c r="J25" s="858"/>
      <c r="K25" s="859"/>
      <c r="L25" s="857"/>
    </row>
    <row r="26" spans="1:17" ht="18.75" customHeight="1" x14ac:dyDescent="0.3">
      <c r="A26" s="860"/>
      <c r="B26" s="1918"/>
      <c r="C26" s="1919"/>
      <c r="D26" s="1919"/>
      <c r="E26" s="1919"/>
      <c r="F26" s="1919"/>
      <c r="G26" s="1920"/>
      <c r="H26" s="861"/>
      <c r="I26" s="861"/>
      <c r="J26" s="861"/>
      <c r="K26" s="862"/>
      <c r="L26" s="862"/>
    </row>
    <row r="27" spans="1:17" ht="22.5" customHeight="1" x14ac:dyDescent="0.3">
      <c r="A27" s="1921"/>
      <c r="B27" s="1922"/>
      <c r="C27" s="1922"/>
      <c r="D27" s="1922"/>
      <c r="E27" s="1922"/>
      <c r="F27" s="1922"/>
      <c r="G27" s="1922"/>
      <c r="H27" s="1922"/>
      <c r="I27" s="1922"/>
      <c r="J27" s="1923"/>
      <c r="K27" s="863" t="s">
        <v>143</v>
      </c>
      <c r="L27" s="864">
        <f>SUM(L20:L25)</f>
        <v>1600000</v>
      </c>
    </row>
    <row r="28" spans="1:17" ht="18" customHeight="1" x14ac:dyDescent="0.35">
      <c r="A28" s="253"/>
      <c r="B28" s="253"/>
      <c r="C28" s="1014"/>
      <c r="D28" s="253"/>
      <c r="E28" s="253"/>
      <c r="F28" s="253"/>
      <c r="G28" s="252"/>
      <c r="H28" s="252"/>
      <c r="I28" s="252"/>
      <c r="J28" s="252"/>
      <c r="K28" s="865"/>
      <c r="L28" s="865"/>
    </row>
    <row r="29" spans="1:17" ht="18" customHeight="1" x14ac:dyDescent="0.35">
      <c r="A29" s="253"/>
      <c r="B29" s="252"/>
      <c r="C29" s="1014"/>
      <c r="D29" s="253"/>
      <c r="E29" s="252"/>
      <c r="F29" s="252"/>
      <c r="G29" s="252"/>
      <c r="H29" s="252"/>
      <c r="I29" s="252"/>
      <c r="J29" s="252"/>
      <c r="K29" s="865"/>
      <c r="L29" s="865"/>
    </row>
    <row r="30" spans="1:17" ht="18" customHeight="1" x14ac:dyDescent="0.35">
      <c r="A30" s="259" t="s">
        <v>21</v>
      </c>
      <c r="B30" s="259" t="s">
        <v>7</v>
      </c>
      <c r="C30" s="260" t="s">
        <v>22</v>
      </c>
      <c r="D30" s="260" t="s">
        <v>828</v>
      </c>
      <c r="E30" s="252"/>
      <c r="F30" s="252"/>
      <c r="G30" s="252"/>
      <c r="H30" s="252"/>
      <c r="I30" s="252"/>
      <c r="J30" s="252"/>
      <c r="K30" s="261"/>
      <c r="L30" s="261"/>
    </row>
    <row r="31" spans="1:17" ht="18" customHeight="1" x14ac:dyDescent="0.35">
      <c r="A31" s="253"/>
      <c r="B31" s="253"/>
      <c r="C31" s="260" t="s">
        <v>24</v>
      </c>
      <c r="D31" s="253" t="s">
        <v>151</v>
      </c>
      <c r="E31" s="252"/>
      <c r="F31" s="252"/>
      <c r="G31" s="252"/>
      <c r="H31" s="252"/>
      <c r="I31" s="252"/>
      <c r="J31" s="252"/>
      <c r="K31" s="261"/>
      <c r="L31" s="261"/>
    </row>
    <row r="32" spans="1:17" ht="18" customHeight="1" x14ac:dyDescent="0.35">
      <c r="A32" s="866"/>
      <c r="B32" s="867"/>
      <c r="C32" s="868" t="s">
        <v>821</v>
      </c>
      <c r="D32" s="866" t="s">
        <v>902</v>
      </c>
      <c r="E32" s="867"/>
      <c r="F32" s="867"/>
      <c r="G32" s="867"/>
      <c r="H32" s="867"/>
      <c r="I32" s="252"/>
      <c r="J32" s="252"/>
      <c r="K32" s="261"/>
      <c r="L32" s="261"/>
    </row>
    <row r="33" spans="1:12" ht="18" customHeight="1" x14ac:dyDescent="0.35">
      <c r="A33" s="253"/>
      <c r="B33" s="252"/>
      <c r="C33" s="1014"/>
      <c r="D33" s="263"/>
      <c r="E33" s="252"/>
      <c r="F33" s="252"/>
      <c r="G33" s="252"/>
      <c r="H33" s="252"/>
      <c r="I33" s="252"/>
      <c r="J33" s="252"/>
      <c r="K33" s="261"/>
      <c r="L33" s="261"/>
    </row>
    <row r="34" spans="1:12" ht="18" customHeight="1" x14ac:dyDescent="0.35">
      <c r="A34" s="252"/>
      <c r="B34" s="252"/>
      <c r="C34" s="252"/>
      <c r="D34" s="252"/>
      <c r="E34" s="252"/>
      <c r="F34" s="252"/>
      <c r="G34" s="252"/>
      <c r="H34" s="252"/>
      <c r="I34" s="252"/>
      <c r="J34" s="252"/>
      <c r="K34" s="261"/>
      <c r="L34" s="261"/>
    </row>
    <row r="35" spans="1:12" ht="18" customHeight="1" x14ac:dyDescent="0.35">
      <c r="A35" s="252"/>
      <c r="B35" s="252"/>
      <c r="C35" s="252"/>
      <c r="D35" s="264"/>
      <c r="E35" s="265"/>
      <c r="F35" s="266"/>
      <c r="G35" s="267"/>
      <c r="H35" s="268"/>
      <c r="I35" s="269"/>
      <c r="J35" s="270"/>
      <c r="K35" s="271"/>
      <c r="L35" s="272"/>
    </row>
    <row r="36" spans="1:12" ht="18" customHeight="1" x14ac:dyDescent="0.35">
      <c r="A36" s="252"/>
      <c r="B36" s="252"/>
      <c r="C36" s="252"/>
      <c r="D36" s="264"/>
      <c r="E36" s="273"/>
      <c r="F36" s="264"/>
      <c r="G36" s="274"/>
      <c r="H36" s="275"/>
      <c r="I36" s="276"/>
      <c r="J36" s="277"/>
      <c r="K36" s="278"/>
      <c r="L36" s="279"/>
    </row>
    <row r="37" spans="1:12" ht="18" customHeight="1" x14ac:dyDescent="0.35">
      <c r="A37" s="252"/>
      <c r="B37" s="252"/>
      <c r="C37" s="252"/>
      <c r="D37" s="264"/>
      <c r="E37" s="273"/>
      <c r="F37" s="264"/>
      <c r="G37" s="280"/>
      <c r="H37" s="275"/>
      <c r="I37" s="276"/>
      <c r="J37" s="277"/>
      <c r="K37" s="278"/>
      <c r="L37" s="281"/>
    </row>
    <row r="38" spans="1:12" ht="18" customHeight="1" x14ac:dyDescent="0.35">
      <c r="A38" s="252"/>
      <c r="B38" s="252"/>
      <c r="C38" s="252"/>
      <c r="D38" s="264"/>
      <c r="E38" s="282"/>
      <c r="F38" s="283"/>
      <c r="G38" s="284"/>
      <c r="H38" s="285"/>
      <c r="I38" s="286"/>
      <c r="J38" s="287"/>
      <c r="K38" s="288"/>
      <c r="L38" s="289"/>
    </row>
    <row r="39" spans="1:12" ht="18" customHeight="1" x14ac:dyDescent="0.35">
      <c r="A39" s="252"/>
      <c r="B39" s="252"/>
      <c r="C39" s="252"/>
      <c r="D39" s="290"/>
      <c r="E39" s="1792" t="s">
        <v>26</v>
      </c>
      <c r="F39" s="1793"/>
      <c r="G39" s="1794"/>
      <c r="H39" s="291" t="s">
        <v>27</v>
      </c>
      <c r="I39" s="1795" t="s">
        <v>28</v>
      </c>
      <c r="J39" s="1796"/>
      <c r="K39" s="291" t="s">
        <v>29</v>
      </c>
      <c r="L39" s="292" t="s">
        <v>30</v>
      </c>
    </row>
    <row r="50" spans="1:1" ht="16.5" customHeight="1" x14ac:dyDescent="0.3">
      <c r="A50" s="251" t="s">
        <v>903</v>
      </c>
    </row>
  </sheetData>
  <mergeCells count="15">
    <mergeCell ref="B26:G26"/>
    <mergeCell ref="A27:J27"/>
    <mergeCell ref="E39:G39"/>
    <mergeCell ref="I39:J39"/>
    <mergeCell ref="B21:G21"/>
    <mergeCell ref="B22:G22"/>
    <mergeCell ref="B23:G23"/>
    <mergeCell ref="B24:G24"/>
    <mergeCell ref="B25:G25"/>
    <mergeCell ref="B20:G20"/>
    <mergeCell ref="A6:L6"/>
    <mergeCell ref="A7:L7"/>
    <mergeCell ref="A11:D12"/>
    <mergeCell ref="B19:G19"/>
    <mergeCell ref="I19:J19"/>
  </mergeCells>
  <printOptions horizontalCentered="1"/>
  <pageMargins left="0" right="0" top="0.75" bottom="0.75" header="0.3" footer="0.3"/>
  <pageSetup scale="77" orientation="portrait" r:id="rId1"/>
  <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8"/>
  <sheetViews>
    <sheetView view="pageBreakPreview" zoomScale="60" zoomScaleNormal="100" workbookViewId="0">
      <selection activeCell="A11" sqref="A11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904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44660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011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012" t="s">
        <v>13</v>
      </c>
      <c r="B20" s="1769" t="s">
        <v>14</v>
      </c>
      <c r="C20" s="1769"/>
      <c r="D20" s="1769"/>
      <c r="E20" s="1769"/>
      <c r="F20" s="1769"/>
      <c r="G20" s="1769"/>
      <c r="H20" s="1012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905</v>
      </c>
      <c r="C22" s="143"/>
      <c r="D22" s="143"/>
      <c r="E22" s="143"/>
      <c r="F22" s="143"/>
      <c r="G22" s="144"/>
      <c r="H22" s="137"/>
      <c r="I22" s="137">
        <v>2</v>
      </c>
      <c r="J22" s="137" t="s">
        <v>41</v>
      </c>
      <c r="K22" s="141">
        <v>30000</v>
      </c>
      <c r="L22" s="141">
        <f t="shared" ref="L22:L24" si="0">I22*K22</f>
        <v>60000</v>
      </c>
    </row>
    <row r="23" spans="1:12" s="142" customFormat="1" ht="18.75" x14ac:dyDescent="0.3">
      <c r="A23" s="137">
        <v>2</v>
      </c>
      <c r="B23" s="138" t="s">
        <v>906</v>
      </c>
      <c r="C23" s="143"/>
      <c r="D23" s="143"/>
      <c r="E23" s="143"/>
      <c r="F23" s="143"/>
      <c r="G23" s="144"/>
      <c r="H23" s="137"/>
      <c r="I23" s="137">
        <v>1</v>
      </c>
      <c r="J23" s="137" t="s">
        <v>41</v>
      </c>
      <c r="K23" s="141">
        <v>15000</v>
      </c>
      <c r="L23" s="141">
        <f t="shared" si="0"/>
        <v>15000</v>
      </c>
    </row>
    <row r="24" spans="1:12" s="142" customFormat="1" ht="18.75" x14ac:dyDescent="0.3">
      <c r="A24" s="137">
        <v>3</v>
      </c>
      <c r="B24" s="138" t="s">
        <v>607</v>
      </c>
      <c r="C24" s="143"/>
      <c r="D24" s="143"/>
      <c r="E24" s="143"/>
      <c r="F24" s="143"/>
      <c r="G24" s="144"/>
      <c r="H24" s="137"/>
      <c r="I24" s="137">
        <v>1</v>
      </c>
      <c r="J24" s="137" t="s">
        <v>41</v>
      </c>
      <c r="K24" s="141">
        <v>7000</v>
      </c>
      <c r="L24" s="141">
        <f t="shared" si="0"/>
        <v>7000</v>
      </c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45"/>
      <c r="B30" s="146"/>
      <c r="C30" s="147"/>
      <c r="D30" s="147"/>
      <c r="E30" s="147"/>
      <c r="F30" s="147"/>
      <c r="G30" s="148"/>
      <c r="H30" s="145"/>
      <c r="I30" s="145"/>
      <c r="J30" s="145"/>
      <c r="K30" s="149"/>
      <c r="L30" s="149"/>
    </row>
    <row r="31" spans="1:12" s="142" customFormat="1" ht="18.75" x14ac:dyDescent="0.3">
      <c r="A31" s="150"/>
      <c r="B31" s="1762"/>
      <c r="C31" s="1763"/>
      <c r="D31" s="1763"/>
      <c r="E31" s="1763"/>
      <c r="F31" s="1763"/>
      <c r="G31" s="1764"/>
      <c r="H31" s="151"/>
      <c r="I31" s="151"/>
      <c r="J31" s="151"/>
      <c r="K31" s="152"/>
      <c r="L31" s="152"/>
    </row>
    <row r="32" spans="1:12" s="142" customFormat="1" ht="18.75" x14ac:dyDescent="0.3">
      <c r="A32" s="1746" t="s">
        <v>20</v>
      </c>
      <c r="B32" s="1746"/>
      <c r="C32" s="1746"/>
      <c r="D32" s="1746"/>
      <c r="E32" s="1746"/>
      <c r="F32" s="1746"/>
      <c r="G32" s="1746"/>
      <c r="H32" s="1746"/>
      <c r="I32" s="1746"/>
      <c r="J32" s="1746"/>
      <c r="K32" s="1746"/>
      <c r="L32" s="34">
        <f>SUM(L21:L27)</f>
        <v>82000</v>
      </c>
    </row>
    <row r="33" spans="1:12" x14ac:dyDescent="0.3">
      <c r="A33" s="80"/>
      <c r="B33" s="80"/>
      <c r="C33" s="1011"/>
      <c r="D33" s="80"/>
      <c r="E33" s="80"/>
      <c r="F33" s="80"/>
      <c r="K33" s="93"/>
      <c r="L33" s="81"/>
    </row>
    <row r="34" spans="1:12" x14ac:dyDescent="0.3">
      <c r="A34" s="118" t="s">
        <v>21</v>
      </c>
      <c r="B34" s="118" t="s">
        <v>7</v>
      </c>
      <c r="C34" s="118" t="s">
        <v>22</v>
      </c>
      <c r="D34" s="119" t="s">
        <v>23</v>
      </c>
      <c r="K34" s="120"/>
      <c r="L34" s="120"/>
    </row>
    <row r="35" spans="1:12" x14ac:dyDescent="0.3">
      <c r="A35" s="80"/>
      <c r="B35" s="80"/>
      <c r="C35" s="1011" t="s">
        <v>24</v>
      </c>
      <c r="D35" s="80" t="s">
        <v>25</v>
      </c>
      <c r="K35" s="120"/>
      <c r="L35" s="120"/>
    </row>
    <row r="36" spans="1:12" x14ac:dyDescent="0.3">
      <c r="A36" s="80"/>
      <c r="B36" s="80"/>
      <c r="C36" s="1011"/>
      <c r="D36" s="80"/>
      <c r="K36" s="120"/>
      <c r="L36" s="120"/>
    </row>
    <row r="37" spans="1:12" x14ac:dyDescent="0.3">
      <c r="K37" s="120"/>
      <c r="L37" s="120"/>
    </row>
    <row r="38" spans="1:12" x14ac:dyDescent="0.3">
      <c r="D38" s="95"/>
      <c r="E38" s="95"/>
      <c r="F38" s="121"/>
      <c r="G38" s="84"/>
      <c r="H38" s="122"/>
      <c r="I38" s="123"/>
      <c r="J38" s="124"/>
      <c r="K38" s="121"/>
      <c r="L38" s="125"/>
    </row>
    <row r="39" spans="1:12" x14ac:dyDescent="0.3">
      <c r="D39" s="95"/>
      <c r="E39" s="95"/>
      <c r="F39" s="89"/>
      <c r="G39" s="90"/>
      <c r="H39" s="126"/>
      <c r="I39" s="127"/>
      <c r="J39" s="128"/>
      <c r="K39" s="89"/>
      <c r="L39" s="116"/>
    </row>
    <row r="40" spans="1:12" x14ac:dyDescent="0.3">
      <c r="D40" s="95"/>
      <c r="E40" s="95"/>
      <c r="F40" s="89"/>
      <c r="G40" s="90"/>
      <c r="H40" s="126"/>
      <c r="I40" s="127"/>
      <c r="J40" s="128"/>
      <c r="K40" s="89"/>
      <c r="L40" s="116"/>
    </row>
    <row r="41" spans="1:12" x14ac:dyDescent="0.3">
      <c r="D41" s="95"/>
      <c r="E41" s="95"/>
      <c r="F41" s="89"/>
      <c r="G41" s="96"/>
      <c r="H41" s="126"/>
      <c r="I41" s="127"/>
      <c r="J41" s="128"/>
      <c r="K41" s="89"/>
      <c r="L41" s="129"/>
    </row>
    <row r="42" spans="1:12" x14ac:dyDescent="0.3">
      <c r="D42" s="95"/>
      <c r="E42" s="95"/>
      <c r="F42" s="104"/>
      <c r="G42" s="109"/>
      <c r="H42" s="130"/>
      <c r="I42" s="131"/>
      <c r="J42" s="132"/>
      <c r="K42" s="104"/>
      <c r="L42" s="133"/>
    </row>
    <row r="43" spans="1:12" x14ac:dyDescent="0.3">
      <c r="D43" s="127"/>
      <c r="E43" s="78"/>
      <c r="F43" s="134" t="s">
        <v>26</v>
      </c>
      <c r="G43" s="135"/>
      <c r="H43" s="136" t="s">
        <v>27</v>
      </c>
      <c r="I43" s="1765" t="s">
        <v>28</v>
      </c>
      <c r="J43" s="1766"/>
      <c r="K43" s="136" t="s">
        <v>29</v>
      </c>
      <c r="L43" s="117" t="s">
        <v>30</v>
      </c>
    </row>
    <row r="44" spans="1:12" x14ac:dyDescent="0.3">
      <c r="D44" s="78"/>
      <c r="E44" s="78"/>
      <c r="F44" s="78"/>
      <c r="G44" s="78"/>
      <c r="H44" s="78"/>
      <c r="I44" s="78"/>
      <c r="J44" s="78"/>
      <c r="K44" s="78"/>
      <c r="L44" s="78"/>
    </row>
    <row r="58" spans="1:1" x14ac:dyDescent="0.3">
      <c r="A58" s="79" t="s">
        <v>777</v>
      </c>
    </row>
  </sheetData>
  <mergeCells count="8">
    <mergeCell ref="A32:K32"/>
    <mergeCell ref="I43:J43"/>
    <mergeCell ref="A7:L7"/>
    <mergeCell ref="A8:L8"/>
    <mergeCell ref="B20:G20"/>
    <mergeCell ref="I20:J20"/>
    <mergeCell ref="B21:G21"/>
    <mergeCell ref="B31:G31"/>
  </mergeCells>
  <pageMargins left="0.70866141732283472" right="0.70866141732283472" top="0.55118110236220474" bottom="0.74803149606299213" header="0.31496062992125984" footer="0.31496062992125984"/>
  <pageSetup scale="64" orientation="portrait" verticalDpi="72" r:id="rId1"/>
  <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0"/>
  <sheetViews>
    <sheetView view="pageBreakPreview" topLeftCell="A6" zoomScale="90" workbookViewId="0">
      <selection activeCell="B22" sqref="B22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907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82" t="s">
        <v>1</v>
      </c>
      <c r="B9" s="83"/>
      <c r="C9" s="83"/>
      <c r="D9" s="84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89" t="s">
        <v>228</v>
      </c>
      <c r="B10" s="79"/>
      <c r="C10" s="79"/>
      <c r="D10" s="90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44660</v>
      </c>
      <c r="M10" s="298"/>
    </row>
    <row r="11" spans="1:15" ht="16.5" customHeight="1" x14ac:dyDescent="0.35">
      <c r="A11" s="89" t="s">
        <v>229</v>
      </c>
      <c r="B11" s="95"/>
      <c r="C11" s="95"/>
      <c r="D11" s="96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89"/>
      <c r="B12" s="79"/>
      <c r="C12" s="79"/>
      <c r="D12" s="90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89"/>
      <c r="B13" s="79"/>
      <c r="C13" s="79"/>
      <c r="D13" s="90"/>
      <c r="E13" s="1"/>
      <c r="F13" s="74" t="s">
        <v>35</v>
      </c>
      <c r="G13" s="75"/>
      <c r="H13" s="75"/>
      <c r="I13" s="1013"/>
      <c r="J13" s="17"/>
      <c r="K13" s="13" t="s">
        <v>5</v>
      </c>
      <c r="L13" s="3"/>
      <c r="M13" s="298"/>
    </row>
    <row r="14" spans="1:15" ht="16.5" customHeight="1" x14ac:dyDescent="0.35">
      <c r="A14" s="89" t="s">
        <v>6</v>
      </c>
      <c r="B14" s="101" t="s">
        <v>230</v>
      </c>
      <c r="C14" s="101"/>
      <c r="D14" s="10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89" t="s">
        <v>8</v>
      </c>
      <c r="B15" s="1011" t="s">
        <v>7</v>
      </c>
      <c r="C15" s="79"/>
      <c r="D15" s="90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04" t="s">
        <v>11</v>
      </c>
      <c r="B16" s="105" t="s">
        <v>7</v>
      </c>
      <c r="C16" s="106"/>
      <c r="D16" s="107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1009" t="s">
        <v>13</v>
      </c>
      <c r="B19" s="1751" t="s">
        <v>14</v>
      </c>
      <c r="C19" s="1751"/>
      <c r="D19" s="1751"/>
      <c r="E19" s="1751"/>
      <c r="F19" s="1751"/>
      <c r="G19" s="1751"/>
      <c r="H19" s="1009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61" t="s">
        <v>231</v>
      </c>
      <c r="C21" s="162"/>
      <c r="D21" s="162"/>
      <c r="E21" s="162"/>
      <c r="F21" s="162"/>
      <c r="G21" s="163"/>
      <c r="H21" s="160" t="s">
        <v>232</v>
      </c>
      <c r="I21" s="160">
        <v>1</v>
      </c>
      <c r="J21" s="160" t="s">
        <v>239</v>
      </c>
      <c r="K21" s="164">
        <v>63000</v>
      </c>
      <c r="L21" s="164">
        <f>+K21*I21</f>
        <v>63000</v>
      </c>
    </row>
    <row r="22" spans="1:12" s="257" customFormat="1" ht="21" customHeight="1" x14ac:dyDescent="0.3">
      <c r="A22" s="160">
        <v>2</v>
      </c>
      <c r="B22" s="161" t="s">
        <v>233</v>
      </c>
      <c r="C22" s="166"/>
      <c r="D22" s="166"/>
      <c r="E22" s="166"/>
      <c r="F22" s="166"/>
      <c r="G22" s="167"/>
      <c r="H22" s="160" t="s">
        <v>234</v>
      </c>
      <c r="I22" s="160">
        <v>1</v>
      </c>
      <c r="J22" s="160" t="s">
        <v>239</v>
      </c>
      <c r="K22" s="164">
        <v>49000</v>
      </c>
      <c r="L22" s="164">
        <f>+K22*I22</f>
        <v>49000</v>
      </c>
    </row>
    <row r="23" spans="1:12" s="257" customFormat="1" ht="18.75" customHeight="1" x14ac:dyDescent="0.3">
      <c r="A23" s="160">
        <v>3</v>
      </c>
      <c r="B23" s="161" t="s">
        <v>235</v>
      </c>
      <c r="C23" s="166"/>
      <c r="D23" s="166"/>
      <c r="E23" s="166"/>
      <c r="F23" s="166"/>
      <c r="G23" s="167"/>
      <c r="H23" s="160" t="s">
        <v>236</v>
      </c>
      <c r="I23" s="160">
        <v>2</v>
      </c>
      <c r="J23" s="160" t="s">
        <v>56</v>
      </c>
      <c r="K23" s="164">
        <v>3000</v>
      </c>
      <c r="L23" s="164">
        <f>+K23*I23</f>
        <v>6000</v>
      </c>
    </row>
    <row r="24" spans="1:12" s="257" customFormat="1" ht="18.75" customHeight="1" x14ac:dyDescent="0.3">
      <c r="A24" s="160">
        <v>4</v>
      </c>
      <c r="B24" s="161" t="s">
        <v>237</v>
      </c>
      <c r="C24" s="166"/>
      <c r="D24" s="166"/>
      <c r="E24" s="166"/>
      <c r="F24" s="166"/>
      <c r="G24" s="167"/>
      <c r="H24" s="160" t="s">
        <v>238</v>
      </c>
      <c r="I24" s="160">
        <v>1</v>
      </c>
      <c r="J24" s="160" t="s">
        <v>239</v>
      </c>
      <c r="K24" s="164">
        <v>33000</v>
      </c>
      <c r="L24" s="164">
        <f>+K24*I24</f>
        <v>33000</v>
      </c>
    </row>
    <row r="25" spans="1:12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2" s="257" customFormat="1" ht="22.5" customHeight="1" x14ac:dyDescent="0.3">
      <c r="A27" s="173"/>
      <c r="B27" s="1774"/>
      <c r="C27" s="1775"/>
      <c r="D27" s="1775"/>
      <c r="E27" s="1775"/>
      <c r="F27" s="1775"/>
      <c r="G27" s="1776"/>
      <c r="H27" s="174"/>
      <c r="I27" s="174"/>
      <c r="J27" s="174"/>
      <c r="K27" s="175"/>
      <c r="L27" s="175"/>
    </row>
    <row r="28" spans="1:12" ht="18" customHeight="1" x14ac:dyDescent="0.3">
      <c r="A28" s="1773" t="s">
        <v>20</v>
      </c>
      <c r="B28" s="1773"/>
      <c r="C28" s="1773"/>
      <c r="D28" s="1773"/>
      <c r="E28" s="1773"/>
      <c r="F28" s="1773"/>
      <c r="G28" s="1773"/>
      <c r="H28" s="1773"/>
      <c r="I28" s="1773"/>
      <c r="J28" s="1773"/>
      <c r="K28" s="1773"/>
      <c r="L28" s="176">
        <f>SUM(L21:L25)</f>
        <v>151000</v>
      </c>
    </row>
    <row r="29" spans="1:12" ht="18" customHeight="1" x14ac:dyDescent="0.35">
      <c r="A29" s="253"/>
      <c r="B29" s="252"/>
      <c r="C29" s="1014"/>
      <c r="D29" s="253"/>
      <c r="E29" s="252"/>
      <c r="F29" s="252"/>
      <c r="G29" s="252"/>
      <c r="H29" s="252"/>
      <c r="I29" s="252"/>
      <c r="J29" s="252"/>
      <c r="K29" s="255"/>
      <c r="L29" s="254"/>
    </row>
    <row r="30" spans="1:12" ht="18" customHeight="1" x14ac:dyDescent="0.35">
      <c r="A30" s="259" t="s">
        <v>21</v>
      </c>
      <c r="B30" s="259" t="s">
        <v>7</v>
      </c>
      <c r="C30" s="260" t="s">
        <v>22</v>
      </c>
      <c r="D30" s="260" t="s">
        <v>150</v>
      </c>
      <c r="E30" s="252"/>
      <c r="F30" s="252"/>
      <c r="G30" s="252"/>
      <c r="H30" s="252"/>
      <c r="I30" s="252"/>
      <c r="J30" s="252"/>
      <c r="K30" s="261"/>
      <c r="L30" s="261"/>
    </row>
    <row r="31" spans="1:12" ht="18" customHeight="1" x14ac:dyDescent="0.35">
      <c r="A31" s="253"/>
      <c r="B31" s="253"/>
      <c r="C31" s="260" t="s">
        <v>24</v>
      </c>
      <c r="D31" s="253" t="s">
        <v>151</v>
      </c>
      <c r="E31" s="252"/>
      <c r="F31" s="252"/>
      <c r="G31" s="252"/>
      <c r="H31" s="252"/>
      <c r="I31" s="252"/>
      <c r="J31" s="252"/>
      <c r="K31" s="261"/>
      <c r="L31" s="261"/>
    </row>
    <row r="32" spans="1:12" ht="18" customHeight="1" x14ac:dyDescent="0.35">
      <c r="A32" s="253"/>
      <c r="B32" s="252"/>
      <c r="C32" s="262"/>
      <c r="D32" s="263"/>
      <c r="E32" s="252"/>
      <c r="F32" s="252"/>
      <c r="G32" s="252"/>
      <c r="H32" s="252"/>
      <c r="I32" s="252"/>
      <c r="J32" s="252"/>
      <c r="K32" s="261"/>
      <c r="L32" s="261"/>
    </row>
    <row r="33" spans="1:12" ht="18" customHeight="1" x14ac:dyDescent="0.35">
      <c r="A33" s="253"/>
      <c r="B33" s="252"/>
      <c r="C33" s="1014"/>
      <c r="D33" s="263"/>
      <c r="E33" s="252"/>
      <c r="F33" s="252"/>
      <c r="G33" s="252"/>
      <c r="H33" s="252"/>
      <c r="I33" s="252"/>
      <c r="J33" s="252"/>
      <c r="K33" s="261"/>
      <c r="L33" s="261"/>
    </row>
    <row r="34" spans="1:12" ht="18" customHeight="1" x14ac:dyDescent="0.35">
      <c r="A34" s="252"/>
      <c r="B34" s="252"/>
      <c r="C34" s="252"/>
      <c r="D34" s="252"/>
      <c r="E34" s="252"/>
      <c r="F34" s="252"/>
      <c r="G34" s="252"/>
      <c r="H34" s="252"/>
      <c r="I34" s="252"/>
      <c r="J34" s="252"/>
      <c r="K34" s="261"/>
      <c r="L34" s="261"/>
    </row>
    <row r="35" spans="1:12" ht="18" customHeight="1" x14ac:dyDescent="0.35">
      <c r="A35" s="252"/>
      <c r="B35" s="252"/>
      <c r="C35" s="252"/>
      <c r="D35" s="264"/>
      <c r="E35" s="265"/>
      <c r="F35" s="266"/>
      <c r="G35" s="267"/>
      <c r="H35" s="268"/>
      <c r="I35" s="269"/>
      <c r="J35" s="270"/>
      <c r="K35" s="271"/>
      <c r="L35" s="272"/>
    </row>
    <row r="36" spans="1:12" ht="18" customHeight="1" x14ac:dyDescent="0.35">
      <c r="A36" s="252"/>
      <c r="B36" s="252"/>
      <c r="C36" s="252"/>
      <c r="D36" s="264"/>
      <c r="E36" s="273"/>
      <c r="F36" s="264"/>
      <c r="G36" s="274"/>
      <c r="H36" s="275"/>
      <c r="I36" s="276"/>
      <c r="J36" s="277"/>
      <c r="K36" s="278"/>
      <c r="L36" s="279"/>
    </row>
    <row r="37" spans="1:12" ht="18" customHeight="1" x14ac:dyDescent="0.35">
      <c r="A37" s="252"/>
      <c r="B37" s="252"/>
      <c r="C37" s="252"/>
      <c r="D37" s="264"/>
      <c r="E37" s="273"/>
      <c r="F37" s="264"/>
      <c r="G37" s="280"/>
      <c r="H37" s="275"/>
      <c r="I37" s="276"/>
      <c r="J37" s="277"/>
      <c r="K37" s="278"/>
      <c r="L37" s="281"/>
    </row>
    <row r="38" spans="1:12" ht="18" customHeight="1" x14ac:dyDescent="0.35">
      <c r="A38" s="252"/>
      <c r="B38" s="252"/>
      <c r="C38" s="252"/>
      <c r="D38" s="264"/>
      <c r="E38" s="282"/>
      <c r="F38" s="283"/>
      <c r="G38" s="284"/>
      <c r="H38" s="285"/>
      <c r="I38" s="286"/>
      <c r="J38" s="287"/>
      <c r="K38" s="288"/>
      <c r="L38" s="289"/>
    </row>
    <row r="39" spans="1:12" ht="18" customHeight="1" x14ac:dyDescent="0.35">
      <c r="A39" s="252"/>
      <c r="B39" s="252"/>
      <c r="C39" s="252"/>
      <c r="D39" s="290"/>
      <c r="E39" s="1792" t="s">
        <v>26</v>
      </c>
      <c r="F39" s="1793"/>
      <c r="G39" s="1794"/>
      <c r="H39" s="291" t="s">
        <v>27</v>
      </c>
      <c r="I39" s="1795" t="s">
        <v>28</v>
      </c>
      <c r="J39" s="1796"/>
      <c r="K39" s="291" t="s">
        <v>29</v>
      </c>
      <c r="L39" s="292" t="s">
        <v>30</v>
      </c>
    </row>
    <row r="50" spans="1:1" ht="16.5" customHeight="1" x14ac:dyDescent="0.3">
      <c r="A50" s="251" t="s">
        <v>155</v>
      </c>
    </row>
  </sheetData>
  <mergeCells count="9">
    <mergeCell ref="A28:K28"/>
    <mergeCell ref="E39:G39"/>
    <mergeCell ref="I39:J39"/>
    <mergeCell ref="A6:L6"/>
    <mergeCell ref="A7:L7"/>
    <mergeCell ref="B19:G19"/>
    <mergeCell ref="I19:J19"/>
    <mergeCell ref="B20:G20"/>
    <mergeCell ref="B27:G27"/>
  </mergeCells>
  <printOptions horizontalCentered="1"/>
  <pageMargins left="0" right="0" top="0.75" bottom="0.75" header="0.3" footer="0.3"/>
  <pageSetup scale="69" orientation="portrait" r:id="rId1"/>
  <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61"/>
  <sheetViews>
    <sheetView view="pageBreakPreview" topLeftCell="A10" zoomScale="90" workbookViewId="0">
      <selection activeCell="A10" sqref="A10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908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912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44660</v>
      </c>
      <c r="M10" s="298"/>
    </row>
    <row r="11" spans="1:15" ht="16.5" customHeight="1" x14ac:dyDescent="0.35">
      <c r="A11" s="1797" t="s">
        <v>909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1013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1010" t="s">
        <v>139</v>
      </c>
      <c r="C14" s="301"/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1008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7.2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4" ht="18" customHeight="1" x14ac:dyDescent="0.3">
      <c r="A19" s="1009" t="s">
        <v>13</v>
      </c>
      <c r="B19" s="1751" t="s">
        <v>14</v>
      </c>
      <c r="C19" s="1751"/>
      <c r="D19" s="1751"/>
      <c r="E19" s="1751"/>
      <c r="F19" s="1751"/>
      <c r="G19" s="1751"/>
      <c r="H19" s="1009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4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4" s="257" customFormat="1" ht="21" customHeight="1" x14ac:dyDescent="0.3">
      <c r="A21" s="160">
        <v>1</v>
      </c>
      <c r="B21" s="161" t="s">
        <v>910</v>
      </c>
      <c r="C21" s="162"/>
      <c r="D21" s="162"/>
      <c r="E21" s="162"/>
      <c r="F21" s="162"/>
      <c r="G21" s="163"/>
      <c r="H21" s="160"/>
      <c r="I21" s="160">
        <v>2</v>
      </c>
      <c r="J21" s="160" t="s">
        <v>56</v>
      </c>
      <c r="K21" s="164">
        <v>55000</v>
      </c>
      <c r="L21" s="164">
        <f>+K21*I21</f>
        <v>110000</v>
      </c>
    </row>
    <row r="22" spans="1:14" s="257" customFormat="1" ht="21" customHeight="1" x14ac:dyDescent="0.3">
      <c r="A22" s="160">
        <v>2</v>
      </c>
      <c r="B22" s="161" t="s">
        <v>911</v>
      </c>
      <c r="C22" s="166"/>
      <c r="D22" s="166"/>
      <c r="E22" s="166"/>
      <c r="F22" s="166"/>
      <c r="G22" s="167"/>
      <c r="H22" s="160"/>
      <c r="I22" s="160">
        <v>3</v>
      </c>
      <c r="J22" s="160" t="s">
        <v>56</v>
      </c>
      <c r="K22" s="164">
        <v>32000</v>
      </c>
      <c r="L22" s="164">
        <f>+K22*I22</f>
        <v>96000</v>
      </c>
    </row>
    <row r="23" spans="1:14" s="257" customFormat="1" ht="18.75" customHeight="1" x14ac:dyDescent="0.3">
      <c r="A23" s="160">
        <v>3</v>
      </c>
      <c r="B23" s="161" t="s">
        <v>913</v>
      </c>
      <c r="C23" s="166"/>
      <c r="D23" s="166"/>
      <c r="E23" s="166"/>
      <c r="F23" s="166"/>
      <c r="G23" s="167"/>
      <c r="H23" s="160"/>
      <c r="I23" s="160">
        <v>12</v>
      </c>
      <c r="J23" s="160" t="s">
        <v>56</v>
      </c>
      <c r="K23" s="164">
        <v>3800</v>
      </c>
      <c r="L23" s="164">
        <f>+K23*I23</f>
        <v>45600</v>
      </c>
    </row>
    <row r="24" spans="1:14" s="257" customFormat="1" ht="18.75" customHeight="1" x14ac:dyDescent="0.3">
      <c r="A24" s="160">
        <v>4</v>
      </c>
      <c r="B24" s="161" t="s">
        <v>914</v>
      </c>
      <c r="C24" s="166"/>
      <c r="D24" s="166"/>
      <c r="E24" s="166"/>
      <c r="F24" s="166"/>
      <c r="G24" s="167"/>
      <c r="H24" s="160"/>
      <c r="I24" s="160">
        <v>8</v>
      </c>
      <c r="J24" s="160" t="s">
        <v>56</v>
      </c>
      <c r="K24" s="164">
        <v>5000</v>
      </c>
      <c r="L24" s="164">
        <f>+K24*I24</f>
        <v>40000</v>
      </c>
    </row>
    <row r="25" spans="1:14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4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4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4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4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  <c r="N29" s="302"/>
    </row>
    <row r="30" spans="1:14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4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4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61"/>
      <c r="C37" s="166"/>
      <c r="D37" s="166"/>
      <c r="E37" s="166"/>
      <c r="F37" s="166"/>
      <c r="G37" s="167"/>
      <c r="H37" s="160"/>
      <c r="I37" s="160"/>
      <c r="J37" s="160"/>
      <c r="K37" s="164"/>
      <c r="L37" s="164"/>
    </row>
    <row r="38" spans="1:12" s="257" customFormat="1" ht="22.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ht="18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SUM(L21:L32)</f>
        <v>291600</v>
      </c>
    </row>
    <row r="40" spans="1:12" ht="18" customHeight="1" x14ac:dyDescent="0.35">
      <c r="A40" s="253"/>
      <c r="B40" s="252"/>
      <c r="C40" s="1014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ht="18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62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3"/>
      <c r="B44" s="252"/>
      <c r="C44" s="1014"/>
      <c r="D44" s="263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264"/>
      <c r="E46" s="265"/>
      <c r="F46" s="266"/>
      <c r="G46" s="267"/>
      <c r="H46" s="268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264"/>
      <c r="E47" s="273"/>
      <c r="F47" s="264"/>
      <c r="G47" s="274"/>
      <c r="H47" s="275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264"/>
      <c r="E48" s="273"/>
      <c r="F48" s="264"/>
      <c r="G48" s="280"/>
      <c r="H48" s="275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264"/>
      <c r="E49" s="282"/>
      <c r="F49" s="283"/>
      <c r="G49" s="284"/>
      <c r="H49" s="285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290"/>
      <c r="E50" s="1792" t="s">
        <v>26</v>
      </c>
      <c r="F50" s="1793"/>
      <c r="G50" s="1794"/>
      <c r="H50" s="291" t="s">
        <v>27</v>
      </c>
      <c r="I50" s="1795" t="s">
        <v>28</v>
      </c>
      <c r="J50" s="1796"/>
      <c r="K50" s="291" t="s">
        <v>29</v>
      </c>
      <c r="L50" s="292" t="s">
        <v>30</v>
      </c>
    </row>
    <row r="61" spans="1:12" ht="16.5" customHeight="1" x14ac:dyDescent="0.3">
      <c r="A61" s="251" t="s">
        <v>155</v>
      </c>
    </row>
  </sheetData>
  <mergeCells count="10">
    <mergeCell ref="B38:G38"/>
    <mergeCell ref="A39:K39"/>
    <mergeCell ref="E50:G50"/>
    <mergeCell ref="I50:J50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5" bottom="0.75" header="0.3" footer="0.3"/>
  <pageSetup scale="69" orientation="portrait" r:id="rId1"/>
  <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8"/>
  <sheetViews>
    <sheetView view="pageBreakPreview" zoomScale="60" zoomScaleNormal="100" workbookViewId="0">
      <selection activeCell="F27" sqref="F27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919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44662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016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017" t="s">
        <v>13</v>
      </c>
      <c r="B20" s="1769" t="s">
        <v>14</v>
      </c>
      <c r="C20" s="1769"/>
      <c r="D20" s="1769"/>
      <c r="E20" s="1769"/>
      <c r="F20" s="1769"/>
      <c r="G20" s="1769"/>
      <c r="H20" s="1017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64</v>
      </c>
      <c r="C22" s="143"/>
      <c r="D22" s="143"/>
      <c r="E22" s="143"/>
      <c r="F22" s="143"/>
      <c r="G22" s="144"/>
      <c r="H22" s="137" t="s">
        <v>65</v>
      </c>
      <c r="I22" s="137">
        <v>1</v>
      </c>
      <c r="J22" s="137" t="s">
        <v>511</v>
      </c>
      <c r="K22" s="141">
        <v>60000</v>
      </c>
      <c r="L22" s="141">
        <f t="shared" ref="L22:L23" si="0">I22*K22</f>
        <v>60000</v>
      </c>
    </row>
    <row r="23" spans="1:12" s="142" customFormat="1" ht="18.75" x14ac:dyDescent="0.3">
      <c r="A23" s="137">
        <v>2</v>
      </c>
      <c r="B23" s="138" t="s">
        <v>917</v>
      </c>
      <c r="C23" s="143"/>
      <c r="D23" s="143"/>
      <c r="E23" s="143"/>
      <c r="F23" s="143"/>
      <c r="G23" s="144"/>
      <c r="H23" s="137" t="s">
        <v>918</v>
      </c>
      <c r="I23" s="137">
        <v>1</v>
      </c>
      <c r="J23" s="137" t="s">
        <v>511</v>
      </c>
      <c r="K23" s="141">
        <v>15000</v>
      </c>
      <c r="L23" s="141">
        <f t="shared" si="0"/>
        <v>15000</v>
      </c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45"/>
      <c r="B30" s="146"/>
      <c r="C30" s="147"/>
      <c r="D30" s="147"/>
      <c r="E30" s="147"/>
      <c r="F30" s="147"/>
      <c r="G30" s="148"/>
      <c r="H30" s="145"/>
      <c r="I30" s="145"/>
      <c r="J30" s="145"/>
      <c r="K30" s="149"/>
      <c r="L30" s="149"/>
    </row>
    <row r="31" spans="1:12" s="142" customFormat="1" ht="18.75" x14ac:dyDescent="0.3">
      <c r="A31" s="150"/>
      <c r="B31" s="1762"/>
      <c r="C31" s="1763"/>
      <c r="D31" s="1763"/>
      <c r="E31" s="1763"/>
      <c r="F31" s="1763"/>
      <c r="G31" s="1764"/>
      <c r="H31" s="151"/>
      <c r="I31" s="151"/>
      <c r="J31" s="151"/>
      <c r="K31" s="152"/>
      <c r="L31" s="152"/>
    </row>
    <row r="32" spans="1:12" s="142" customFormat="1" ht="18.75" x14ac:dyDescent="0.3">
      <c r="A32" s="1746" t="s">
        <v>20</v>
      </c>
      <c r="B32" s="1746"/>
      <c r="C32" s="1746"/>
      <c r="D32" s="1746"/>
      <c r="E32" s="1746"/>
      <c r="F32" s="1746"/>
      <c r="G32" s="1746"/>
      <c r="H32" s="1746"/>
      <c r="I32" s="1746"/>
      <c r="J32" s="1746"/>
      <c r="K32" s="1746"/>
      <c r="L32" s="34">
        <f>SUM(L21:L27)</f>
        <v>75000</v>
      </c>
    </row>
    <row r="33" spans="1:12" x14ac:dyDescent="0.3">
      <c r="A33" s="80"/>
      <c r="B33" s="80"/>
      <c r="C33" s="1016"/>
      <c r="D33" s="80"/>
      <c r="E33" s="80"/>
      <c r="F33" s="80"/>
      <c r="K33" s="93"/>
      <c r="L33" s="81"/>
    </row>
    <row r="34" spans="1:12" x14ac:dyDescent="0.3">
      <c r="A34" s="118" t="s">
        <v>21</v>
      </c>
      <c r="B34" s="118" t="s">
        <v>7</v>
      </c>
      <c r="C34" s="118" t="s">
        <v>22</v>
      </c>
      <c r="D34" s="119" t="s">
        <v>23</v>
      </c>
      <c r="K34" s="120"/>
      <c r="L34" s="120"/>
    </row>
    <row r="35" spans="1:12" x14ac:dyDescent="0.3">
      <c r="A35" s="80"/>
      <c r="B35" s="80"/>
      <c r="C35" s="1016" t="s">
        <v>24</v>
      </c>
      <c r="D35" s="80" t="s">
        <v>25</v>
      </c>
      <c r="K35" s="120"/>
      <c r="L35" s="120"/>
    </row>
    <row r="36" spans="1:12" x14ac:dyDescent="0.3">
      <c r="A36" s="80"/>
      <c r="B36" s="80"/>
      <c r="C36" s="1016"/>
      <c r="D36" s="80"/>
      <c r="K36" s="120"/>
      <c r="L36" s="120"/>
    </row>
    <row r="37" spans="1:12" x14ac:dyDescent="0.3">
      <c r="K37" s="120"/>
      <c r="L37" s="120"/>
    </row>
    <row r="38" spans="1:12" x14ac:dyDescent="0.3">
      <c r="D38" s="95"/>
      <c r="E38" s="95"/>
      <c r="F38" s="121"/>
      <c r="G38" s="84"/>
      <c r="H38" s="122"/>
      <c r="I38" s="123"/>
      <c r="J38" s="124"/>
      <c r="K38" s="121"/>
      <c r="L38" s="125"/>
    </row>
    <row r="39" spans="1:12" x14ac:dyDescent="0.3">
      <c r="D39" s="95"/>
      <c r="E39" s="95"/>
      <c r="F39" s="89"/>
      <c r="G39" s="90"/>
      <c r="H39" s="126"/>
      <c r="I39" s="127"/>
      <c r="J39" s="128"/>
      <c r="K39" s="89"/>
      <c r="L39" s="116"/>
    </row>
    <row r="40" spans="1:12" x14ac:dyDescent="0.3">
      <c r="D40" s="95"/>
      <c r="E40" s="95"/>
      <c r="F40" s="89"/>
      <c r="G40" s="90"/>
      <c r="H40" s="126"/>
      <c r="I40" s="127"/>
      <c r="J40" s="128"/>
      <c r="K40" s="89"/>
      <c r="L40" s="116"/>
    </row>
    <row r="41" spans="1:12" x14ac:dyDescent="0.3">
      <c r="D41" s="95"/>
      <c r="E41" s="95"/>
      <c r="F41" s="89"/>
      <c r="G41" s="96"/>
      <c r="H41" s="126"/>
      <c r="I41" s="127"/>
      <c r="J41" s="128"/>
      <c r="K41" s="89"/>
      <c r="L41" s="129"/>
    </row>
    <row r="42" spans="1:12" x14ac:dyDescent="0.3">
      <c r="D42" s="95"/>
      <c r="E42" s="95"/>
      <c r="F42" s="104"/>
      <c r="G42" s="109"/>
      <c r="H42" s="130"/>
      <c r="I42" s="131"/>
      <c r="J42" s="132"/>
      <c r="K42" s="104"/>
      <c r="L42" s="133"/>
    </row>
    <row r="43" spans="1:12" x14ac:dyDescent="0.3">
      <c r="D43" s="127"/>
      <c r="E43" s="78"/>
      <c r="F43" s="134" t="s">
        <v>26</v>
      </c>
      <c r="G43" s="135"/>
      <c r="H43" s="136" t="s">
        <v>27</v>
      </c>
      <c r="I43" s="1765" t="s">
        <v>28</v>
      </c>
      <c r="J43" s="1766"/>
      <c r="K43" s="136" t="s">
        <v>29</v>
      </c>
      <c r="L43" s="117" t="s">
        <v>30</v>
      </c>
    </row>
    <row r="44" spans="1:12" x14ac:dyDescent="0.3">
      <c r="D44" s="78"/>
      <c r="E44" s="78"/>
      <c r="F44" s="78"/>
      <c r="G44" s="78"/>
      <c r="H44" s="78"/>
      <c r="I44" s="78"/>
      <c r="J44" s="78"/>
      <c r="K44" s="78"/>
      <c r="L44" s="78"/>
    </row>
    <row r="58" spans="1:1" x14ac:dyDescent="0.3">
      <c r="A58" s="79" t="s">
        <v>920</v>
      </c>
    </row>
  </sheetData>
  <mergeCells count="8">
    <mergeCell ref="A32:K32"/>
    <mergeCell ref="I43:J43"/>
    <mergeCell ref="A7:L7"/>
    <mergeCell ref="A8:L8"/>
    <mergeCell ref="B20:G20"/>
    <mergeCell ref="I20:J20"/>
    <mergeCell ref="B21:G21"/>
    <mergeCell ref="B31:G31"/>
  </mergeCells>
  <printOptions horizontalCentered="1"/>
  <pageMargins left="0" right="0" top="0.55118110236220474" bottom="0.74803149606299213" header="0.31496062992125984" footer="0.31496062992125984"/>
  <pageSetup scale="70" orientation="portrait" verticalDpi="72" r:id="rId1"/>
  <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4"/>
  <sheetViews>
    <sheetView view="pageBreakPreview" topLeftCell="A7" zoomScale="70" zoomScaleNormal="100" zoomScaleSheetLayoutView="70" workbookViewId="0">
      <selection activeCell="B22" sqref="B22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3" t="s">
        <v>0</v>
      </c>
      <c r="B7" s="1953"/>
      <c r="C7" s="1953"/>
      <c r="D7" s="1953"/>
      <c r="E7" s="1953"/>
      <c r="F7" s="1953"/>
      <c r="G7" s="1953"/>
      <c r="H7" s="1953"/>
      <c r="I7" s="1953"/>
      <c r="J7" s="1953"/>
      <c r="K7" s="1953"/>
      <c r="L7" s="1953"/>
    </row>
    <row r="8" spans="1:21" ht="16.5" customHeight="1" x14ac:dyDescent="0.35">
      <c r="A8" s="1952" t="s">
        <v>884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s="238" customFormat="1" ht="29.25" customHeight="1" x14ac:dyDescent="0.35">
      <c r="A11" s="995" t="s">
        <v>873</v>
      </c>
      <c r="B11" s="248"/>
      <c r="C11" s="248"/>
      <c r="D11" s="996"/>
      <c r="E11" s="248"/>
      <c r="F11" s="997" t="s">
        <v>32</v>
      </c>
      <c r="G11" s="998"/>
      <c r="H11" s="998"/>
      <c r="I11" s="996"/>
      <c r="J11" s="248"/>
      <c r="K11" s="410" t="s">
        <v>3</v>
      </c>
      <c r="L11" s="999">
        <v>44656</v>
      </c>
    </row>
    <row r="12" spans="1:21" ht="16.5" customHeight="1" x14ac:dyDescent="0.3">
      <c r="A12" s="1948" t="s">
        <v>874</v>
      </c>
      <c r="B12" s="1949"/>
      <c r="C12" s="1949"/>
      <c r="D12" s="1950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1948"/>
      <c r="B13" s="1949"/>
      <c r="C13" s="1949"/>
      <c r="D13" s="1950"/>
      <c r="F13" s="91" t="s">
        <v>34</v>
      </c>
      <c r="G13" s="92"/>
      <c r="H13" s="92"/>
      <c r="I13" s="90"/>
      <c r="K13" s="93" t="s">
        <v>4</v>
      </c>
      <c r="L13" s="81"/>
    </row>
    <row r="14" spans="1:21" ht="22.5" customHeight="1" x14ac:dyDescent="0.3">
      <c r="A14" s="1948"/>
      <c r="B14" s="1949"/>
      <c r="C14" s="1949"/>
      <c r="D14" s="195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871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016" t="s">
        <v>7</v>
      </c>
      <c r="C16" s="79" t="s">
        <v>872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017" t="s">
        <v>13</v>
      </c>
      <c r="B20" s="1769" t="s">
        <v>14</v>
      </c>
      <c r="C20" s="1769"/>
      <c r="D20" s="1769"/>
      <c r="E20" s="1769"/>
      <c r="F20" s="1769"/>
      <c r="G20" s="1769"/>
      <c r="H20" s="1017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622</v>
      </c>
      <c r="C22" s="143"/>
      <c r="D22" s="143"/>
      <c r="E22" s="143"/>
      <c r="F22" s="143"/>
      <c r="G22" s="144"/>
      <c r="H22" s="137"/>
      <c r="I22" s="137">
        <v>1</v>
      </c>
      <c r="J22" s="137" t="s">
        <v>922</v>
      </c>
      <c r="K22" s="141">
        <v>95190</v>
      </c>
      <c r="L22" s="141">
        <f t="shared" ref="L22" si="0">I22*K22</f>
        <v>95190</v>
      </c>
    </row>
    <row r="23" spans="1:12" s="142" customFormat="1" ht="18.75" x14ac:dyDescent="0.3">
      <c r="A23" s="137">
        <v>2</v>
      </c>
      <c r="B23" s="138" t="s">
        <v>623</v>
      </c>
      <c r="C23" s="143"/>
      <c r="D23" s="143"/>
      <c r="E23" s="143"/>
      <c r="F23" s="143"/>
      <c r="G23" s="144"/>
      <c r="H23" s="137"/>
      <c r="I23" s="137">
        <v>4</v>
      </c>
      <c r="J23" s="137" t="s">
        <v>41</v>
      </c>
      <c r="K23" s="141">
        <v>12445</v>
      </c>
      <c r="L23" s="141">
        <f>I23*K23</f>
        <v>49780</v>
      </c>
    </row>
    <row r="24" spans="1:12" s="142" customFormat="1" ht="18.75" x14ac:dyDescent="0.3">
      <c r="A24" s="137">
        <v>3</v>
      </c>
      <c r="B24" s="138" t="s">
        <v>921</v>
      </c>
      <c r="C24" s="143"/>
      <c r="D24" s="143"/>
      <c r="E24" s="143"/>
      <c r="F24" s="143"/>
      <c r="G24" s="144"/>
      <c r="H24" s="137"/>
      <c r="I24" s="137">
        <v>2</v>
      </c>
      <c r="J24" s="137" t="s">
        <v>41</v>
      </c>
      <c r="K24" s="141">
        <v>10165</v>
      </c>
      <c r="L24" s="141">
        <f>I24*K24</f>
        <v>20330</v>
      </c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45"/>
      <c r="B30" s="146"/>
      <c r="C30" s="147"/>
      <c r="D30" s="147"/>
      <c r="E30" s="147"/>
      <c r="F30" s="147"/>
      <c r="G30" s="148"/>
      <c r="H30" s="145"/>
      <c r="I30" s="145"/>
      <c r="J30" s="145"/>
      <c r="K30" s="149"/>
      <c r="L30" s="149"/>
    </row>
    <row r="31" spans="1:12" s="142" customFormat="1" ht="18.75" x14ac:dyDescent="0.3">
      <c r="A31" s="150"/>
      <c r="B31" s="1762"/>
      <c r="C31" s="1763"/>
      <c r="D31" s="1763"/>
      <c r="E31" s="1763"/>
      <c r="F31" s="1763"/>
      <c r="G31" s="1764"/>
      <c r="H31" s="151"/>
      <c r="I31" s="151"/>
      <c r="J31" s="151"/>
      <c r="K31" s="152"/>
      <c r="L31" s="152"/>
    </row>
    <row r="32" spans="1:12" s="142" customFormat="1" ht="18.75" x14ac:dyDescent="0.3">
      <c r="A32" s="1746" t="s">
        <v>20</v>
      </c>
      <c r="B32" s="1746"/>
      <c r="C32" s="1746"/>
      <c r="D32" s="1746"/>
      <c r="E32" s="1746"/>
      <c r="F32" s="1746"/>
      <c r="G32" s="1746"/>
      <c r="H32" s="1746"/>
      <c r="I32" s="1746"/>
      <c r="J32" s="1746"/>
      <c r="K32" s="1746"/>
      <c r="L32" s="34">
        <f>SUM(L21:L27)</f>
        <v>165300</v>
      </c>
    </row>
    <row r="33" spans="1:12" x14ac:dyDescent="0.3">
      <c r="A33" s="80"/>
      <c r="B33" s="80"/>
      <c r="C33" s="1016"/>
      <c r="D33" s="80"/>
      <c r="E33" s="80"/>
      <c r="F33" s="80"/>
      <c r="K33" s="93"/>
      <c r="L33" s="81"/>
    </row>
    <row r="34" spans="1:12" x14ac:dyDescent="0.3">
      <c r="A34" s="118" t="s">
        <v>21</v>
      </c>
      <c r="B34" s="118" t="s">
        <v>7</v>
      </c>
      <c r="C34" s="118" t="s">
        <v>22</v>
      </c>
      <c r="D34" s="119" t="s">
        <v>23</v>
      </c>
      <c r="K34" s="120"/>
      <c r="L34" s="120"/>
    </row>
    <row r="35" spans="1:12" x14ac:dyDescent="0.3">
      <c r="A35" s="80"/>
      <c r="B35" s="80"/>
      <c r="C35" s="1016" t="s">
        <v>24</v>
      </c>
      <c r="D35" s="80" t="s">
        <v>25</v>
      </c>
      <c r="K35" s="120"/>
      <c r="L35" s="120"/>
    </row>
    <row r="36" spans="1:12" x14ac:dyDescent="0.3">
      <c r="A36" s="80"/>
      <c r="B36" s="80"/>
      <c r="C36" s="1016" t="s">
        <v>300</v>
      </c>
      <c r="D36" s="80" t="s">
        <v>923</v>
      </c>
      <c r="K36" s="120"/>
      <c r="L36" s="120"/>
    </row>
    <row r="37" spans="1:12" x14ac:dyDescent="0.3">
      <c r="K37" s="120"/>
      <c r="L37" s="120"/>
    </row>
    <row r="38" spans="1:12" x14ac:dyDescent="0.3">
      <c r="D38" s="95"/>
      <c r="E38" s="95"/>
      <c r="F38" s="121"/>
      <c r="G38" s="84"/>
      <c r="H38" s="122"/>
      <c r="I38" s="123"/>
      <c r="J38" s="124"/>
      <c r="K38" s="121"/>
      <c r="L38" s="125"/>
    </row>
    <row r="39" spans="1:12" x14ac:dyDescent="0.3">
      <c r="D39" s="95"/>
      <c r="E39" s="95"/>
      <c r="F39" s="89"/>
      <c r="G39" s="90"/>
      <c r="H39" s="126"/>
      <c r="I39" s="127"/>
      <c r="J39" s="128"/>
      <c r="K39" s="89"/>
      <c r="L39" s="116"/>
    </row>
    <row r="40" spans="1:12" x14ac:dyDescent="0.3">
      <c r="D40" s="95"/>
      <c r="E40" s="95"/>
      <c r="F40" s="89"/>
      <c r="G40" s="90"/>
      <c r="H40" s="126"/>
      <c r="I40" s="127"/>
      <c r="J40" s="128"/>
      <c r="K40" s="89"/>
      <c r="L40" s="116"/>
    </row>
    <row r="41" spans="1:12" x14ac:dyDescent="0.3">
      <c r="D41" s="95"/>
      <c r="E41" s="95"/>
      <c r="F41" s="89"/>
      <c r="G41" s="96"/>
      <c r="H41" s="126"/>
      <c r="I41" s="127"/>
      <c r="J41" s="128"/>
      <c r="K41" s="89"/>
      <c r="L41" s="129"/>
    </row>
    <row r="42" spans="1:12" x14ac:dyDescent="0.3">
      <c r="D42" s="95"/>
      <c r="E42" s="95"/>
      <c r="F42" s="104"/>
      <c r="G42" s="109"/>
      <c r="H42" s="130"/>
      <c r="I42" s="131"/>
      <c r="J42" s="132"/>
      <c r="K42" s="104"/>
      <c r="L42" s="133"/>
    </row>
    <row r="43" spans="1:12" x14ac:dyDescent="0.3">
      <c r="D43" s="127"/>
      <c r="E43" s="78"/>
      <c r="F43" s="134" t="s">
        <v>26</v>
      </c>
      <c r="G43" s="135"/>
      <c r="H43" s="136" t="s">
        <v>27</v>
      </c>
      <c r="I43" s="1765" t="s">
        <v>28</v>
      </c>
      <c r="J43" s="1766"/>
      <c r="K43" s="136" t="s">
        <v>29</v>
      </c>
      <c r="L43" s="117" t="s">
        <v>30</v>
      </c>
    </row>
    <row r="44" spans="1:12" x14ac:dyDescent="0.3">
      <c r="D44" s="78"/>
      <c r="E44" s="78"/>
      <c r="F44" s="78"/>
      <c r="G44" s="78"/>
      <c r="H44" s="78"/>
      <c r="I44" s="78"/>
      <c r="J44" s="78"/>
      <c r="K44" s="78"/>
      <c r="L44" s="78"/>
    </row>
    <row r="64" spans="1:1" x14ac:dyDescent="0.3">
      <c r="A64" s="79" t="s">
        <v>920</v>
      </c>
    </row>
  </sheetData>
  <mergeCells count="9">
    <mergeCell ref="B31:G31"/>
    <mergeCell ref="A32:K32"/>
    <mergeCell ref="I43:J43"/>
    <mergeCell ref="A7:L7"/>
    <mergeCell ref="A8:L8"/>
    <mergeCell ref="A12:D14"/>
    <mergeCell ref="B20:G20"/>
    <mergeCell ref="I20:J20"/>
    <mergeCell ref="B21:G21"/>
  </mergeCells>
  <pageMargins left="0.70866141732283472" right="0.70866141732283472" top="0.55118110236220474" bottom="0.74803149606299213" header="0.31496062992125984" footer="0.31496062992125984"/>
  <pageSetup scale="64" orientation="portrait" verticalDpi="72" r:id="rId1"/>
  <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1"/>
  <sheetViews>
    <sheetView view="pageBreakPreview" topLeftCell="A19" zoomScale="55" zoomScaleSheetLayoutView="55" workbookViewId="0">
      <selection activeCell="K44" sqref="K44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9.5703125" style="251" customWidth="1"/>
    <col min="12" max="12" width="20.85546875" style="251" customWidth="1"/>
    <col min="13" max="16384" width="9.140625" style="251"/>
  </cols>
  <sheetData>
    <row r="6" spans="1:15" ht="16.5" customHeight="1" x14ac:dyDescent="0.3">
      <c r="A6" s="1933" t="s">
        <v>0</v>
      </c>
      <c r="B6" s="1933"/>
      <c r="C6" s="1933"/>
      <c r="D6" s="1933"/>
      <c r="E6" s="1933"/>
      <c r="F6" s="1933"/>
      <c r="G6" s="1933"/>
      <c r="H6" s="1933"/>
      <c r="I6" s="1933"/>
      <c r="J6" s="1933"/>
      <c r="K6" s="1933"/>
      <c r="L6" s="1933"/>
    </row>
    <row r="7" spans="1:15" ht="16.5" customHeight="1" x14ac:dyDescent="0.35">
      <c r="A7" s="1934" t="s">
        <v>927</v>
      </c>
      <c r="B7" s="1934"/>
      <c r="C7" s="1934"/>
      <c r="D7" s="1934"/>
      <c r="E7" s="1934"/>
      <c r="F7" s="1934"/>
      <c r="G7" s="1934"/>
      <c r="H7" s="1934"/>
      <c r="I7" s="1934"/>
      <c r="J7" s="1934"/>
      <c r="K7" s="1934"/>
      <c r="L7" s="1934"/>
    </row>
    <row r="8" spans="1:15" ht="16.5" customHeight="1" x14ac:dyDescent="0.35">
      <c r="A8" s="252"/>
      <c r="B8" s="252"/>
      <c r="C8" s="252"/>
      <c r="D8" s="252"/>
      <c r="E8" s="252"/>
      <c r="F8" s="252"/>
      <c r="G8" s="253"/>
      <c r="H8" s="252"/>
      <c r="I8" s="252"/>
      <c r="J8" s="252"/>
      <c r="K8" s="254"/>
      <c r="L8" s="254"/>
    </row>
    <row r="9" spans="1:15" ht="16.5" customHeight="1" x14ac:dyDescent="0.35">
      <c r="A9" s="831" t="s">
        <v>1</v>
      </c>
      <c r="B9" s="832"/>
      <c r="C9" s="832"/>
      <c r="D9" s="833"/>
      <c r="E9" s="252"/>
      <c r="F9" s="831" t="s">
        <v>2</v>
      </c>
      <c r="G9" s="834"/>
      <c r="H9" s="834"/>
      <c r="I9" s="835"/>
      <c r="J9" s="836"/>
      <c r="K9" s="254"/>
      <c r="L9" s="254"/>
    </row>
    <row r="10" spans="1:15" ht="16.5" customHeight="1" x14ac:dyDescent="0.35">
      <c r="A10" s="837" t="s">
        <v>818</v>
      </c>
      <c r="B10" s="253"/>
      <c r="C10" s="253"/>
      <c r="D10" s="838"/>
      <c r="E10" s="252"/>
      <c r="F10" s="837" t="s">
        <v>260</v>
      </c>
      <c r="G10" s="252"/>
      <c r="H10" s="252"/>
      <c r="I10" s="838"/>
      <c r="J10" s="252"/>
      <c r="K10" s="255" t="s">
        <v>3</v>
      </c>
      <c r="L10" s="839">
        <v>44663</v>
      </c>
    </row>
    <row r="11" spans="1:15" ht="16.5" customHeight="1" x14ac:dyDescent="0.35">
      <c r="A11" s="1924" t="s">
        <v>825</v>
      </c>
      <c r="B11" s="1925"/>
      <c r="C11" s="1925"/>
      <c r="D11" s="1926"/>
      <c r="E11" s="252"/>
      <c r="F11" s="837"/>
      <c r="G11" s="252"/>
      <c r="H11" s="252"/>
      <c r="I11" s="838"/>
      <c r="J11" s="252"/>
      <c r="K11" s="255"/>
      <c r="L11" s="839"/>
      <c r="O11" s="256"/>
    </row>
    <row r="12" spans="1:15" ht="16.5" customHeight="1" x14ac:dyDescent="0.35">
      <c r="A12" s="1924"/>
      <c r="B12" s="1925"/>
      <c r="C12" s="1925"/>
      <c r="D12" s="1926"/>
      <c r="E12" s="252"/>
      <c r="F12" s="837" t="s">
        <v>263</v>
      </c>
      <c r="G12" s="252"/>
      <c r="H12" s="252"/>
      <c r="I12" s="838"/>
      <c r="J12" s="252"/>
      <c r="K12" s="255" t="s">
        <v>4</v>
      </c>
      <c r="L12" s="254"/>
      <c r="O12" s="256"/>
    </row>
    <row r="13" spans="1:15" ht="16.5" customHeight="1" x14ac:dyDescent="0.35">
      <c r="A13" s="837" t="s">
        <v>264</v>
      </c>
      <c r="B13" s="840" t="s">
        <v>7</v>
      </c>
      <c r="C13" s="841" t="s">
        <v>824</v>
      </c>
      <c r="D13" s="838"/>
      <c r="E13" s="252"/>
      <c r="F13" s="842"/>
      <c r="G13" s="840"/>
      <c r="H13" s="840"/>
      <c r="I13" s="843"/>
      <c r="J13" s="840"/>
      <c r="K13" s="255" t="s">
        <v>5</v>
      </c>
      <c r="L13" s="254"/>
    </row>
    <row r="14" spans="1:15" ht="16.5" customHeight="1" x14ac:dyDescent="0.35">
      <c r="A14" s="837" t="s">
        <v>8</v>
      </c>
      <c r="B14" s="840" t="s">
        <v>7</v>
      </c>
      <c r="C14" s="252" t="s">
        <v>823</v>
      </c>
      <c r="D14" s="838"/>
      <c r="E14" s="252"/>
      <c r="F14" s="842" t="s">
        <v>266</v>
      </c>
      <c r="G14" s="840"/>
      <c r="H14" s="840"/>
      <c r="I14" s="843"/>
      <c r="J14" s="840"/>
      <c r="K14" s="255" t="s">
        <v>267</v>
      </c>
      <c r="L14" s="254"/>
    </row>
    <row r="15" spans="1:15" ht="16.5" customHeight="1" x14ac:dyDescent="0.35">
      <c r="A15" s="837" t="s">
        <v>11</v>
      </c>
      <c r="B15" s="840" t="s">
        <v>7</v>
      </c>
      <c r="C15" s="844"/>
      <c r="D15" s="838"/>
      <c r="E15" s="252"/>
      <c r="F15" s="837"/>
      <c r="G15" s="252"/>
      <c r="H15" s="252"/>
      <c r="I15" s="838"/>
      <c r="J15" s="252"/>
      <c r="K15" s="255" t="s">
        <v>9</v>
      </c>
      <c r="L15" s="254" t="s">
        <v>10</v>
      </c>
    </row>
    <row r="16" spans="1:15" ht="16.5" customHeight="1" x14ac:dyDescent="0.35">
      <c r="A16" s="845"/>
      <c r="B16" s="846"/>
      <c r="C16" s="846"/>
      <c r="D16" s="847"/>
      <c r="E16" s="252"/>
      <c r="F16" s="845" t="s">
        <v>268</v>
      </c>
      <c r="G16" s="848"/>
      <c r="H16" s="848"/>
      <c r="I16" s="849"/>
      <c r="J16" s="252"/>
      <c r="K16" s="255"/>
      <c r="L16" s="850"/>
    </row>
    <row r="17" spans="1:12" ht="18" customHeight="1" x14ac:dyDescent="0.35">
      <c r="A17" s="252"/>
      <c r="B17" s="252"/>
      <c r="C17" s="252"/>
      <c r="D17" s="252"/>
      <c r="E17" s="252"/>
      <c r="F17" s="252"/>
      <c r="G17" s="252"/>
      <c r="H17" s="252"/>
      <c r="I17" s="252"/>
      <c r="J17" s="252"/>
      <c r="K17" s="254"/>
      <c r="L17" s="254"/>
    </row>
    <row r="18" spans="1:12" ht="18" customHeight="1" x14ac:dyDescent="0.35">
      <c r="A18" s="252" t="s">
        <v>12</v>
      </c>
      <c r="B18" s="252"/>
      <c r="C18" s="252"/>
      <c r="D18" s="252"/>
      <c r="E18" s="252"/>
      <c r="F18" s="252"/>
      <c r="G18" s="252"/>
      <c r="H18" s="252"/>
      <c r="I18" s="252"/>
      <c r="J18" s="252"/>
      <c r="K18" s="255"/>
      <c r="L18" s="254"/>
    </row>
    <row r="19" spans="1:12" ht="18" customHeight="1" x14ac:dyDescent="0.3">
      <c r="A19" s="1019" t="s">
        <v>13</v>
      </c>
      <c r="B19" s="1935" t="s">
        <v>14</v>
      </c>
      <c r="C19" s="1935"/>
      <c r="D19" s="1935"/>
      <c r="E19" s="1935"/>
      <c r="F19" s="1935"/>
      <c r="G19" s="1935"/>
      <c r="H19" s="1019" t="s">
        <v>15</v>
      </c>
      <c r="I19" s="1935" t="s">
        <v>16</v>
      </c>
      <c r="J19" s="1935"/>
      <c r="K19" s="853" t="s">
        <v>17</v>
      </c>
      <c r="L19" s="853" t="s">
        <v>18</v>
      </c>
    </row>
    <row r="20" spans="1:12" ht="18" customHeight="1" x14ac:dyDescent="0.3">
      <c r="A20" s="854"/>
      <c r="B20" s="1936"/>
      <c r="C20" s="1937"/>
      <c r="D20" s="1937"/>
      <c r="E20" s="1937"/>
      <c r="F20" s="1937"/>
      <c r="G20" s="1938"/>
      <c r="H20" s="854"/>
      <c r="I20" s="854"/>
      <c r="J20" s="854"/>
      <c r="K20" s="855"/>
      <c r="L20" s="855"/>
    </row>
    <row r="21" spans="1:12" ht="21" customHeight="1" x14ac:dyDescent="0.3">
      <c r="A21" s="856" t="s">
        <v>19</v>
      </c>
      <c r="B21" s="1927" t="s">
        <v>924</v>
      </c>
      <c r="C21" s="1928"/>
      <c r="D21" s="1928"/>
      <c r="E21" s="1928"/>
      <c r="F21" s="1928"/>
      <c r="G21" s="1929"/>
      <c r="H21" s="856"/>
      <c r="I21" s="856">
        <v>10</v>
      </c>
      <c r="J21" s="856" t="s">
        <v>41</v>
      </c>
      <c r="K21" s="857">
        <v>77500</v>
      </c>
      <c r="L21" s="857">
        <f>+K21*I21</f>
        <v>775000</v>
      </c>
    </row>
    <row r="22" spans="1:12" ht="21" customHeight="1" x14ac:dyDescent="0.3">
      <c r="A22" s="856">
        <v>2</v>
      </c>
      <c r="B22" s="1927" t="s">
        <v>925</v>
      </c>
      <c r="C22" s="1928"/>
      <c r="D22" s="1928"/>
      <c r="E22" s="1928"/>
      <c r="F22" s="1928"/>
      <c r="G22" s="1929"/>
      <c r="H22" s="856"/>
      <c r="I22" s="856">
        <v>4</v>
      </c>
      <c r="J22" s="856" t="s">
        <v>41</v>
      </c>
      <c r="K22" s="857">
        <v>100000</v>
      </c>
      <c r="L22" s="857">
        <f>+K22*I22</f>
        <v>400000</v>
      </c>
    </row>
    <row r="23" spans="1:12" ht="18.75" customHeight="1" x14ac:dyDescent="0.3">
      <c r="A23" s="856"/>
      <c r="B23" s="1927"/>
      <c r="C23" s="1928"/>
      <c r="D23" s="1928"/>
      <c r="E23" s="1928"/>
      <c r="F23" s="1928"/>
      <c r="G23" s="1929"/>
      <c r="H23" s="856"/>
      <c r="I23" s="856"/>
      <c r="J23" s="856"/>
      <c r="K23" s="857"/>
      <c r="L23" s="857"/>
    </row>
    <row r="24" spans="1:12" ht="18.75" customHeight="1" x14ac:dyDescent="0.3">
      <c r="A24" s="856"/>
      <c r="B24" s="1927"/>
      <c r="C24" s="1928"/>
      <c r="D24" s="1928"/>
      <c r="E24" s="1928"/>
      <c r="F24" s="1928"/>
      <c r="G24" s="1929"/>
      <c r="H24" s="856"/>
      <c r="I24" s="856"/>
      <c r="J24" s="856"/>
      <c r="K24" s="857"/>
      <c r="L24" s="857"/>
    </row>
    <row r="25" spans="1:12" ht="18.75" customHeight="1" x14ac:dyDescent="0.3">
      <c r="A25" s="856"/>
      <c r="B25" s="1927"/>
      <c r="C25" s="1928"/>
      <c r="D25" s="1928"/>
      <c r="E25" s="1928"/>
      <c r="F25" s="1928"/>
      <c r="G25" s="1929"/>
      <c r="H25" s="856"/>
      <c r="I25" s="856"/>
      <c r="J25" s="856"/>
      <c r="K25" s="857"/>
      <c r="L25" s="857"/>
    </row>
    <row r="26" spans="1:12" ht="18.75" customHeight="1" x14ac:dyDescent="0.3">
      <c r="A26" s="858"/>
      <c r="B26" s="1930"/>
      <c r="C26" s="1931"/>
      <c r="D26" s="1931"/>
      <c r="E26" s="1931"/>
      <c r="F26" s="1931"/>
      <c r="G26" s="1932"/>
      <c r="H26" s="858"/>
      <c r="I26" s="858"/>
      <c r="J26" s="858"/>
      <c r="K26" s="859"/>
      <c r="L26" s="857"/>
    </row>
    <row r="27" spans="1:12" ht="18.75" customHeight="1" x14ac:dyDescent="0.3">
      <c r="A27" s="860"/>
      <c r="B27" s="1918"/>
      <c r="C27" s="1919"/>
      <c r="D27" s="1919"/>
      <c r="E27" s="1919"/>
      <c r="F27" s="1919"/>
      <c r="G27" s="1920"/>
      <c r="H27" s="861"/>
      <c r="I27" s="861"/>
      <c r="J27" s="861"/>
      <c r="K27" s="862"/>
      <c r="L27" s="862"/>
    </row>
    <row r="28" spans="1:12" ht="22.5" customHeight="1" x14ac:dyDescent="0.3">
      <c r="A28" s="1921"/>
      <c r="B28" s="1922"/>
      <c r="C28" s="1922"/>
      <c r="D28" s="1922"/>
      <c r="E28" s="1922"/>
      <c r="F28" s="1922"/>
      <c r="G28" s="1922"/>
      <c r="H28" s="1922"/>
      <c r="I28" s="1922"/>
      <c r="J28" s="1923"/>
      <c r="K28" s="863" t="s">
        <v>143</v>
      </c>
      <c r="L28" s="864">
        <f>SUM(L20:L26)</f>
        <v>1175000</v>
      </c>
    </row>
    <row r="29" spans="1:12" ht="18" customHeight="1" x14ac:dyDescent="0.35">
      <c r="A29" s="253"/>
      <c r="B29" s="253"/>
      <c r="C29" s="1018"/>
      <c r="D29" s="253"/>
      <c r="E29" s="253"/>
      <c r="F29" s="253"/>
      <c r="G29" s="252"/>
      <c r="H29" s="252"/>
      <c r="I29" s="252"/>
      <c r="J29" s="252"/>
      <c r="K29" s="865"/>
      <c r="L29" s="865"/>
    </row>
    <row r="30" spans="1:12" ht="18" customHeight="1" x14ac:dyDescent="0.35">
      <c r="A30" s="253"/>
      <c r="B30" s="252"/>
      <c r="C30" s="1018"/>
      <c r="D30" s="253"/>
      <c r="E30" s="252"/>
      <c r="F30" s="252"/>
      <c r="G30" s="252"/>
      <c r="H30" s="252"/>
      <c r="I30" s="252"/>
      <c r="J30" s="252"/>
      <c r="K30" s="865"/>
      <c r="L30" s="865"/>
    </row>
    <row r="31" spans="1:12" ht="18" customHeight="1" x14ac:dyDescent="0.35">
      <c r="A31" s="259" t="s">
        <v>21</v>
      </c>
      <c r="B31" s="259" t="s">
        <v>7</v>
      </c>
      <c r="C31" s="260" t="s">
        <v>22</v>
      </c>
      <c r="D31" s="260" t="s">
        <v>820</v>
      </c>
      <c r="E31" s="252"/>
      <c r="F31" s="252"/>
      <c r="G31" s="252"/>
      <c r="H31" s="252"/>
      <c r="I31" s="252"/>
      <c r="J31" s="252"/>
      <c r="K31" s="261"/>
      <c r="L31" s="261"/>
    </row>
    <row r="32" spans="1:12" ht="18" customHeight="1" x14ac:dyDescent="0.35">
      <c r="A32" s="253"/>
      <c r="B32" s="253"/>
      <c r="C32" s="260" t="s">
        <v>24</v>
      </c>
      <c r="D32" s="253" t="s">
        <v>151</v>
      </c>
      <c r="E32" s="252"/>
      <c r="F32" s="252"/>
      <c r="G32" s="252"/>
      <c r="H32" s="252"/>
      <c r="I32" s="252"/>
      <c r="J32" s="252"/>
      <c r="K32" s="261"/>
      <c r="L32" s="261"/>
    </row>
    <row r="33" spans="1:12" ht="18" customHeight="1" x14ac:dyDescent="0.35">
      <c r="A33" s="866"/>
      <c r="B33" s="867"/>
      <c r="C33" s="868" t="s">
        <v>821</v>
      </c>
      <c r="D33" s="866" t="s">
        <v>822</v>
      </c>
      <c r="E33" s="867"/>
      <c r="F33" s="867"/>
      <c r="G33" s="867"/>
      <c r="H33" s="867"/>
      <c r="I33" s="252"/>
      <c r="J33" s="252"/>
      <c r="K33" s="261"/>
      <c r="L33" s="261"/>
    </row>
    <row r="34" spans="1:12" ht="18" customHeight="1" x14ac:dyDescent="0.35">
      <c r="A34" s="253"/>
      <c r="B34" s="252"/>
      <c r="C34" s="1018"/>
      <c r="D34" s="263"/>
      <c r="E34" s="252"/>
      <c r="F34" s="252"/>
      <c r="G34" s="252"/>
      <c r="H34" s="252"/>
      <c r="I34" s="252"/>
      <c r="J34" s="252"/>
      <c r="K34" s="261"/>
      <c r="L34" s="261"/>
    </row>
    <row r="35" spans="1:12" ht="18" customHeight="1" x14ac:dyDescent="0.35">
      <c r="A35" s="252"/>
      <c r="B35" s="252"/>
      <c r="C35" s="252"/>
      <c r="D35" s="252"/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2"/>
      <c r="B36" s="252"/>
      <c r="C36" s="252"/>
      <c r="D36" s="264"/>
      <c r="E36" s="265"/>
      <c r="F36" s="266"/>
      <c r="G36" s="267"/>
      <c r="H36" s="268"/>
      <c r="I36" s="269"/>
      <c r="J36" s="270"/>
      <c r="K36" s="271"/>
      <c r="L36" s="272"/>
    </row>
    <row r="37" spans="1:12" ht="18" customHeight="1" x14ac:dyDescent="0.35">
      <c r="A37" s="252"/>
      <c r="B37" s="252"/>
      <c r="C37" s="252"/>
      <c r="D37" s="264"/>
      <c r="E37" s="273"/>
      <c r="F37" s="264"/>
      <c r="G37" s="274"/>
      <c r="H37" s="275"/>
      <c r="I37" s="276"/>
      <c r="J37" s="277"/>
      <c r="K37" s="278"/>
      <c r="L37" s="279"/>
    </row>
    <row r="38" spans="1:12" ht="18" customHeight="1" x14ac:dyDescent="0.35">
      <c r="A38" s="252"/>
      <c r="B38" s="252"/>
      <c r="C38" s="252"/>
      <c r="D38" s="264"/>
      <c r="E38" s="273"/>
      <c r="F38" s="264"/>
      <c r="G38" s="280"/>
      <c r="H38" s="275"/>
      <c r="I38" s="276"/>
      <c r="J38" s="277"/>
      <c r="K38" s="278"/>
      <c r="L38" s="281"/>
    </row>
    <row r="39" spans="1:12" ht="18" customHeight="1" x14ac:dyDescent="0.35">
      <c r="A39" s="252"/>
      <c r="B39" s="252"/>
      <c r="C39" s="252"/>
      <c r="D39" s="264"/>
      <c r="E39" s="282"/>
      <c r="F39" s="283"/>
      <c r="G39" s="284"/>
      <c r="H39" s="285"/>
      <c r="I39" s="286"/>
      <c r="J39" s="287"/>
      <c r="K39" s="288"/>
      <c r="L39" s="289"/>
    </row>
    <row r="40" spans="1:12" ht="18" customHeight="1" x14ac:dyDescent="0.35">
      <c r="A40" s="252"/>
      <c r="B40" s="252"/>
      <c r="C40" s="252"/>
      <c r="D40" s="290"/>
      <c r="E40" s="1792" t="s">
        <v>26</v>
      </c>
      <c r="F40" s="1793"/>
      <c r="G40" s="1794"/>
      <c r="H40" s="291" t="s">
        <v>27</v>
      </c>
      <c r="I40" s="1795" t="s">
        <v>28</v>
      </c>
      <c r="J40" s="1796"/>
      <c r="K40" s="291" t="s">
        <v>29</v>
      </c>
      <c r="L40" s="292" t="s">
        <v>30</v>
      </c>
    </row>
    <row r="51" spans="1:1" ht="16.5" customHeight="1" x14ac:dyDescent="0.3">
      <c r="A51" s="251" t="s">
        <v>926</v>
      </c>
    </row>
  </sheetData>
  <mergeCells count="16">
    <mergeCell ref="B20:G20"/>
    <mergeCell ref="A6:L6"/>
    <mergeCell ref="A7:L7"/>
    <mergeCell ref="A11:D12"/>
    <mergeCell ref="B19:G19"/>
    <mergeCell ref="I19:J19"/>
    <mergeCell ref="B27:G27"/>
    <mergeCell ref="A28:J28"/>
    <mergeCell ref="E40:G40"/>
    <mergeCell ref="I40:J40"/>
    <mergeCell ref="B21:G21"/>
    <mergeCell ref="B22:G22"/>
    <mergeCell ref="B23:G23"/>
    <mergeCell ref="B24:G24"/>
    <mergeCell ref="B25:G25"/>
    <mergeCell ref="B26:G26"/>
  </mergeCells>
  <printOptions horizontalCentered="1"/>
  <pageMargins left="0" right="0" top="0.75" bottom="0.75" header="0.3" footer="0.3"/>
  <pageSetup scale="77" orientation="portrait" r:id="rId1"/>
  <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2"/>
  <sheetViews>
    <sheetView view="pageBreakPreview" zoomScale="53" zoomScaleSheetLayoutView="53" workbookViewId="0">
      <selection activeCell="A10" sqref="A10"/>
    </sheetView>
  </sheetViews>
  <sheetFormatPr defaultColWidth="9.140625" defaultRowHeight="16.5" customHeight="1" x14ac:dyDescent="0.3"/>
  <cols>
    <col min="1" max="1" width="9.7109375" style="307" customWidth="1"/>
    <col min="2" max="2" width="3.42578125" style="307" customWidth="1"/>
    <col min="3" max="3" width="3.28515625" style="307" customWidth="1"/>
    <col min="4" max="4" width="20.28515625" style="307" customWidth="1"/>
    <col min="5" max="6" width="3.7109375" style="307" customWidth="1"/>
    <col min="7" max="7" width="10.42578125" style="307" customWidth="1"/>
    <col min="8" max="8" width="18.140625" style="307" customWidth="1"/>
    <col min="9" max="9" width="9" style="307" customWidth="1"/>
    <col min="10" max="10" width="9.28515625" style="307" customWidth="1"/>
    <col min="11" max="11" width="17.85546875" style="307" customWidth="1"/>
    <col min="12" max="12" width="17.140625" style="307" customWidth="1"/>
    <col min="13" max="16384" width="9.140625" style="307"/>
  </cols>
  <sheetData>
    <row r="6" spans="1:15" ht="16.5" customHeight="1" x14ac:dyDescent="0.3">
      <c r="A6" s="1803" t="s">
        <v>0</v>
      </c>
      <c r="B6" s="1803"/>
      <c r="C6" s="1803"/>
      <c r="D6" s="1803"/>
      <c r="E6" s="1803"/>
      <c r="F6" s="1803"/>
      <c r="G6" s="1803"/>
      <c r="H6" s="1803"/>
      <c r="I6" s="1803"/>
      <c r="J6" s="1803"/>
      <c r="K6" s="1803"/>
      <c r="L6" s="1803"/>
    </row>
    <row r="7" spans="1:15" ht="16.5" customHeight="1" x14ac:dyDescent="0.35">
      <c r="A7" s="1804" t="s">
        <v>928</v>
      </c>
      <c r="B7" s="1804"/>
      <c r="C7" s="1804"/>
      <c r="D7" s="1804"/>
      <c r="E7" s="1804"/>
      <c r="F7" s="1804"/>
      <c r="G7" s="1804"/>
      <c r="H7" s="1804"/>
      <c r="I7" s="1804"/>
      <c r="J7" s="1804"/>
      <c r="K7" s="1804"/>
      <c r="L7" s="1804"/>
    </row>
    <row r="8" spans="1:15" ht="16.5" customHeight="1" x14ac:dyDescent="0.35">
      <c r="A8" s="308"/>
      <c r="B8" s="308"/>
      <c r="C8" s="308"/>
      <c r="D8" s="308"/>
      <c r="E8" s="308"/>
      <c r="F8" s="308"/>
      <c r="G8" s="309"/>
      <c r="H8" s="308"/>
      <c r="I8" s="308"/>
      <c r="J8" s="308"/>
      <c r="K8" s="310"/>
      <c r="L8" s="310"/>
    </row>
    <row r="9" spans="1:15" ht="16.5" customHeight="1" x14ac:dyDescent="0.35">
      <c r="A9" s="311" t="s">
        <v>1</v>
      </c>
      <c r="B9" s="312"/>
      <c r="C9" s="312"/>
      <c r="D9" s="313"/>
      <c r="E9" s="308"/>
      <c r="F9" s="1805" t="s">
        <v>2</v>
      </c>
      <c r="G9" s="1806"/>
      <c r="H9" s="1806"/>
      <c r="I9" s="1806"/>
      <c r="J9" s="1807"/>
      <c r="K9" s="310"/>
      <c r="L9" s="310"/>
    </row>
    <row r="10" spans="1:15" ht="16.5" customHeight="1" x14ac:dyDescent="0.35">
      <c r="A10" s="314" t="s">
        <v>259</v>
      </c>
      <c r="B10" s="309"/>
      <c r="C10" s="309"/>
      <c r="D10" s="315"/>
      <c r="E10" s="308"/>
      <c r="F10" s="1808" t="s">
        <v>260</v>
      </c>
      <c r="G10" s="1809"/>
      <c r="H10" s="1809"/>
      <c r="I10" s="1809"/>
      <c r="J10" s="1810"/>
      <c r="K10" s="316" t="s">
        <v>3</v>
      </c>
      <c r="L10" s="317">
        <v>44663</v>
      </c>
    </row>
    <row r="11" spans="1:15" ht="16.5" customHeight="1" x14ac:dyDescent="0.35">
      <c r="A11" s="314" t="s">
        <v>261</v>
      </c>
      <c r="B11" s="308"/>
      <c r="C11" s="308"/>
      <c r="D11" s="315"/>
      <c r="E11" s="308"/>
      <c r="F11" s="1808"/>
      <c r="G11" s="1809"/>
      <c r="H11" s="1809"/>
      <c r="I11" s="1809"/>
      <c r="J11" s="1810"/>
      <c r="K11" s="316"/>
      <c r="L11" s="317"/>
      <c r="O11" s="370"/>
    </row>
    <row r="12" spans="1:15" ht="16.5" customHeight="1" x14ac:dyDescent="0.35">
      <c r="A12" s="314" t="s">
        <v>262</v>
      </c>
      <c r="B12" s="308"/>
      <c r="C12" s="308"/>
      <c r="D12" s="315"/>
      <c r="E12" s="308"/>
      <c r="F12" s="1808" t="s">
        <v>263</v>
      </c>
      <c r="G12" s="1809"/>
      <c r="H12" s="1809"/>
      <c r="I12" s="1809"/>
      <c r="J12" s="1810"/>
      <c r="K12" s="316" t="s">
        <v>4</v>
      </c>
      <c r="L12" s="310"/>
      <c r="O12" s="370"/>
    </row>
    <row r="13" spans="1:15" ht="16.5" customHeight="1" x14ac:dyDescent="0.35">
      <c r="A13" s="314" t="s">
        <v>264</v>
      </c>
      <c r="B13" s="776" t="s">
        <v>7</v>
      </c>
      <c r="C13" s="308" t="s">
        <v>265</v>
      </c>
      <c r="D13" s="315"/>
      <c r="E13" s="308"/>
      <c r="F13" s="775"/>
      <c r="G13" s="776"/>
      <c r="H13" s="776"/>
      <c r="I13" s="776"/>
      <c r="J13" s="777"/>
      <c r="K13" s="316" t="s">
        <v>5</v>
      </c>
      <c r="L13" s="310"/>
    </row>
    <row r="14" spans="1:15" ht="16.5" customHeight="1" x14ac:dyDescent="0.35">
      <c r="A14" s="314" t="s">
        <v>8</v>
      </c>
      <c r="B14" s="319" t="s">
        <v>139</v>
      </c>
      <c r="C14" s="308" t="s">
        <v>274</v>
      </c>
      <c r="D14" s="315"/>
      <c r="E14" s="308"/>
      <c r="F14" s="775" t="s">
        <v>266</v>
      </c>
      <c r="G14" s="776"/>
      <c r="H14" s="776"/>
      <c r="I14" s="776"/>
      <c r="J14" s="777"/>
      <c r="K14" s="316" t="s">
        <v>267</v>
      </c>
      <c r="L14" s="310"/>
    </row>
    <row r="15" spans="1:15" ht="16.5" customHeight="1" x14ac:dyDescent="0.35">
      <c r="A15" s="314" t="s">
        <v>11</v>
      </c>
      <c r="B15" s="319" t="s">
        <v>7</v>
      </c>
      <c r="C15" s="373"/>
      <c r="D15" s="315"/>
      <c r="E15" s="308"/>
      <c r="F15" s="1808"/>
      <c r="G15" s="1809"/>
      <c r="H15" s="1809"/>
      <c r="I15" s="1809"/>
      <c r="J15" s="1810"/>
      <c r="K15" s="316" t="s">
        <v>9</v>
      </c>
      <c r="L15" s="310" t="s">
        <v>10</v>
      </c>
    </row>
    <row r="16" spans="1:15" ht="16.5" customHeight="1" x14ac:dyDescent="0.35">
      <c r="A16" s="320"/>
      <c r="B16" s="321"/>
      <c r="C16" s="321"/>
      <c r="D16" s="322"/>
      <c r="E16" s="308"/>
      <c r="F16" s="1811" t="s">
        <v>268</v>
      </c>
      <c r="G16" s="1812"/>
      <c r="H16" s="1812"/>
      <c r="I16" s="1812"/>
      <c r="J16" s="1813"/>
      <c r="K16" s="316"/>
      <c r="L16" s="323"/>
    </row>
    <row r="17" spans="1:12" ht="18" customHeight="1" x14ac:dyDescent="0.35">
      <c r="A17" s="308"/>
      <c r="B17" s="308"/>
      <c r="C17" s="308"/>
      <c r="D17" s="308"/>
      <c r="E17" s="308"/>
      <c r="F17" s="308"/>
      <c r="G17" s="308"/>
      <c r="H17" s="308"/>
      <c r="I17" s="308"/>
      <c r="J17" s="308"/>
      <c r="K17" s="316"/>
      <c r="L17" s="323"/>
    </row>
    <row r="18" spans="1:12" ht="18" customHeight="1" x14ac:dyDescent="0.35">
      <c r="A18" s="308" t="s">
        <v>12</v>
      </c>
      <c r="B18" s="308"/>
      <c r="C18" s="308"/>
      <c r="D18" s="308"/>
      <c r="E18" s="308"/>
      <c r="F18" s="308"/>
      <c r="G18" s="308"/>
      <c r="H18" s="308"/>
      <c r="I18" s="308"/>
      <c r="J18" s="308"/>
      <c r="K18" s="316"/>
      <c r="L18" s="310"/>
    </row>
    <row r="19" spans="1:12" ht="18" customHeight="1" x14ac:dyDescent="0.3">
      <c r="A19" s="778" t="s">
        <v>13</v>
      </c>
      <c r="B19" s="1814" t="s">
        <v>14</v>
      </c>
      <c r="C19" s="1814"/>
      <c r="D19" s="1814"/>
      <c r="E19" s="1814"/>
      <c r="F19" s="1814"/>
      <c r="G19" s="1814"/>
      <c r="H19" s="778" t="s">
        <v>15</v>
      </c>
      <c r="I19" s="1814" t="s">
        <v>16</v>
      </c>
      <c r="J19" s="1814"/>
      <c r="K19" s="325" t="s">
        <v>17</v>
      </c>
      <c r="L19" s="325" t="s">
        <v>18</v>
      </c>
    </row>
    <row r="20" spans="1:12" ht="18" customHeight="1" x14ac:dyDescent="0.3">
      <c r="A20" s="326"/>
      <c r="B20" s="1800"/>
      <c r="C20" s="1801"/>
      <c r="D20" s="1801"/>
      <c r="E20" s="1801"/>
      <c r="F20" s="1801"/>
      <c r="G20" s="1802"/>
      <c r="H20" s="326"/>
      <c r="I20" s="326"/>
      <c r="J20" s="326"/>
      <c r="K20" s="327"/>
      <c r="L20" s="327"/>
    </row>
    <row r="21" spans="1:12" ht="18" customHeight="1" x14ac:dyDescent="0.3">
      <c r="A21" s="326" t="s">
        <v>19</v>
      </c>
      <c r="B21" s="328" t="s">
        <v>763</v>
      </c>
      <c r="C21" s="329"/>
      <c r="D21" s="329"/>
      <c r="E21" s="329"/>
      <c r="F21" s="329"/>
      <c r="G21" s="330"/>
      <c r="H21" s="326"/>
      <c r="I21" s="326">
        <v>1</v>
      </c>
      <c r="J21" s="326" t="s">
        <v>41</v>
      </c>
      <c r="K21" s="327">
        <v>850000</v>
      </c>
      <c r="L21" s="327">
        <f>+K21*I21</f>
        <v>850000</v>
      </c>
    </row>
    <row r="22" spans="1:12" ht="18" customHeight="1" x14ac:dyDescent="0.3">
      <c r="A22" s="326"/>
      <c r="B22" s="1800"/>
      <c r="C22" s="1801"/>
      <c r="D22" s="1801"/>
      <c r="E22" s="1801"/>
      <c r="F22" s="1801"/>
      <c r="G22" s="1802"/>
      <c r="H22" s="326"/>
      <c r="I22" s="326"/>
      <c r="J22" s="326"/>
      <c r="K22" s="327"/>
      <c r="L22" s="327"/>
    </row>
    <row r="23" spans="1:12" ht="18" customHeight="1" x14ac:dyDescent="0.3">
      <c r="A23" s="326"/>
      <c r="B23" s="1800"/>
      <c r="C23" s="1801"/>
      <c r="D23" s="1801"/>
      <c r="E23" s="1801"/>
      <c r="F23" s="1801"/>
      <c r="G23" s="1802"/>
      <c r="H23" s="326"/>
      <c r="I23" s="326"/>
      <c r="J23" s="326"/>
      <c r="K23" s="327"/>
      <c r="L23" s="327"/>
    </row>
    <row r="24" spans="1:12" ht="18" customHeight="1" x14ac:dyDescent="0.3">
      <c r="A24" s="326"/>
      <c r="B24" s="1800"/>
      <c r="C24" s="1801"/>
      <c r="D24" s="1801"/>
      <c r="E24" s="1801"/>
      <c r="F24" s="1801"/>
      <c r="G24" s="1802"/>
      <c r="H24" s="326"/>
      <c r="I24" s="326"/>
      <c r="J24" s="326"/>
      <c r="K24" s="327"/>
      <c r="L24" s="327"/>
    </row>
    <row r="25" spans="1:12" ht="18" customHeight="1" x14ac:dyDescent="0.3">
      <c r="A25" s="326"/>
      <c r="B25" s="1800"/>
      <c r="C25" s="1801"/>
      <c r="D25" s="1801"/>
      <c r="E25" s="1801"/>
      <c r="F25" s="1801"/>
      <c r="G25" s="1802"/>
      <c r="H25" s="326"/>
      <c r="I25" s="326"/>
      <c r="J25" s="326"/>
      <c r="K25" s="327"/>
      <c r="L25" s="327"/>
    </row>
    <row r="26" spans="1:12" ht="18" customHeight="1" x14ac:dyDescent="0.3">
      <c r="A26" s="331"/>
      <c r="B26" s="1820"/>
      <c r="C26" s="1821"/>
      <c r="D26" s="1821"/>
      <c r="E26" s="1821"/>
      <c r="F26" s="1821"/>
      <c r="G26" s="1822"/>
      <c r="H26" s="331"/>
      <c r="I26" s="331"/>
      <c r="J26" s="331"/>
      <c r="K26" s="332"/>
      <c r="L26" s="327"/>
    </row>
    <row r="27" spans="1:12" ht="18" customHeight="1" x14ac:dyDescent="0.3">
      <c r="A27" s="333"/>
      <c r="B27" s="1823"/>
      <c r="C27" s="1824"/>
      <c r="D27" s="1824"/>
      <c r="E27" s="1824"/>
      <c r="F27" s="1824"/>
      <c r="G27" s="1825"/>
      <c r="H27" s="334"/>
      <c r="I27" s="334"/>
      <c r="J27" s="334"/>
      <c r="K27" s="335"/>
      <c r="L27" s="335"/>
    </row>
    <row r="28" spans="1:12" ht="18" customHeight="1" x14ac:dyDescent="0.3">
      <c r="A28" s="1826" t="s">
        <v>20</v>
      </c>
      <c r="B28" s="1826"/>
      <c r="C28" s="1826"/>
      <c r="D28" s="1826"/>
      <c r="E28" s="1826"/>
      <c r="F28" s="1826"/>
      <c r="G28" s="1826"/>
      <c r="H28" s="1826"/>
      <c r="I28" s="1826"/>
      <c r="J28" s="1826"/>
      <c r="K28" s="1826"/>
      <c r="L28" s="336">
        <f>SUM(L20:L26)</f>
        <v>850000</v>
      </c>
    </row>
    <row r="29" spans="1:12" ht="18" customHeight="1" x14ac:dyDescent="0.35">
      <c r="A29" s="309"/>
      <c r="B29" s="309"/>
      <c r="C29" s="774"/>
      <c r="D29" s="309"/>
      <c r="E29" s="309"/>
      <c r="F29" s="309"/>
      <c r="G29" s="308"/>
      <c r="H29" s="308"/>
      <c r="I29" s="308"/>
      <c r="J29" s="308"/>
      <c r="K29" s="316"/>
      <c r="L29" s="310"/>
    </row>
    <row r="30" spans="1:12" ht="18" customHeight="1" x14ac:dyDescent="0.35">
      <c r="A30" s="309"/>
      <c r="B30" s="308"/>
      <c r="C30" s="774"/>
      <c r="D30" s="309"/>
      <c r="E30" s="308"/>
      <c r="F30" s="308"/>
      <c r="G30" s="308"/>
      <c r="H30" s="308"/>
      <c r="I30" s="308"/>
      <c r="J30" s="308"/>
      <c r="K30" s="316"/>
      <c r="L30" s="310"/>
    </row>
    <row r="31" spans="1:12" ht="18" customHeight="1" x14ac:dyDescent="0.35">
      <c r="A31" s="338" t="s">
        <v>21</v>
      </c>
      <c r="B31" s="338" t="s">
        <v>7</v>
      </c>
      <c r="C31" s="319" t="s">
        <v>22</v>
      </c>
      <c r="D31" s="319" t="s">
        <v>269</v>
      </c>
      <c r="E31" s="308"/>
      <c r="F31" s="308"/>
      <c r="G31" s="308"/>
      <c r="H31" s="308"/>
      <c r="I31" s="308"/>
      <c r="J31" s="308"/>
      <c r="K31" s="339"/>
      <c r="L31" s="339"/>
    </row>
    <row r="32" spans="1:12" ht="18" customHeight="1" x14ac:dyDescent="0.35">
      <c r="A32" s="309"/>
      <c r="B32" s="309"/>
      <c r="C32" s="319" t="s">
        <v>24</v>
      </c>
      <c r="D32" s="309" t="s">
        <v>151</v>
      </c>
      <c r="E32" s="308"/>
      <c r="F32" s="308"/>
      <c r="G32" s="308"/>
      <c r="H32" s="308"/>
      <c r="I32" s="308"/>
      <c r="J32" s="308"/>
      <c r="K32" s="339"/>
      <c r="L32" s="339"/>
    </row>
    <row r="33" spans="1:12" ht="18" customHeight="1" x14ac:dyDescent="0.35">
      <c r="A33" s="309"/>
      <c r="B33" s="308"/>
      <c r="C33" s="319" t="s">
        <v>272</v>
      </c>
      <c r="D33" s="340" t="s">
        <v>273</v>
      </c>
      <c r="E33" s="308"/>
      <c r="F33" s="308"/>
      <c r="G33" s="308"/>
      <c r="H33" s="308"/>
      <c r="I33" s="308"/>
      <c r="J33" s="308"/>
      <c r="K33" s="339"/>
      <c r="L33" s="339"/>
    </row>
    <row r="34" spans="1:12" ht="18" customHeight="1" x14ac:dyDescent="0.35">
      <c r="A34" s="309"/>
      <c r="B34" s="308"/>
      <c r="C34" s="774"/>
      <c r="D34" s="340"/>
      <c r="E34" s="308"/>
      <c r="F34" s="308"/>
      <c r="G34" s="308"/>
      <c r="H34" s="308"/>
      <c r="I34" s="308"/>
      <c r="J34" s="308"/>
      <c r="K34" s="339"/>
      <c r="L34" s="339"/>
    </row>
    <row r="35" spans="1:12" ht="18" customHeight="1" x14ac:dyDescent="0.35">
      <c r="A35" s="308"/>
      <c r="B35" s="308"/>
      <c r="C35" s="308"/>
      <c r="D35" s="308"/>
      <c r="E35" s="308"/>
      <c r="F35" s="308"/>
      <c r="G35" s="308"/>
      <c r="H35" s="308"/>
      <c r="I35" s="308"/>
      <c r="J35" s="308"/>
      <c r="K35" s="339"/>
      <c r="L35" s="339"/>
    </row>
    <row r="36" spans="1:12" ht="18" customHeight="1" x14ac:dyDescent="0.35">
      <c r="A36" s="308"/>
      <c r="B36" s="308"/>
      <c r="C36" s="308"/>
      <c r="D36" s="341"/>
      <c r="E36" s="342"/>
      <c r="F36" s="343"/>
      <c r="G36" s="344"/>
      <c r="H36" s="345"/>
      <c r="I36" s="346"/>
      <c r="J36" s="347"/>
      <c r="K36" s="348"/>
      <c r="L36" s="349"/>
    </row>
    <row r="37" spans="1:12" ht="18" customHeight="1" x14ac:dyDescent="0.35">
      <c r="A37" s="308"/>
      <c r="B37" s="308"/>
      <c r="C37" s="308"/>
      <c r="D37" s="341"/>
      <c r="E37" s="350"/>
      <c r="F37" s="341"/>
      <c r="G37" s="351"/>
      <c r="H37" s="352"/>
      <c r="I37" s="353"/>
      <c r="J37" s="354"/>
      <c r="K37" s="355"/>
      <c r="L37" s="356"/>
    </row>
    <row r="38" spans="1:12" ht="18" customHeight="1" x14ac:dyDescent="0.35">
      <c r="A38" s="308"/>
      <c r="B38" s="308"/>
      <c r="C38" s="308"/>
      <c r="D38" s="341"/>
      <c r="E38" s="350"/>
      <c r="F38" s="341"/>
      <c r="G38" s="357"/>
      <c r="H38" s="352"/>
      <c r="I38" s="353"/>
      <c r="J38" s="354"/>
      <c r="K38" s="355"/>
      <c r="L38" s="358"/>
    </row>
    <row r="39" spans="1:12" ht="18" customHeight="1" x14ac:dyDescent="0.35">
      <c r="A39" s="308"/>
      <c r="B39" s="308"/>
      <c r="C39" s="308"/>
      <c r="D39" s="341"/>
      <c r="E39" s="359"/>
      <c r="F39" s="360"/>
      <c r="G39" s="361"/>
      <c r="H39" s="362"/>
      <c r="I39" s="363"/>
      <c r="J39" s="364"/>
      <c r="K39" s="365"/>
      <c r="L39" s="366"/>
    </row>
    <row r="40" spans="1:12" ht="18" customHeight="1" x14ac:dyDescent="0.35">
      <c r="A40" s="308"/>
      <c r="B40" s="308"/>
      <c r="C40" s="308"/>
      <c r="D40" s="367"/>
      <c r="E40" s="1815" t="s">
        <v>26</v>
      </c>
      <c r="F40" s="1816"/>
      <c r="G40" s="1817"/>
      <c r="H40" s="368" t="s">
        <v>27</v>
      </c>
      <c r="I40" s="1818" t="s">
        <v>28</v>
      </c>
      <c r="J40" s="1819"/>
      <c r="K40" s="368" t="s">
        <v>29</v>
      </c>
      <c r="L40" s="369" t="s">
        <v>30</v>
      </c>
    </row>
    <row r="52" spans="1:1" ht="16.5" customHeight="1" x14ac:dyDescent="0.3">
      <c r="A52" s="25" t="s">
        <v>843</v>
      </c>
    </row>
  </sheetData>
  <mergeCells count="20">
    <mergeCell ref="B22:G22"/>
    <mergeCell ref="A6:L6"/>
    <mergeCell ref="A7:L7"/>
    <mergeCell ref="F9:J9"/>
    <mergeCell ref="F10:J10"/>
    <mergeCell ref="F11:J11"/>
    <mergeCell ref="F12:J12"/>
    <mergeCell ref="F15:J15"/>
    <mergeCell ref="F16:J16"/>
    <mergeCell ref="B19:G19"/>
    <mergeCell ref="I19:J19"/>
    <mergeCell ref="B20:G20"/>
    <mergeCell ref="E40:G40"/>
    <mergeCell ref="I40:J40"/>
    <mergeCell ref="B23:G23"/>
    <mergeCell ref="B24:G24"/>
    <mergeCell ref="B25:G25"/>
    <mergeCell ref="B26:G26"/>
    <mergeCell ref="B27:G27"/>
    <mergeCell ref="A28:K28"/>
  </mergeCells>
  <printOptions horizontalCentered="1"/>
  <pageMargins left="0.45" right="0.45" top="0.75" bottom="0.75" header="0.3" footer="0.3"/>
  <pageSetup scale="7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61"/>
  <sheetViews>
    <sheetView view="pageBreakPreview" topLeftCell="A13" zoomScale="90" workbookViewId="0">
      <selection activeCell="M13" sqref="M13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157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  <c r="M7" s="251" t="s">
        <v>158</v>
      </c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  <c r="M8" s="251" t="s">
        <v>159</v>
      </c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  <c r="M9" s="251" t="s">
        <v>160</v>
      </c>
    </row>
    <row r="10" spans="1:15" ht="16.5" customHeight="1" x14ac:dyDescent="0.35">
      <c r="A10" s="11" t="s">
        <v>47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44583</v>
      </c>
      <c r="M10" s="298" t="s">
        <v>170</v>
      </c>
    </row>
    <row r="11" spans="1:15" ht="16.5" customHeight="1" x14ac:dyDescent="0.35">
      <c r="A11" s="1760" t="s">
        <v>48</v>
      </c>
      <c r="B11" s="1761"/>
      <c r="C11" s="1761"/>
      <c r="D11" s="1759"/>
      <c r="E11" s="1"/>
      <c r="F11" s="72" t="s">
        <v>33</v>
      </c>
      <c r="G11" s="73"/>
      <c r="H11" s="73"/>
      <c r="I11" s="12"/>
      <c r="J11" s="1"/>
      <c r="K11" s="13"/>
      <c r="L11" s="14"/>
      <c r="M11" s="251" t="s">
        <v>161</v>
      </c>
      <c r="O11" s="256"/>
    </row>
    <row r="12" spans="1:15" ht="16.5" customHeight="1" x14ac:dyDescent="0.35">
      <c r="A12" s="11"/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M12" s="251" t="s">
        <v>162</v>
      </c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250"/>
      <c r="J13" s="17"/>
      <c r="K13" s="13" t="s">
        <v>5</v>
      </c>
      <c r="L13" s="3"/>
      <c r="M13" s="298" t="s">
        <v>171</v>
      </c>
    </row>
    <row r="14" spans="1:15" ht="16.5" customHeight="1" x14ac:dyDescent="0.35">
      <c r="A14" s="11" t="s">
        <v>6</v>
      </c>
      <c r="B14" s="1758" t="s">
        <v>49</v>
      </c>
      <c r="C14" s="1758"/>
      <c r="D14" s="1759"/>
      <c r="E14" s="1"/>
      <c r="F14" s="72"/>
      <c r="G14" s="73"/>
      <c r="H14" s="73"/>
      <c r="I14" s="12"/>
      <c r="J14" s="1"/>
      <c r="K14" s="13"/>
      <c r="L14" s="3"/>
      <c r="M14" s="251" t="s">
        <v>163</v>
      </c>
    </row>
    <row r="15" spans="1:15" ht="16.5" customHeight="1" x14ac:dyDescent="0.35">
      <c r="A15" s="11" t="s">
        <v>8</v>
      </c>
      <c r="B15" s="293" t="s">
        <v>7</v>
      </c>
      <c r="C15" s="1" t="s">
        <v>50</v>
      </c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 t="s">
        <v>164</v>
      </c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  <c r="M16" s="251" t="s">
        <v>165</v>
      </c>
    </row>
    <row r="17" spans="1:13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  <c r="M17" s="251" t="s">
        <v>166</v>
      </c>
    </row>
    <row r="18" spans="1:13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  <c r="M18" s="251" t="s">
        <v>167</v>
      </c>
    </row>
    <row r="19" spans="1:13" ht="18" customHeight="1" x14ac:dyDescent="0.3">
      <c r="A19" s="249" t="s">
        <v>13</v>
      </c>
      <c r="B19" s="1751" t="s">
        <v>14</v>
      </c>
      <c r="C19" s="1751"/>
      <c r="D19" s="1751"/>
      <c r="E19" s="1751"/>
      <c r="F19" s="1751"/>
      <c r="G19" s="1751"/>
      <c r="H19" s="249" t="s">
        <v>15</v>
      </c>
      <c r="I19" s="1751" t="s">
        <v>16</v>
      </c>
      <c r="J19" s="1751"/>
      <c r="K19" s="26" t="s">
        <v>17</v>
      </c>
      <c r="L19" s="26" t="s">
        <v>18</v>
      </c>
      <c r="M19" s="251" t="s">
        <v>168</v>
      </c>
    </row>
    <row r="20" spans="1:13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  <c r="M20" s="251" t="s">
        <v>169</v>
      </c>
    </row>
    <row r="21" spans="1:13" s="257" customFormat="1" ht="21" customHeight="1" x14ac:dyDescent="0.3">
      <c r="A21" s="160">
        <v>1</v>
      </c>
      <c r="B21" s="161" t="s">
        <v>195</v>
      </c>
      <c r="C21" s="162"/>
      <c r="D21" s="162"/>
      <c r="E21" s="162"/>
      <c r="F21" s="162"/>
      <c r="G21" s="163"/>
      <c r="H21" s="160"/>
      <c r="I21" s="160">
        <v>1</v>
      </c>
      <c r="J21" s="160" t="s">
        <v>53</v>
      </c>
      <c r="K21" s="164">
        <v>155000</v>
      </c>
      <c r="L21" s="164">
        <f>+K21*I21</f>
        <v>155000</v>
      </c>
    </row>
    <row r="22" spans="1:13" s="257" customFormat="1" ht="21" customHeight="1" x14ac:dyDescent="0.3">
      <c r="A22" s="160">
        <v>2</v>
      </c>
      <c r="B22" s="161" t="s">
        <v>172</v>
      </c>
      <c r="C22" s="166"/>
      <c r="D22" s="166"/>
      <c r="E22" s="166"/>
      <c r="F22" s="166"/>
      <c r="G22" s="167"/>
      <c r="H22" s="160"/>
      <c r="I22" s="160">
        <v>1</v>
      </c>
      <c r="J22" s="160" t="s">
        <v>196</v>
      </c>
      <c r="K22" s="164">
        <v>65000</v>
      </c>
      <c r="L22" s="164">
        <f>+K22*I22</f>
        <v>65000</v>
      </c>
    </row>
    <row r="23" spans="1:13" s="257" customFormat="1" ht="18.75" customHeight="1" x14ac:dyDescent="0.3">
      <c r="A23" s="160">
        <v>3</v>
      </c>
      <c r="B23" s="161" t="s">
        <v>173</v>
      </c>
      <c r="C23" s="166"/>
      <c r="D23" s="166"/>
      <c r="E23" s="166"/>
      <c r="F23" s="166"/>
      <c r="G23" s="167"/>
      <c r="H23" s="160"/>
      <c r="I23" s="160">
        <v>1</v>
      </c>
      <c r="J23" s="160" t="s">
        <v>53</v>
      </c>
      <c r="K23" s="164">
        <v>55000</v>
      </c>
      <c r="L23" s="164">
        <f t="shared" ref="L23:L32" si="0">+K23*I23</f>
        <v>55000</v>
      </c>
    </row>
    <row r="24" spans="1:13" s="257" customFormat="1" ht="18.75" customHeight="1" x14ac:dyDescent="0.3">
      <c r="A24" s="160">
        <v>4</v>
      </c>
      <c r="B24" s="161" t="s">
        <v>174</v>
      </c>
      <c r="C24" s="166"/>
      <c r="D24" s="166"/>
      <c r="E24" s="166"/>
      <c r="F24" s="166"/>
      <c r="G24" s="167"/>
      <c r="H24" s="160"/>
      <c r="I24" s="160">
        <v>12</v>
      </c>
      <c r="J24" s="160" t="s">
        <v>56</v>
      </c>
      <c r="K24" s="164">
        <v>17500</v>
      </c>
      <c r="L24" s="164">
        <f t="shared" si="0"/>
        <v>210000</v>
      </c>
    </row>
    <row r="25" spans="1:13" s="257" customFormat="1" ht="18.75" customHeight="1" x14ac:dyDescent="0.3">
      <c r="A25" s="160">
        <v>5</v>
      </c>
      <c r="B25" s="161" t="s">
        <v>175</v>
      </c>
      <c r="C25" s="166"/>
      <c r="D25" s="166"/>
      <c r="E25" s="166"/>
      <c r="F25" s="166"/>
      <c r="G25" s="167"/>
      <c r="H25" s="160"/>
      <c r="I25" s="160">
        <v>6</v>
      </c>
      <c r="J25" s="160" t="s">
        <v>56</v>
      </c>
      <c r="K25" s="164">
        <v>14000</v>
      </c>
      <c r="L25" s="164">
        <f t="shared" si="0"/>
        <v>84000</v>
      </c>
    </row>
    <row r="26" spans="1:13" s="257" customFormat="1" ht="18.75" customHeight="1" x14ac:dyDescent="0.3">
      <c r="A26" s="160">
        <v>6</v>
      </c>
      <c r="B26" s="161" t="s">
        <v>176</v>
      </c>
      <c r="C26" s="166"/>
      <c r="D26" s="166"/>
      <c r="E26" s="166"/>
      <c r="F26" s="166"/>
      <c r="G26" s="167"/>
      <c r="H26" s="160"/>
      <c r="I26" s="160">
        <v>50</v>
      </c>
      <c r="J26" s="160" t="s">
        <v>56</v>
      </c>
      <c r="K26" s="164">
        <v>2000</v>
      </c>
      <c r="L26" s="164">
        <f t="shared" si="0"/>
        <v>100000</v>
      </c>
    </row>
    <row r="27" spans="1:13" s="257" customFormat="1" ht="18.75" customHeight="1" x14ac:dyDescent="0.3">
      <c r="A27" s="160">
        <v>7</v>
      </c>
      <c r="B27" s="161" t="s">
        <v>189</v>
      </c>
      <c r="C27" s="166"/>
      <c r="D27" s="166"/>
      <c r="E27" s="166"/>
      <c r="F27" s="166"/>
      <c r="G27" s="167"/>
      <c r="H27" s="160"/>
      <c r="I27" s="160">
        <v>4</v>
      </c>
      <c r="J27" s="160" t="s">
        <v>56</v>
      </c>
      <c r="K27" s="164">
        <v>2500</v>
      </c>
      <c r="L27" s="164">
        <f t="shared" si="0"/>
        <v>10000</v>
      </c>
    </row>
    <row r="28" spans="1:13" s="257" customFormat="1" ht="18.75" customHeight="1" x14ac:dyDescent="0.3">
      <c r="A28" s="160">
        <v>8</v>
      </c>
      <c r="B28" s="161" t="s">
        <v>190</v>
      </c>
      <c r="C28" s="166"/>
      <c r="D28" s="166"/>
      <c r="E28" s="166"/>
      <c r="F28" s="166"/>
      <c r="G28" s="167"/>
      <c r="H28" s="160"/>
      <c r="I28" s="160">
        <v>25</v>
      </c>
      <c r="J28" s="160" t="s">
        <v>56</v>
      </c>
      <c r="K28" s="164">
        <v>2000</v>
      </c>
      <c r="L28" s="164">
        <f t="shared" si="0"/>
        <v>50000</v>
      </c>
    </row>
    <row r="29" spans="1:13" s="257" customFormat="1" ht="18.75" customHeight="1" x14ac:dyDescent="0.3">
      <c r="A29" s="160">
        <v>9</v>
      </c>
      <c r="B29" s="161" t="s">
        <v>191</v>
      </c>
      <c r="C29" s="166"/>
      <c r="D29" s="166"/>
      <c r="E29" s="166"/>
      <c r="F29" s="166"/>
      <c r="G29" s="167"/>
      <c r="H29" s="160"/>
      <c r="I29" s="160">
        <v>10</v>
      </c>
      <c r="J29" s="160" t="s">
        <v>56</v>
      </c>
      <c r="K29" s="164">
        <v>1600</v>
      </c>
      <c r="L29" s="164">
        <f t="shared" si="0"/>
        <v>16000</v>
      </c>
    </row>
    <row r="30" spans="1:13" s="257" customFormat="1" ht="18.75" customHeight="1" x14ac:dyDescent="0.3">
      <c r="A30" s="160">
        <v>10</v>
      </c>
      <c r="B30" s="161" t="s">
        <v>192</v>
      </c>
      <c r="C30" s="166"/>
      <c r="D30" s="166"/>
      <c r="E30" s="166"/>
      <c r="F30" s="166"/>
      <c r="G30" s="167"/>
      <c r="H30" s="160"/>
      <c r="I30" s="160">
        <v>1</v>
      </c>
      <c r="J30" s="160" t="s">
        <v>56</v>
      </c>
      <c r="K30" s="164">
        <v>315000</v>
      </c>
      <c r="L30" s="164">
        <f t="shared" si="0"/>
        <v>315000</v>
      </c>
    </row>
    <row r="31" spans="1:13" s="257" customFormat="1" ht="18.75" customHeight="1" x14ac:dyDescent="0.3">
      <c r="A31" s="160">
        <v>11</v>
      </c>
      <c r="B31" s="161" t="s">
        <v>193</v>
      </c>
      <c r="C31" s="166"/>
      <c r="D31" s="166"/>
      <c r="E31" s="166"/>
      <c r="F31" s="166"/>
      <c r="G31" s="167"/>
      <c r="H31" s="160"/>
      <c r="I31" s="160">
        <v>1</v>
      </c>
      <c r="J31" s="160" t="s">
        <v>56</v>
      </c>
      <c r="K31" s="164">
        <v>150000</v>
      </c>
      <c r="L31" s="164">
        <f t="shared" si="0"/>
        <v>150000</v>
      </c>
    </row>
    <row r="32" spans="1:13" s="257" customFormat="1" ht="18.75" customHeight="1" x14ac:dyDescent="0.3">
      <c r="A32" s="160">
        <v>12</v>
      </c>
      <c r="B32" s="161" t="s">
        <v>194</v>
      </c>
      <c r="C32" s="166"/>
      <c r="D32" s="166"/>
      <c r="E32" s="166"/>
      <c r="F32" s="166"/>
      <c r="G32" s="167"/>
      <c r="H32" s="160"/>
      <c r="I32" s="160">
        <v>1</v>
      </c>
      <c r="J32" s="160" t="s">
        <v>56</v>
      </c>
      <c r="K32" s="164">
        <v>105000</v>
      </c>
      <c r="L32" s="164">
        <f t="shared" si="0"/>
        <v>105000</v>
      </c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61"/>
      <c r="C37" s="166"/>
      <c r="D37" s="166"/>
      <c r="E37" s="166"/>
      <c r="F37" s="166"/>
      <c r="G37" s="167"/>
      <c r="H37" s="160"/>
      <c r="I37" s="160"/>
      <c r="J37" s="160"/>
      <c r="K37" s="164"/>
      <c r="L37" s="164"/>
    </row>
    <row r="38" spans="1:12" s="257" customFormat="1" ht="22.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ht="18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SUM(L21:L32)</f>
        <v>1315000</v>
      </c>
    </row>
    <row r="40" spans="1:12" ht="18" customHeight="1" x14ac:dyDescent="0.35">
      <c r="A40" s="253"/>
      <c r="B40" s="252"/>
      <c r="C40" s="258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ht="18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62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3"/>
      <c r="B44" s="252"/>
      <c r="C44" s="258"/>
      <c r="D44" s="263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264"/>
      <c r="E46" s="265"/>
      <c r="F46" s="266"/>
      <c r="G46" s="267"/>
      <c r="H46" s="268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264"/>
      <c r="E47" s="273"/>
      <c r="F47" s="264"/>
      <c r="G47" s="274"/>
      <c r="H47" s="275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264"/>
      <c r="E48" s="273"/>
      <c r="F48" s="264"/>
      <c r="G48" s="280"/>
      <c r="H48" s="275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264"/>
      <c r="E49" s="282"/>
      <c r="F49" s="283"/>
      <c r="G49" s="284"/>
      <c r="H49" s="285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290"/>
      <c r="E50" s="1792" t="s">
        <v>26</v>
      </c>
      <c r="F50" s="1793"/>
      <c r="G50" s="1794"/>
      <c r="H50" s="291" t="s">
        <v>27</v>
      </c>
      <c r="I50" s="1795" t="s">
        <v>28</v>
      </c>
      <c r="J50" s="1796"/>
      <c r="K50" s="291" t="s">
        <v>29</v>
      </c>
      <c r="L50" s="292" t="s">
        <v>30</v>
      </c>
    </row>
    <row r="61" spans="1:12" ht="16.5" customHeight="1" x14ac:dyDescent="0.3">
      <c r="A61" s="251" t="s">
        <v>155</v>
      </c>
    </row>
  </sheetData>
  <mergeCells count="11">
    <mergeCell ref="B38:G38"/>
    <mergeCell ref="A39:K39"/>
    <mergeCell ref="E50:G50"/>
    <mergeCell ref="I50:J50"/>
    <mergeCell ref="A6:L6"/>
    <mergeCell ref="A7:L7"/>
    <mergeCell ref="B14:D14"/>
    <mergeCell ref="B19:G19"/>
    <mergeCell ref="I19:J19"/>
    <mergeCell ref="B20:G20"/>
    <mergeCell ref="A11:D11"/>
  </mergeCells>
  <printOptions horizontalCentered="1"/>
  <pageMargins left="0" right="0" top="0.74803149606299213" bottom="0.74803149606299213" header="0.31496062992125984" footer="0.31496062992125984"/>
  <pageSetup scale="69" orientation="portrait" r:id="rId1"/>
  <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9"/>
  <sheetViews>
    <sheetView view="pageBreakPreview" topLeftCell="A13" zoomScale="60" zoomScaleNormal="100" workbookViewId="0">
      <selection activeCell="H30" sqref="A30:J31"/>
    </sheetView>
  </sheetViews>
  <sheetFormatPr defaultColWidth="9.140625" defaultRowHeight="20.25" x14ac:dyDescent="0.35"/>
  <cols>
    <col min="1" max="1" width="9.7109375" style="179" customWidth="1"/>
    <col min="2" max="2" width="3.42578125" style="179" customWidth="1"/>
    <col min="3" max="3" width="3.28515625" style="179" customWidth="1"/>
    <col min="4" max="4" width="19.42578125" style="179" customWidth="1"/>
    <col min="5" max="6" width="3.7109375" style="179" customWidth="1"/>
    <col min="7" max="7" width="21.5703125" style="179" customWidth="1"/>
    <col min="8" max="8" width="22.85546875" style="179" customWidth="1"/>
    <col min="9" max="9" width="10.28515625" style="179" customWidth="1"/>
    <col min="10" max="10" width="13.5703125" style="179" customWidth="1"/>
    <col min="11" max="11" width="25" style="179" customWidth="1"/>
    <col min="12" max="12" width="24" style="179" customWidth="1"/>
    <col min="13" max="16384" width="9.140625" style="165"/>
  </cols>
  <sheetData>
    <row r="7" spans="1:21" ht="16.5" customHeight="1" x14ac:dyDescent="0.35">
      <c r="A7" s="1953" t="s">
        <v>0</v>
      </c>
      <c r="B7" s="1953"/>
      <c r="C7" s="1953"/>
      <c r="D7" s="1953"/>
      <c r="E7" s="1953"/>
      <c r="F7" s="1953"/>
      <c r="G7" s="1953"/>
      <c r="H7" s="1953"/>
      <c r="I7" s="1953"/>
      <c r="J7" s="1953"/>
      <c r="K7" s="1953"/>
      <c r="L7" s="1953"/>
    </row>
    <row r="8" spans="1:21" ht="16.5" customHeight="1" x14ac:dyDescent="0.35">
      <c r="A8" s="1952" t="s">
        <v>935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5">
      <c r="G9" s="177"/>
      <c r="K9" s="181"/>
      <c r="L9" s="181"/>
    </row>
    <row r="10" spans="1:21" ht="16.5" customHeight="1" x14ac:dyDescent="0.35">
      <c r="A10" s="1033" t="s">
        <v>1</v>
      </c>
      <c r="B10" s="1034"/>
      <c r="C10" s="1034"/>
      <c r="D10" s="1035"/>
      <c r="F10" s="1036" t="s">
        <v>2</v>
      </c>
      <c r="G10" s="1037"/>
      <c r="H10" s="1037"/>
      <c r="I10" s="1038"/>
      <c r="J10" s="1039"/>
      <c r="K10" s="181"/>
      <c r="L10" s="181"/>
      <c r="U10" s="165">
        <v>559</v>
      </c>
    </row>
    <row r="11" spans="1:21" ht="16.5" customHeight="1" x14ac:dyDescent="0.35">
      <c r="A11" s="1040" t="s">
        <v>929</v>
      </c>
      <c r="D11" s="1041"/>
      <c r="F11" s="1042" t="s">
        <v>32</v>
      </c>
      <c r="G11" s="1043"/>
      <c r="H11" s="1043"/>
      <c r="I11" s="1041"/>
      <c r="K11" s="180" t="s">
        <v>3</v>
      </c>
      <c r="L11" s="1044">
        <v>44663</v>
      </c>
    </row>
    <row r="12" spans="1:21" ht="16.5" customHeight="1" x14ac:dyDescent="0.35">
      <c r="A12" s="1040" t="s">
        <v>930</v>
      </c>
      <c r="B12" s="1045"/>
      <c r="C12" s="1045"/>
      <c r="D12" s="1046"/>
      <c r="F12" s="1042" t="s">
        <v>33</v>
      </c>
      <c r="G12" s="1043"/>
      <c r="H12" s="1043"/>
      <c r="I12" s="1041"/>
      <c r="K12" s="180"/>
      <c r="L12" s="1044"/>
    </row>
    <row r="13" spans="1:21" ht="16.5" customHeight="1" x14ac:dyDescent="0.35">
      <c r="A13" s="1040"/>
      <c r="D13" s="1041"/>
      <c r="F13" s="1042" t="s">
        <v>34</v>
      </c>
      <c r="G13" s="1043"/>
      <c r="H13" s="1043"/>
      <c r="I13" s="1041"/>
      <c r="K13" s="180" t="s">
        <v>4</v>
      </c>
      <c r="L13" s="181"/>
    </row>
    <row r="14" spans="1:21" ht="16.5" customHeight="1" x14ac:dyDescent="0.35">
      <c r="A14" s="1040"/>
      <c r="D14" s="1041"/>
      <c r="F14" s="1047" t="s">
        <v>35</v>
      </c>
      <c r="G14" s="1048"/>
      <c r="H14" s="1048"/>
      <c r="I14" s="1049"/>
      <c r="J14" s="1050"/>
      <c r="K14" s="180" t="s">
        <v>5</v>
      </c>
      <c r="L14" s="181"/>
    </row>
    <row r="15" spans="1:21" ht="16.5" customHeight="1" x14ac:dyDescent="0.35">
      <c r="A15" s="1040" t="s">
        <v>6</v>
      </c>
      <c r="B15" s="1027" t="s">
        <v>7</v>
      </c>
      <c r="C15" s="1051" t="s">
        <v>931</v>
      </c>
      <c r="D15" s="1052"/>
      <c r="F15" s="1042"/>
      <c r="G15" s="1043"/>
      <c r="H15" s="1043"/>
      <c r="I15" s="1041"/>
      <c r="K15" s="180"/>
      <c r="L15" s="181"/>
    </row>
    <row r="16" spans="1:21" ht="16.5" customHeight="1" x14ac:dyDescent="0.35">
      <c r="A16" s="1040" t="s">
        <v>8</v>
      </c>
      <c r="B16" s="1027" t="s">
        <v>7</v>
      </c>
      <c r="C16" s="179" t="s">
        <v>932</v>
      </c>
      <c r="D16" s="1041"/>
      <c r="F16" s="1042" t="s">
        <v>36</v>
      </c>
      <c r="G16" s="1043"/>
      <c r="H16" s="1043"/>
      <c r="I16" s="1041"/>
      <c r="K16" s="180" t="s">
        <v>9</v>
      </c>
      <c r="L16" s="181" t="s">
        <v>10</v>
      </c>
    </row>
    <row r="17" spans="1:12" x14ac:dyDescent="0.35">
      <c r="A17" s="1053" t="s">
        <v>11</v>
      </c>
      <c r="B17" s="1054" t="s">
        <v>7</v>
      </c>
      <c r="C17" s="1055"/>
      <c r="D17" s="1056"/>
      <c r="F17" s="1053"/>
      <c r="G17" s="1057"/>
      <c r="H17" s="1057"/>
      <c r="I17" s="1058"/>
      <c r="K17" s="180"/>
      <c r="L17" s="1059"/>
    </row>
    <row r="18" spans="1:12" x14ac:dyDescent="0.35">
      <c r="K18" s="180"/>
    </row>
    <row r="19" spans="1:12" x14ac:dyDescent="0.35">
      <c r="A19" s="179" t="s">
        <v>12</v>
      </c>
      <c r="K19" s="180"/>
      <c r="L19" s="181"/>
    </row>
    <row r="20" spans="1:12" x14ac:dyDescent="0.35">
      <c r="A20" s="1060" t="s">
        <v>13</v>
      </c>
      <c r="B20" s="1956" t="s">
        <v>14</v>
      </c>
      <c r="C20" s="1956"/>
      <c r="D20" s="1956"/>
      <c r="E20" s="1956"/>
      <c r="F20" s="1956"/>
      <c r="G20" s="1956"/>
      <c r="H20" s="1060" t="s">
        <v>15</v>
      </c>
      <c r="I20" s="1956" t="s">
        <v>16</v>
      </c>
      <c r="J20" s="1956"/>
      <c r="K20" s="1061" t="s">
        <v>17</v>
      </c>
      <c r="L20" s="1061" t="s">
        <v>18</v>
      </c>
    </row>
    <row r="21" spans="1:12" x14ac:dyDescent="0.35">
      <c r="A21" s="160"/>
      <c r="B21" s="1957"/>
      <c r="C21" s="1958"/>
      <c r="D21" s="1958"/>
      <c r="E21" s="1958"/>
      <c r="F21" s="1958"/>
      <c r="G21" s="1959"/>
      <c r="H21" s="160"/>
      <c r="I21" s="160"/>
      <c r="J21" s="160"/>
      <c r="K21" s="164"/>
      <c r="L21" s="164"/>
    </row>
    <row r="22" spans="1:12" x14ac:dyDescent="0.35">
      <c r="A22" s="160">
        <v>1</v>
      </c>
      <c r="B22" s="161" t="s">
        <v>933</v>
      </c>
      <c r="C22" s="166"/>
      <c r="D22" s="166"/>
      <c r="E22" s="166"/>
      <c r="F22" s="166"/>
      <c r="G22" s="167"/>
      <c r="H22" s="160"/>
      <c r="I22" s="160">
        <v>8</v>
      </c>
      <c r="J22" s="160" t="s">
        <v>41</v>
      </c>
      <c r="K22" s="164">
        <v>170000</v>
      </c>
      <c r="L22" s="164">
        <f t="shared" ref="L22" si="0">I22*K22</f>
        <v>1360000</v>
      </c>
    </row>
    <row r="23" spans="1:12" x14ac:dyDescent="0.35">
      <c r="A23" s="160"/>
      <c r="B23" s="161"/>
      <c r="C23" s="166"/>
      <c r="D23" s="166"/>
      <c r="E23" s="166"/>
      <c r="F23" s="166"/>
      <c r="G23" s="167"/>
      <c r="H23" s="160"/>
      <c r="I23" s="160"/>
      <c r="J23" s="160"/>
      <c r="K23" s="164"/>
      <c r="L23" s="164"/>
    </row>
    <row r="24" spans="1:12" x14ac:dyDescent="0.35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2" x14ac:dyDescent="0.35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2" x14ac:dyDescent="0.35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2" x14ac:dyDescent="0.35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2" x14ac:dyDescent="0.35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2" x14ac:dyDescent="0.35">
      <c r="A29" s="168"/>
      <c r="B29" s="169"/>
      <c r="C29" s="170"/>
      <c r="D29" s="170"/>
      <c r="E29" s="170"/>
      <c r="F29" s="170"/>
      <c r="G29" s="171"/>
      <c r="H29" s="168"/>
      <c r="I29" s="168"/>
      <c r="J29" s="168"/>
      <c r="K29" s="172"/>
      <c r="L29" s="172"/>
    </row>
    <row r="30" spans="1:12" x14ac:dyDescent="0.35">
      <c r="A30" s="173"/>
      <c r="B30" s="1774"/>
      <c r="C30" s="1775"/>
      <c r="D30" s="1775"/>
      <c r="E30" s="1775"/>
      <c r="F30" s="1775"/>
      <c r="G30" s="1776"/>
      <c r="H30" s="174"/>
      <c r="I30" s="174"/>
      <c r="J30" s="174"/>
      <c r="K30" s="175"/>
      <c r="L30" s="175"/>
    </row>
    <row r="31" spans="1:12" x14ac:dyDescent="0.35">
      <c r="A31" s="1960"/>
      <c r="B31" s="1961"/>
      <c r="C31" s="1961"/>
      <c r="D31" s="1961"/>
      <c r="E31" s="1961"/>
      <c r="F31" s="1961"/>
      <c r="G31" s="1961"/>
      <c r="H31" s="1961"/>
      <c r="I31" s="1961"/>
      <c r="J31" s="1962"/>
      <c r="K31" s="1065" t="s">
        <v>20</v>
      </c>
      <c r="L31" s="1061">
        <f>SUM(L21:L26)</f>
        <v>1360000</v>
      </c>
    </row>
    <row r="32" spans="1:12" x14ac:dyDescent="0.35">
      <c r="A32" s="1066"/>
      <c r="B32" s="1066"/>
      <c r="C32" s="1066"/>
      <c r="D32" s="1066"/>
      <c r="E32" s="1066"/>
      <c r="F32" s="177"/>
      <c r="K32" s="1026" t="s">
        <v>934</v>
      </c>
      <c r="L32" s="1085">
        <v>25000</v>
      </c>
    </row>
    <row r="33" spans="1:12" x14ac:dyDescent="0.35">
      <c r="A33" s="1066"/>
      <c r="B33" s="1066"/>
      <c r="C33" s="1066"/>
      <c r="D33" s="1066"/>
      <c r="E33" s="1066"/>
      <c r="K33" s="1065" t="s">
        <v>839</v>
      </c>
      <c r="L33" s="1061">
        <f>SUM(L31:L32)</f>
        <v>1385000</v>
      </c>
    </row>
    <row r="34" spans="1:12" x14ac:dyDescent="0.35">
      <c r="A34" s="177"/>
      <c r="B34" s="177"/>
      <c r="C34" s="1027"/>
      <c r="D34" s="177"/>
      <c r="E34" s="177"/>
      <c r="K34" s="1067"/>
      <c r="L34" s="1067"/>
    </row>
    <row r="35" spans="1:12" x14ac:dyDescent="0.35">
      <c r="A35" s="1068" t="s">
        <v>21</v>
      </c>
      <c r="B35" s="1068" t="s">
        <v>7</v>
      </c>
      <c r="C35" s="1068" t="s">
        <v>22</v>
      </c>
      <c r="D35" s="1069" t="s">
        <v>23</v>
      </c>
      <c r="K35" s="1067"/>
      <c r="L35" s="1067"/>
    </row>
    <row r="36" spans="1:12" x14ac:dyDescent="0.35">
      <c r="A36" s="177"/>
      <c r="B36" s="177"/>
      <c r="C36" s="1027" t="s">
        <v>24</v>
      </c>
      <c r="D36" s="177" t="s">
        <v>25</v>
      </c>
      <c r="K36" s="1067"/>
      <c r="L36" s="1067"/>
    </row>
    <row r="37" spans="1:12" x14ac:dyDescent="0.35">
      <c r="A37" s="177"/>
      <c r="B37" s="177"/>
      <c r="C37" s="1027"/>
      <c r="D37" s="177"/>
      <c r="K37" s="1067"/>
      <c r="L37" s="1067"/>
    </row>
    <row r="38" spans="1:12" x14ac:dyDescent="0.35">
      <c r="K38" s="1067"/>
      <c r="L38" s="1067"/>
    </row>
    <row r="39" spans="1:12" x14ac:dyDescent="0.35">
      <c r="D39" s="1045"/>
      <c r="E39" s="1045"/>
      <c r="K39" s="1067"/>
      <c r="L39" s="1067"/>
    </row>
    <row r="40" spans="1:12" x14ac:dyDescent="0.35">
      <c r="D40" s="1045"/>
      <c r="E40" s="1045"/>
      <c r="K40" s="1067"/>
      <c r="L40" s="1067"/>
    </row>
    <row r="41" spans="1:12" x14ac:dyDescent="0.35">
      <c r="D41" s="1045"/>
      <c r="E41" s="1045"/>
      <c r="F41" s="1070"/>
      <c r="G41" s="1035"/>
      <c r="H41" s="1071"/>
      <c r="I41" s="1072"/>
      <c r="J41" s="1073"/>
      <c r="K41" s="1070"/>
      <c r="L41" s="1074"/>
    </row>
    <row r="42" spans="1:12" x14ac:dyDescent="0.35">
      <c r="D42" s="1045"/>
      <c r="E42" s="1045"/>
      <c r="F42" s="1040"/>
      <c r="G42" s="1041"/>
      <c r="H42" s="1075"/>
      <c r="I42" s="1076"/>
      <c r="J42" s="1077"/>
      <c r="K42" s="1040"/>
      <c r="L42" s="172"/>
    </row>
    <row r="43" spans="1:12" x14ac:dyDescent="0.35">
      <c r="D43" s="1045"/>
      <c r="E43" s="1045"/>
      <c r="F43" s="1040"/>
      <c r="G43" s="1041"/>
      <c r="H43" s="1075"/>
      <c r="I43" s="1076"/>
      <c r="J43" s="1077"/>
      <c r="K43" s="1040"/>
      <c r="L43" s="172"/>
    </row>
    <row r="44" spans="1:12" x14ac:dyDescent="0.35">
      <c r="D44" s="1076"/>
      <c r="E44" s="165"/>
      <c r="F44" s="1040"/>
      <c r="G44" s="1046"/>
      <c r="H44" s="1075"/>
      <c r="I44" s="1076"/>
      <c r="J44" s="1077"/>
      <c r="K44" s="1040"/>
      <c r="L44" s="1078"/>
    </row>
    <row r="45" spans="1:12" x14ac:dyDescent="0.35">
      <c r="D45" s="165"/>
      <c r="E45" s="165"/>
      <c r="F45" s="1053"/>
      <c r="G45" s="1058"/>
      <c r="H45" s="1079"/>
      <c r="I45" s="1025"/>
      <c r="J45" s="1080"/>
      <c r="K45" s="1053"/>
      <c r="L45" s="1081"/>
    </row>
    <row r="46" spans="1:12" x14ac:dyDescent="0.35">
      <c r="F46" s="1082" t="s">
        <v>26</v>
      </c>
      <c r="G46" s="1083"/>
      <c r="H46" s="1084" t="s">
        <v>27</v>
      </c>
      <c r="I46" s="1954" t="s">
        <v>28</v>
      </c>
      <c r="J46" s="1955"/>
      <c r="K46" s="1084" t="s">
        <v>29</v>
      </c>
      <c r="L46" s="176" t="s">
        <v>30</v>
      </c>
    </row>
    <row r="47" spans="1:12" x14ac:dyDescent="0.35">
      <c r="F47" s="165"/>
      <c r="G47" s="165"/>
      <c r="H47" s="165"/>
      <c r="I47" s="165"/>
      <c r="J47" s="165"/>
      <c r="K47" s="165"/>
      <c r="L47" s="165"/>
    </row>
    <row r="59" spans="1:1" x14ac:dyDescent="0.35">
      <c r="A59" s="179" t="s">
        <v>903</v>
      </c>
    </row>
  </sheetData>
  <mergeCells count="8">
    <mergeCell ref="I46:J46"/>
    <mergeCell ref="A7:L7"/>
    <mergeCell ref="A8:L8"/>
    <mergeCell ref="B20:G20"/>
    <mergeCell ref="I20:J20"/>
    <mergeCell ref="B21:G21"/>
    <mergeCell ref="B30:G30"/>
    <mergeCell ref="A31:J31"/>
  </mergeCells>
  <pageMargins left="0" right="0" top="0.55118110236220474" bottom="0.74803149606299213" header="0.31496062992125984" footer="0.31496062992125984"/>
  <pageSetup scale="66" orientation="portrait" verticalDpi="72" r:id="rId1"/>
  <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view="pageBreakPreview" topLeftCell="A10" zoomScale="85" zoomScaleNormal="100" zoomScaleSheetLayoutView="85" workbookViewId="0">
      <selection activeCell="A10" sqref="A10"/>
    </sheetView>
  </sheetViews>
  <sheetFormatPr defaultRowHeight="18" x14ac:dyDescent="0.35"/>
  <cols>
    <col min="1" max="1" width="9.7109375" style="492" customWidth="1"/>
    <col min="2" max="2" width="3.42578125" style="492" customWidth="1"/>
    <col min="3" max="3" width="3.28515625" style="492" customWidth="1"/>
    <col min="4" max="4" width="20.28515625" style="492" customWidth="1"/>
    <col min="5" max="6" width="3.7109375" style="492" customWidth="1"/>
    <col min="7" max="7" width="10.42578125" style="492" customWidth="1"/>
    <col min="8" max="8" width="18.140625" style="492" customWidth="1"/>
    <col min="9" max="9" width="9" style="492" customWidth="1"/>
    <col min="10" max="10" width="9.28515625" style="492" customWidth="1"/>
    <col min="11" max="11" width="17.85546875" style="492" customWidth="1"/>
    <col min="12" max="12" width="17.140625" style="492" customWidth="1"/>
    <col min="13" max="256" width="9.140625" style="492"/>
    <col min="257" max="257" width="9.7109375" style="492" customWidth="1"/>
    <col min="258" max="258" width="3.42578125" style="492" customWidth="1"/>
    <col min="259" max="259" width="3.28515625" style="492" customWidth="1"/>
    <col min="260" max="260" width="20.28515625" style="492" customWidth="1"/>
    <col min="261" max="262" width="3.7109375" style="492" customWidth="1"/>
    <col min="263" max="263" width="10.42578125" style="492" customWidth="1"/>
    <col min="264" max="264" width="18.140625" style="492" customWidth="1"/>
    <col min="265" max="265" width="9" style="492" customWidth="1"/>
    <col min="266" max="266" width="9.28515625" style="492" customWidth="1"/>
    <col min="267" max="267" width="17.85546875" style="492" customWidth="1"/>
    <col min="268" max="268" width="17.140625" style="492" customWidth="1"/>
    <col min="269" max="512" width="9.140625" style="492"/>
    <col min="513" max="513" width="9.7109375" style="492" customWidth="1"/>
    <col min="514" max="514" width="3.42578125" style="492" customWidth="1"/>
    <col min="515" max="515" width="3.28515625" style="492" customWidth="1"/>
    <col min="516" max="516" width="20.28515625" style="492" customWidth="1"/>
    <col min="517" max="518" width="3.7109375" style="492" customWidth="1"/>
    <col min="519" max="519" width="10.42578125" style="492" customWidth="1"/>
    <col min="520" max="520" width="18.140625" style="492" customWidth="1"/>
    <col min="521" max="521" width="9" style="492" customWidth="1"/>
    <col min="522" max="522" width="9.28515625" style="492" customWidth="1"/>
    <col min="523" max="523" width="17.85546875" style="492" customWidth="1"/>
    <col min="524" max="524" width="17.140625" style="492" customWidth="1"/>
    <col min="525" max="768" width="9.140625" style="492"/>
    <col min="769" max="769" width="9.7109375" style="492" customWidth="1"/>
    <col min="770" max="770" width="3.42578125" style="492" customWidth="1"/>
    <col min="771" max="771" width="3.28515625" style="492" customWidth="1"/>
    <col min="772" max="772" width="20.28515625" style="492" customWidth="1"/>
    <col min="773" max="774" width="3.7109375" style="492" customWidth="1"/>
    <col min="775" max="775" width="10.42578125" style="492" customWidth="1"/>
    <col min="776" max="776" width="18.140625" style="492" customWidth="1"/>
    <col min="777" max="777" width="9" style="492" customWidth="1"/>
    <col min="778" max="778" width="9.28515625" style="492" customWidth="1"/>
    <col min="779" max="779" width="17.85546875" style="492" customWidth="1"/>
    <col min="780" max="780" width="17.140625" style="492" customWidth="1"/>
    <col min="781" max="1024" width="9.140625" style="492"/>
    <col min="1025" max="1025" width="9.7109375" style="492" customWidth="1"/>
    <col min="1026" max="1026" width="3.42578125" style="492" customWidth="1"/>
    <col min="1027" max="1027" width="3.28515625" style="492" customWidth="1"/>
    <col min="1028" max="1028" width="20.28515625" style="492" customWidth="1"/>
    <col min="1029" max="1030" width="3.7109375" style="492" customWidth="1"/>
    <col min="1031" max="1031" width="10.42578125" style="492" customWidth="1"/>
    <col min="1032" max="1032" width="18.140625" style="492" customWidth="1"/>
    <col min="1033" max="1033" width="9" style="492" customWidth="1"/>
    <col min="1034" max="1034" width="9.28515625" style="492" customWidth="1"/>
    <col min="1035" max="1035" width="17.85546875" style="492" customWidth="1"/>
    <col min="1036" max="1036" width="17.140625" style="492" customWidth="1"/>
    <col min="1037" max="1280" width="9.140625" style="492"/>
    <col min="1281" max="1281" width="9.7109375" style="492" customWidth="1"/>
    <col min="1282" max="1282" width="3.42578125" style="492" customWidth="1"/>
    <col min="1283" max="1283" width="3.28515625" style="492" customWidth="1"/>
    <col min="1284" max="1284" width="20.28515625" style="492" customWidth="1"/>
    <col min="1285" max="1286" width="3.7109375" style="492" customWidth="1"/>
    <col min="1287" max="1287" width="10.42578125" style="492" customWidth="1"/>
    <col min="1288" max="1288" width="18.140625" style="492" customWidth="1"/>
    <col min="1289" max="1289" width="9" style="492" customWidth="1"/>
    <col min="1290" max="1290" width="9.28515625" style="492" customWidth="1"/>
    <col min="1291" max="1291" width="17.85546875" style="492" customWidth="1"/>
    <col min="1292" max="1292" width="17.140625" style="492" customWidth="1"/>
    <col min="1293" max="1536" width="9.140625" style="492"/>
    <col min="1537" max="1537" width="9.7109375" style="492" customWidth="1"/>
    <col min="1538" max="1538" width="3.42578125" style="492" customWidth="1"/>
    <col min="1539" max="1539" width="3.28515625" style="492" customWidth="1"/>
    <col min="1540" max="1540" width="20.28515625" style="492" customWidth="1"/>
    <col min="1541" max="1542" width="3.7109375" style="492" customWidth="1"/>
    <col min="1543" max="1543" width="10.42578125" style="492" customWidth="1"/>
    <col min="1544" max="1544" width="18.140625" style="492" customWidth="1"/>
    <col min="1545" max="1545" width="9" style="492" customWidth="1"/>
    <col min="1546" max="1546" width="9.28515625" style="492" customWidth="1"/>
    <col min="1547" max="1547" width="17.85546875" style="492" customWidth="1"/>
    <col min="1548" max="1548" width="17.140625" style="492" customWidth="1"/>
    <col min="1549" max="1792" width="9.140625" style="492"/>
    <col min="1793" max="1793" width="9.7109375" style="492" customWidth="1"/>
    <col min="1794" max="1794" width="3.42578125" style="492" customWidth="1"/>
    <col min="1795" max="1795" width="3.28515625" style="492" customWidth="1"/>
    <col min="1796" max="1796" width="20.28515625" style="492" customWidth="1"/>
    <col min="1797" max="1798" width="3.7109375" style="492" customWidth="1"/>
    <col min="1799" max="1799" width="10.42578125" style="492" customWidth="1"/>
    <col min="1800" max="1800" width="18.140625" style="492" customWidth="1"/>
    <col min="1801" max="1801" width="9" style="492" customWidth="1"/>
    <col min="1802" max="1802" width="9.28515625" style="492" customWidth="1"/>
    <col min="1803" max="1803" width="17.85546875" style="492" customWidth="1"/>
    <col min="1804" max="1804" width="17.140625" style="492" customWidth="1"/>
    <col min="1805" max="2048" width="9.140625" style="492"/>
    <col min="2049" max="2049" width="9.7109375" style="492" customWidth="1"/>
    <col min="2050" max="2050" width="3.42578125" style="492" customWidth="1"/>
    <col min="2051" max="2051" width="3.28515625" style="492" customWidth="1"/>
    <col min="2052" max="2052" width="20.28515625" style="492" customWidth="1"/>
    <col min="2053" max="2054" width="3.7109375" style="492" customWidth="1"/>
    <col min="2055" max="2055" width="10.42578125" style="492" customWidth="1"/>
    <col min="2056" max="2056" width="18.140625" style="492" customWidth="1"/>
    <col min="2057" max="2057" width="9" style="492" customWidth="1"/>
    <col min="2058" max="2058" width="9.28515625" style="492" customWidth="1"/>
    <col min="2059" max="2059" width="17.85546875" style="492" customWidth="1"/>
    <col min="2060" max="2060" width="17.140625" style="492" customWidth="1"/>
    <col min="2061" max="2304" width="9.140625" style="492"/>
    <col min="2305" max="2305" width="9.7109375" style="492" customWidth="1"/>
    <col min="2306" max="2306" width="3.42578125" style="492" customWidth="1"/>
    <col min="2307" max="2307" width="3.28515625" style="492" customWidth="1"/>
    <col min="2308" max="2308" width="20.28515625" style="492" customWidth="1"/>
    <col min="2309" max="2310" width="3.7109375" style="492" customWidth="1"/>
    <col min="2311" max="2311" width="10.42578125" style="492" customWidth="1"/>
    <col min="2312" max="2312" width="18.140625" style="492" customWidth="1"/>
    <col min="2313" max="2313" width="9" style="492" customWidth="1"/>
    <col min="2314" max="2314" width="9.28515625" style="492" customWidth="1"/>
    <col min="2315" max="2315" width="17.85546875" style="492" customWidth="1"/>
    <col min="2316" max="2316" width="17.140625" style="492" customWidth="1"/>
    <col min="2317" max="2560" width="9.140625" style="492"/>
    <col min="2561" max="2561" width="9.7109375" style="492" customWidth="1"/>
    <col min="2562" max="2562" width="3.42578125" style="492" customWidth="1"/>
    <col min="2563" max="2563" width="3.28515625" style="492" customWidth="1"/>
    <col min="2564" max="2564" width="20.28515625" style="492" customWidth="1"/>
    <col min="2565" max="2566" width="3.7109375" style="492" customWidth="1"/>
    <col min="2567" max="2567" width="10.42578125" style="492" customWidth="1"/>
    <col min="2568" max="2568" width="18.140625" style="492" customWidth="1"/>
    <col min="2569" max="2569" width="9" style="492" customWidth="1"/>
    <col min="2570" max="2570" width="9.28515625" style="492" customWidth="1"/>
    <col min="2571" max="2571" width="17.85546875" style="492" customWidth="1"/>
    <col min="2572" max="2572" width="17.140625" style="492" customWidth="1"/>
    <col min="2573" max="2816" width="9.140625" style="492"/>
    <col min="2817" max="2817" width="9.7109375" style="492" customWidth="1"/>
    <col min="2818" max="2818" width="3.42578125" style="492" customWidth="1"/>
    <col min="2819" max="2819" width="3.28515625" style="492" customWidth="1"/>
    <col min="2820" max="2820" width="20.28515625" style="492" customWidth="1"/>
    <col min="2821" max="2822" width="3.7109375" style="492" customWidth="1"/>
    <col min="2823" max="2823" width="10.42578125" style="492" customWidth="1"/>
    <col min="2824" max="2824" width="18.140625" style="492" customWidth="1"/>
    <col min="2825" max="2825" width="9" style="492" customWidth="1"/>
    <col min="2826" max="2826" width="9.28515625" style="492" customWidth="1"/>
    <col min="2827" max="2827" width="17.85546875" style="492" customWidth="1"/>
    <col min="2828" max="2828" width="17.140625" style="492" customWidth="1"/>
    <col min="2829" max="3072" width="9.140625" style="492"/>
    <col min="3073" max="3073" width="9.7109375" style="492" customWidth="1"/>
    <col min="3074" max="3074" width="3.42578125" style="492" customWidth="1"/>
    <col min="3075" max="3075" width="3.28515625" style="492" customWidth="1"/>
    <col min="3076" max="3076" width="20.28515625" style="492" customWidth="1"/>
    <col min="3077" max="3078" width="3.7109375" style="492" customWidth="1"/>
    <col min="3079" max="3079" width="10.42578125" style="492" customWidth="1"/>
    <col min="3080" max="3080" width="18.140625" style="492" customWidth="1"/>
    <col min="3081" max="3081" width="9" style="492" customWidth="1"/>
    <col min="3082" max="3082" width="9.28515625" style="492" customWidth="1"/>
    <col min="3083" max="3083" width="17.85546875" style="492" customWidth="1"/>
    <col min="3084" max="3084" width="17.140625" style="492" customWidth="1"/>
    <col min="3085" max="3328" width="9.140625" style="492"/>
    <col min="3329" max="3329" width="9.7109375" style="492" customWidth="1"/>
    <col min="3330" max="3330" width="3.42578125" style="492" customWidth="1"/>
    <col min="3331" max="3331" width="3.28515625" style="492" customWidth="1"/>
    <col min="3332" max="3332" width="20.28515625" style="492" customWidth="1"/>
    <col min="3333" max="3334" width="3.7109375" style="492" customWidth="1"/>
    <col min="3335" max="3335" width="10.42578125" style="492" customWidth="1"/>
    <col min="3336" max="3336" width="18.140625" style="492" customWidth="1"/>
    <col min="3337" max="3337" width="9" style="492" customWidth="1"/>
    <col min="3338" max="3338" width="9.28515625" style="492" customWidth="1"/>
    <col min="3339" max="3339" width="17.85546875" style="492" customWidth="1"/>
    <col min="3340" max="3340" width="17.140625" style="492" customWidth="1"/>
    <col min="3341" max="3584" width="9.140625" style="492"/>
    <col min="3585" max="3585" width="9.7109375" style="492" customWidth="1"/>
    <col min="3586" max="3586" width="3.42578125" style="492" customWidth="1"/>
    <col min="3587" max="3587" width="3.28515625" style="492" customWidth="1"/>
    <col min="3588" max="3588" width="20.28515625" style="492" customWidth="1"/>
    <col min="3589" max="3590" width="3.7109375" style="492" customWidth="1"/>
    <col min="3591" max="3591" width="10.42578125" style="492" customWidth="1"/>
    <col min="3592" max="3592" width="18.140625" style="492" customWidth="1"/>
    <col min="3593" max="3593" width="9" style="492" customWidth="1"/>
    <col min="3594" max="3594" width="9.28515625" style="492" customWidth="1"/>
    <col min="3595" max="3595" width="17.85546875" style="492" customWidth="1"/>
    <col min="3596" max="3596" width="17.140625" style="492" customWidth="1"/>
    <col min="3597" max="3840" width="9.140625" style="492"/>
    <col min="3841" max="3841" width="9.7109375" style="492" customWidth="1"/>
    <col min="3842" max="3842" width="3.42578125" style="492" customWidth="1"/>
    <col min="3843" max="3843" width="3.28515625" style="492" customWidth="1"/>
    <col min="3844" max="3844" width="20.28515625" style="492" customWidth="1"/>
    <col min="3845" max="3846" width="3.7109375" style="492" customWidth="1"/>
    <col min="3847" max="3847" width="10.42578125" style="492" customWidth="1"/>
    <col min="3848" max="3848" width="18.140625" style="492" customWidth="1"/>
    <col min="3849" max="3849" width="9" style="492" customWidth="1"/>
    <col min="3850" max="3850" width="9.28515625" style="492" customWidth="1"/>
    <col min="3851" max="3851" width="17.85546875" style="492" customWidth="1"/>
    <col min="3852" max="3852" width="17.140625" style="492" customWidth="1"/>
    <col min="3853" max="4096" width="9.140625" style="492"/>
    <col min="4097" max="4097" width="9.7109375" style="492" customWidth="1"/>
    <col min="4098" max="4098" width="3.42578125" style="492" customWidth="1"/>
    <col min="4099" max="4099" width="3.28515625" style="492" customWidth="1"/>
    <col min="4100" max="4100" width="20.28515625" style="492" customWidth="1"/>
    <col min="4101" max="4102" width="3.7109375" style="492" customWidth="1"/>
    <col min="4103" max="4103" width="10.42578125" style="492" customWidth="1"/>
    <col min="4104" max="4104" width="18.140625" style="492" customWidth="1"/>
    <col min="4105" max="4105" width="9" style="492" customWidth="1"/>
    <col min="4106" max="4106" width="9.28515625" style="492" customWidth="1"/>
    <col min="4107" max="4107" width="17.85546875" style="492" customWidth="1"/>
    <col min="4108" max="4108" width="17.140625" style="492" customWidth="1"/>
    <col min="4109" max="4352" width="9.140625" style="492"/>
    <col min="4353" max="4353" width="9.7109375" style="492" customWidth="1"/>
    <col min="4354" max="4354" width="3.42578125" style="492" customWidth="1"/>
    <col min="4355" max="4355" width="3.28515625" style="492" customWidth="1"/>
    <col min="4356" max="4356" width="20.28515625" style="492" customWidth="1"/>
    <col min="4357" max="4358" width="3.7109375" style="492" customWidth="1"/>
    <col min="4359" max="4359" width="10.42578125" style="492" customWidth="1"/>
    <col min="4360" max="4360" width="18.140625" style="492" customWidth="1"/>
    <col min="4361" max="4361" width="9" style="492" customWidth="1"/>
    <col min="4362" max="4362" width="9.28515625" style="492" customWidth="1"/>
    <col min="4363" max="4363" width="17.85546875" style="492" customWidth="1"/>
    <col min="4364" max="4364" width="17.140625" style="492" customWidth="1"/>
    <col min="4365" max="4608" width="9.140625" style="492"/>
    <col min="4609" max="4609" width="9.7109375" style="492" customWidth="1"/>
    <col min="4610" max="4610" width="3.42578125" style="492" customWidth="1"/>
    <col min="4611" max="4611" width="3.28515625" style="492" customWidth="1"/>
    <col min="4612" max="4612" width="20.28515625" style="492" customWidth="1"/>
    <col min="4613" max="4614" width="3.7109375" style="492" customWidth="1"/>
    <col min="4615" max="4615" width="10.42578125" style="492" customWidth="1"/>
    <col min="4616" max="4616" width="18.140625" style="492" customWidth="1"/>
    <col min="4617" max="4617" width="9" style="492" customWidth="1"/>
    <col min="4618" max="4618" width="9.28515625" style="492" customWidth="1"/>
    <col min="4619" max="4619" width="17.85546875" style="492" customWidth="1"/>
    <col min="4620" max="4620" width="17.140625" style="492" customWidth="1"/>
    <col min="4621" max="4864" width="9.140625" style="492"/>
    <col min="4865" max="4865" width="9.7109375" style="492" customWidth="1"/>
    <col min="4866" max="4866" width="3.42578125" style="492" customWidth="1"/>
    <col min="4867" max="4867" width="3.28515625" style="492" customWidth="1"/>
    <col min="4868" max="4868" width="20.28515625" style="492" customWidth="1"/>
    <col min="4869" max="4870" width="3.7109375" style="492" customWidth="1"/>
    <col min="4871" max="4871" width="10.42578125" style="492" customWidth="1"/>
    <col min="4872" max="4872" width="18.140625" style="492" customWidth="1"/>
    <col min="4873" max="4873" width="9" style="492" customWidth="1"/>
    <col min="4874" max="4874" width="9.28515625" style="492" customWidth="1"/>
    <col min="4875" max="4875" width="17.85546875" style="492" customWidth="1"/>
    <col min="4876" max="4876" width="17.140625" style="492" customWidth="1"/>
    <col min="4877" max="5120" width="9.140625" style="492"/>
    <col min="5121" max="5121" width="9.7109375" style="492" customWidth="1"/>
    <col min="5122" max="5122" width="3.42578125" style="492" customWidth="1"/>
    <col min="5123" max="5123" width="3.28515625" style="492" customWidth="1"/>
    <col min="5124" max="5124" width="20.28515625" style="492" customWidth="1"/>
    <col min="5125" max="5126" width="3.7109375" style="492" customWidth="1"/>
    <col min="5127" max="5127" width="10.42578125" style="492" customWidth="1"/>
    <col min="5128" max="5128" width="18.140625" style="492" customWidth="1"/>
    <col min="5129" max="5129" width="9" style="492" customWidth="1"/>
    <col min="5130" max="5130" width="9.28515625" style="492" customWidth="1"/>
    <col min="5131" max="5131" width="17.85546875" style="492" customWidth="1"/>
    <col min="5132" max="5132" width="17.140625" style="492" customWidth="1"/>
    <col min="5133" max="5376" width="9.140625" style="492"/>
    <col min="5377" max="5377" width="9.7109375" style="492" customWidth="1"/>
    <col min="5378" max="5378" width="3.42578125" style="492" customWidth="1"/>
    <col min="5379" max="5379" width="3.28515625" style="492" customWidth="1"/>
    <col min="5380" max="5380" width="20.28515625" style="492" customWidth="1"/>
    <col min="5381" max="5382" width="3.7109375" style="492" customWidth="1"/>
    <col min="5383" max="5383" width="10.42578125" style="492" customWidth="1"/>
    <col min="5384" max="5384" width="18.140625" style="492" customWidth="1"/>
    <col min="5385" max="5385" width="9" style="492" customWidth="1"/>
    <col min="5386" max="5386" width="9.28515625" style="492" customWidth="1"/>
    <col min="5387" max="5387" width="17.85546875" style="492" customWidth="1"/>
    <col min="5388" max="5388" width="17.140625" style="492" customWidth="1"/>
    <col min="5389" max="5632" width="9.140625" style="492"/>
    <col min="5633" max="5633" width="9.7109375" style="492" customWidth="1"/>
    <col min="5634" max="5634" width="3.42578125" style="492" customWidth="1"/>
    <col min="5635" max="5635" width="3.28515625" style="492" customWidth="1"/>
    <col min="5636" max="5636" width="20.28515625" style="492" customWidth="1"/>
    <col min="5637" max="5638" width="3.7109375" style="492" customWidth="1"/>
    <col min="5639" max="5639" width="10.42578125" style="492" customWidth="1"/>
    <col min="5640" max="5640" width="18.140625" style="492" customWidth="1"/>
    <col min="5641" max="5641" width="9" style="492" customWidth="1"/>
    <col min="5642" max="5642" width="9.28515625" style="492" customWidth="1"/>
    <col min="5643" max="5643" width="17.85546875" style="492" customWidth="1"/>
    <col min="5644" max="5644" width="17.140625" style="492" customWidth="1"/>
    <col min="5645" max="5888" width="9.140625" style="492"/>
    <col min="5889" max="5889" width="9.7109375" style="492" customWidth="1"/>
    <col min="5890" max="5890" width="3.42578125" style="492" customWidth="1"/>
    <col min="5891" max="5891" width="3.28515625" style="492" customWidth="1"/>
    <col min="5892" max="5892" width="20.28515625" style="492" customWidth="1"/>
    <col min="5893" max="5894" width="3.7109375" style="492" customWidth="1"/>
    <col min="5895" max="5895" width="10.42578125" style="492" customWidth="1"/>
    <col min="5896" max="5896" width="18.140625" style="492" customWidth="1"/>
    <col min="5897" max="5897" width="9" style="492" customWidth="1"/>
    <col min="5898" max="5898" width="9.28515625" style="492" customWidth="1"/>
    <col min="5899" max="5899" width="17.85546875" style="492" customWidth="1"/>
    <col min="5900" max="5900" width="17.140625" style="492" customWidth="1"/>
    <col min="5901" max="6144" width="9.140625" style="492"/>
    <col min="6145" max="6145" width="9.7109375" style="492" customWidth="1"/>
    <col min="6146" max="6146" width="3.42578125" style="492" customWidth="1"/>
    <col min="6147" max="6147" width="3.28515625" style="492" customWidth="1"/>
    <col min="6148" max="6148" width="20.28515625" style="492" customWidth="1"/>
    <col min="6149" max="6150" width="3.7109375" style="492" customWidth="1"/>
    <col min="6151" max="6151" width="10.42578125" style="492" customWidth="1"/>
    <col min="6152" max="6152" width="18.140625" style="492" customWidth="1"/>
    <col min="6153" max="6153" width="9" style="492" customWidth="1"/>
    <col min="6154" max="6154" width="9.28515625" style="492" customWidth="1"/>
    <col min="6155" max="6155" width="17.85546875" style="492" customWidth="1"/>
    <col min="6156" max="6156" width="17.140625" style="492" customWidth="1"/>
    <col min="6157" max="6400" width="9.140625" style="492"/>
    <col min="6401" max="6401" width="9.7109375" style="492" customWidth="1"/>
    <col min="6402" max="6402" width="3.42578125" style="492" customWidth="1"/>
    <col min="6403" max="6403" width="3.28515625" style="492" customWidth="1"/>
    <col min="6404" max="6404" width="20.28515625" style="492" customWidth="1"/>
    <col min="6405" max="6406" width="3.7109375" style="492" customWidth="1"/>
    <col min="6407" max="6407" width="10.42578125" style="492" customWidth="1"/>
    <col min="6408" max="6408" width="18.140625" style="492" customWidth="1"/>
    <col min="6409" max="6409" width="9" style="492" customWidth="1"/>
    <col min="6410" max="6410" width="9.28515625" style="492" customWidth="1"/>
    <col min="6411" max="6411" width="17.85546875" style="492" customWidth="1"/>
    <col min="6412" max="6412" width="17.140625" style="492" customWidth="1"/>
    <col min="6413" max="6656" width="9.140625" style="492"/>
    <col min="6657" max="6657" width="9.7109375" style="492" customWidth="1"/>
    <col min="6658" max="6658" width="3.42578125" style="492" customWidth="1"/>
    <col min="6659" max="6659" width="3.28515625" style="492" customWidth="1"/>
    <col min="6660" max="6660" width="20.28515625" style="492" customWidth="1"/>
    <col min="6661" max="6662" width="3.7109375" style="492" customWidth="1"/>
    <col min="6663" max="6663" width="10.42578125" style="492" customWidth="1"/>
    <col min="6664" max="6664" width="18.140625" style="492" customWidth="1"/>
    <col min="6665" max="6665" width="9" style="492" customWidth="1"/>
    <col min="6666" max="6666" width="9.28515625" style="492" customWidth="1"/>
    <col min="6667" max="6667" width="17.85546875" style="492" customWidth="1"/>
    <col min="6668" max="6668" width="17.140625" style="492" customWidth="1"/>
    <col min="6669" max="6912" width="9.140625" style="492"/>
    <col min="6913" max="6913" width="9.7109375" style="492" customWidth="1"/>
    <col min="6914" max="6914" width="3.42578125" style="492" customWidth="1"/>
    <col min="6915" max="6915" width="3.28515625" style="492" customWidth="1"/>
    <col min="6916" max="6916" width="20.28515625" style="492" customWidth="1"/>
    <col min="6917" max="6918" width="3.7109375" style="492" customWidth="1"/>
    <col min="6919" max="6919" width="10.42578125" style="492" customWidth="1"/>
    <col min="6920" max="6920" width="18.140625" style="492" customWidth="1"/>
    <col min="6921" max="6921" width="9" style="492" customWidth="1"/>
    <col min="6922" max="6922" width="9.28515625" style="492" customWidth="1"/>
    <col min="6923" max="6923" width="17.85546875" style="492" customWidth="1"/>
    <col min="6924" max="6924" width="17.140625" style="492" customWidth="1"/>
    <col min="6925" max="7168" width="9.140625" style="492"/>
    <col min="7169" max="7169" width="9.7109375" style="492" customWidth="1"/>
    <col min="7170" max="7170" width="3.42578125" style="492" customWidth="1"/>
    <col min="7171" max="7171" width="3.28515625" style="492" customWidth="1"/>
    <col min="7172" max="7172" width="20.28515625" style="492" customWidth="1"/>
    <col min="7173" max="7174" width="3.7109375" style="492" customWidth="1"/>
    <col min="7175" max="7175" width="10.42578125" style="492" customWidth="1"/>
    <col min="7176" max="7176" width="18.140625" style="492" customWidth="1"/>
    <col min="7177" max="7177" width="9" style="492" customWidth="1"/>
    <col min="7178" max="7178" width="9.28515625" style="492" customWidth="1"/>
    <col min="7179" max="7179" width="17.85546875" style="492" customWidth="1"/>
    <col min="7180" max="7180" width="17.140625" style="492" customWidth="1"/>
    <col min="7181" max="7424" width="9.140625" style="492"/>
    <col min="7425" max="7425" width="9.7109375" style="492" customWidth="1"/>
    <col min="7426" max="7426" width="3.42578125" style="492" customWidth="1"/>
    <col min="7427" max="7427" width="3.28515625" style="492" customWidth="1"/>
    <col min="7428" max="7428" width="20.28515625" style="492" customWidth="1"/>
    <col min="7429" max="7430" width="3.7109375" style="492" customWidth="1"/>
    <col min="7431" max="7431" width="10.42578125" style="492" customWidth="1"/>
    <col min="7432" max="7432" width="18.140625" style="492" customWidth="1"/>
    <col min="7433" max="7433" width="9" style="492" customWidth="1"/>
    <col min="7434" max="7434" width="9.28515625" style="492" customWidth="1"/>
    <col min="7435" max="7435" width="17.85546875" style="492" customWidth="1"/>
    <col min="7436" max="7436" width="17.140625" style="492" customWidth="1"/>
    <col min="7437" max="7680" width="9.140625" style="492"/>
    <col min="7681" max="7681" width="9.7109375" style="492" customWidth="1"/>
    <col min="7682" max="7682" width="3.42578125" style="492" customWidth="1"/>
    <col min="7683" max="7683" width="3.28515625" style="492" customWidth="1"/>
    <col min="7684" max="7684" width="20.28515625" style="492" customWidth="1"/>
    <col min="7685" max="7686" width="3.7109375" style="492" customWidth="1"/>
    <col min="7687" max="7687" width="10.42578125" style="492" customWidth="1"/>
    <col min="7688" max="7688" width="18.140625" style="492" customWidth="1"/>
    <col min="7689" max="7689" width="9" style="492" customWidth="1"/>
    <col min="7690" max="7690" width="9.28515625" style="492" customWidth="1"/>
    <col min="7691" max="7691" width="17.85546875" style="492" customWidth="1"/>
    <col min="7692" max="7692" width="17.140625" style="492" customWidth="1"/>
    <col min="7693" max="7936" width="9.140625" style="492"/>
    <col min="7937" max="7937" width="9.7109375" style="492" customWidth="1"/>
    <col min="7938" max="7938" width="3.42578125" style="492" customWidth="1"/>
    <col min="7939" max="7939" width="3.28515625" style="492" customWidth="1"/>
    <col min="7940" max="7940" width="20.28515625" style="492" customWidth="1"/>
    <col min="7941" max="7942" width="3.7109375" style="492" customWidth="1"/>
    <col min="7943" max="7943" width="10.42578125" style="492" customWidth="1"/>
    <col min="7944" max="7944" width="18.140625" style="492" customWidth="1"/>
    <col min="7945" max="7945" width="9" style="492" customWidth="1"/>
    <col min="7946" max="7946" width="9.28515625" style="492" customWidth="1"/>
    <col min="7947" max="7947" width="17.85546875" style="492" customWidth="1"/>
    <col min="7948" max="7948" width="17.140625" style="492" customWidth="1"/>
    <col min="7949" max="8192" width="9.140625" style="492"/>
    <col min="8193" max="8193" width="9.7109375" style="492" customWidth="1"/>
    <col min="8194" max="8194" width="3.42578125" style="492" customWidth="1"/>
    <col min="8195" max="8195" width="3.28515625" style="492" customWidth="1"/>
    <col min="8196" max="8196" width="20.28515625" style="492" customWidth="1"/>
    <col min="8197" max="8198" width="3.7109375" style="492" customWidth="1"/>
    <col min="8199" max="8199" width="10.42578125" style="492" customWidth="1"/>
    <col min="8200" max="8200" width="18.140625" style="492" customWidth="1"/>
    <col min="8201" max="8201" width="9" style="492" customWidth="1"/>
    <col min="8202" max="8202" width="9.28515625" style="492" customWidth="1"/>
    <col min="8203" max="8203" width="17.85546875" style="492" customWidth="1"/>
    <col min="8204" max="8204" width="17.140625" style="492" customWidth="1"/>
    <col min="8205" max="8448" width="9.140625" style="492"/>
    <col min="8449" max="8449" width="9.7109375" style="492" customWidth="1"/>
    <col min="8450" max="8450" width="3.42578125" style="492" customWidth="1"/>
    <col min="8451" max="8451" width="3.28515625" style="492" customWidth="1"/>
    <col min="8452" max="8452" width="20.28515625" style="492" customWidth="1"/>
    <col min="8453" max="8454" width="3.7109375" style="492" customWidth="1"/>
    <col min="8455" max="8455" width="10.42578125" style="492" customWidth="1"/>
    <col min="8456" max="8456" width="18.140625" style="492" customWidth="1"/>
    <col min="8457" max="8457" width="9" style="492" customWidth="1"/>
    <col min="8458" max="8458" width="9.28515625" style="492" customWidth="1"/>
    <col min="8459" max="8459" width="17.85546875" style="492" customWidth="1"/>
    <col min="8460" max="8460" width="17.140625" style="492" customWidth="1"/>
    <col min="8461" max="8704" width="9.140625" style="492"/>
    <col min="8705" max="8705" width="9.7109375" style="492" customWidth="1"/>
    <col min="8706" max="8706" width="3.42578125" style="492" customWidth="1"/>
    <col min="8707" max="8707" width="3.28515625" style="492" customWidth="1"/>
    <col min="8708" max="8708" width="20.28515625" style="492" customWidth="1"/>
    <col min="8709" max="8710" width="3.7109375" style="492" customWidth="1"/>
    <col min="8711" max="8711" width="10.42578125" style="492" customWidth="1"/>
    <col min="8712" max="8712" width="18.140625" style="492" customWidth="1"/>
    <col min="8713" max="8713" width="9" style="492" customWidth="1"/>
    <col min="8714" max="8714" width="9.28515625" style="492" customWidth="1"/>
    <col min="8715" max="8715" width="17.85546875" style="492" customWidth="1"/>
    <col min="8716" max="8716" width="17.140625" style="492" customWidth="1"/>
    <col min="8717" max="8960" width="9.140625" style="492"/>
    <col min="8961" max="8961" width="9.7109375" style="492" customWidth="1"/>
    <col min="8962" max="8962" width="3.42578125" style="492" customWidth="1"/>
    <col min="8963" max="8963" width="3.28515625" style="492" customWidth="1"/>
    <col min="8964" max="8964" width="20.28515625" style="492" customWidth="1"/>
    <col min="8965" max="8966" width="3.7109375" style="492" customWidth="1"/>
    <col min="8967" max="8967" width="10.42578125" style="492" customWidth="1"/>
    <col min="8968" max="8968" width="18.140625" style="492" customWidth="1"/>
    <col min="8969" max="8969" width="9" style="492" customWidth="1"/>
    <col min="8970" max="8970" width="9.28515625" style="492" customWidth="1"/>
    <col min="8971" max="8971" width="17.85546875" style="492" customWidth="1"/>
    <col min="8972" max="8972" width="17.140625" style="492" customWidth="1"/>
    <col min="8973" max="9216" width="9.140625" style="492"/>
    <col min="9217" max="9217" width="9.7109375" style="492" customWidth="1"/>
    <col min="9218" max="9218" width="3.42578125" style="492" customWidth="1"/>
    <col min="9219" max="9219" width="3.28515625" style="492" customWidth="1"/>
    <col min="9220" max="9220" width="20.28515625" style="492" customWidth="1"/>
    <col min="9221" max="9222" width="3.7109375" style="492" customWidth="1"/>
    <col min="9223" max="9223" width="10.42578125" style="492" customWidth="1"/>
    <col min="9224" max="9224" width="18.140625" style="492" customWidth="1"/>
    <col min="9225" max="9225" width="9" style="492" customWidth="1"/>
    <col min="9226" max="9226" width="9.28515625" style="492" customWidth="1"/>
    <col min="9227" max="9227" width="17.85546875" style="492" customWidth="1"/>
    <col min="9228" max="9228" width="17.140625" style="492" customWidth="1"/>
    <col min="9229" max="9472" width="9.140625" style="492"/>
    <col min="9473" max="9473" width="9.7109375" style="492" customWidth="1"/>
    <col min="9474" max="9474" width="3.42578125" style="492" customWidth="1"/>
    <col min="9475" max="9475" width="3.28515625" style="492" customWidth="1"/>
    <col min="9476" max="9476" width="20.28515625" style="492" customWidth="1"/>
    <col min="9477" max="9478" width="3.7109375" style="492" customWidth="1"/>
    <col min="9479" max="9479" width="10.42578125" style="492" customWidth="1"/>
    <col min="9480" max="9480" width="18.140625" style="492" customWidth="1"/>
    <col min="9481" max="9481" width="9" style="492" customWidth="1"/>
    <col min="9482" max="9482" width="9.28515625" style="492" customWidth="1"/>
    <col min="9483" max="9483" width="17.85546875" style="492" customWidth="1"/>
    <col min="9484" max="9484" width="17.140625" style="492" customWidth="1"/>
    <col min="9485" max="9728" width="9.140625" style="492"/>
    <col min="9729" max="9729" width="9.7109375" style="492" customWidth="1"/>
    <col min="9730" max="9730" width="3.42578125" style="492" customWidth="1"/>
    <col min="9731" max="9731" width="3.28515625" style="492" customWidth="1"/>
    <col min="9732" max="9732" width="20.28515625" style="492" customWidth="1"/>
    <col min="9733" max="9734" width="3.7109375" style="492" customWidth="1"/>
    <col min="9735" max="9735" width="10.42578125" style="492" customWidth="1"/>
    <col min="9736" max="9736" width="18.140625" style="492" customWidth="1"/>
    <col min="9737" max="9737" width="9" style="492" customWidth="1"/>
    <col min="9738" max="9738" width="9.28515625" style="492" customWidth="1"/>
    <col min="9739" max="9739" width="17.85546875" style="492" customWidth="1"/>
    <col min="9740" max="9740" width="17.140625" style="492" customWidth="1"/>
    <col min="9741" max="9984" width="9.140625" style="492"/>
    <col min="9985" max="9985" width="9.7109375" style="492" customWidth="1"/>
    <col min="9986" max="9986" width="3.42578125" style="492" customWidth="1"/>
    <col min="9987" max="9987" width="3.28515625" style="492" customWidth="1"/>
    <col min="9988" max="9988" width="20.28515625" style="492" customWidth="1"/>
    <col min="9989" max="9990" width="3.7109375" style="492" customWidth="1"/>
    <col min="9991" max="9991" width="10.42578125" style="492" customWidth="1"/>
    <col min="9992" max="9992" width="18.140625" style="492" customWidth="1"/>
    <col min="9993" max="9993" width="9" style="492" customWidth="1"/>
    <col min="9994" max="9994" width="9.28515625" style="492" customWidth="1"/>
    <col min="9995" max="9995" width="17.85546875" style="492" customWidth="1"/>
    <col min="9996" max="9996" width="17.140625" style="492" customWidth="1"/>
    <col min="9997" max="10240" width="9.140625" style="492"/>
    <col min="10241" max="10241" width="9.7109375" style="492" customWidth="1"/>
    <col min="10242" max="10242" width="3.42578125" style="492" customWidth="1"/>
    <col min="10243" max="10243" width="3.28515625" style="492" customWidth="1"/>
    <col min="10244" max="10244" width="20.28515625" style="492" customWidth="1"/>
    <col min="10245" max="10246" width="3.7109375" style="492" customWidth="1"/>
    <col min="10247" max="10247" width="10.42578125" style="492" customWidth="1"/>
    <col min="10248" max="10248" width="18.140625" style="492" customWidth="1"/>
    <col min="10249" max="10249" width="9" style="492" customWidth="1"/>
    <col min="10250" max="10250" width="9.28515625" style="492" customWidth="1"/>
    <col min="10251" max="10251" width="17.85546875" style="492" customWidth="1"/>
    <col min="10252" max="10252" width="17.140625" style="492" customWidth="1"/>
    <col min="10253" max="10496" width="9.140625" style="492"/>
    <col min="10497" max="10497" width="9.7109375" style="492" customWidth="1"/>
    <col min="10498" max="10498" width="3.42578125" style="492" customWidth="1"/>
    <col min="10499" max="10499" width="3.28515625" style="492" customWidth="1"/>
    <col min="10500" max="10500" width="20.28515625" style="492" customWidth="1"/>
    <col min="10501" max="10502" width="3.7109375" style="492" customWidth="1"/>
    <col min="10503" max="10503" width="10.42578125" style="492" customWidth="1"/>
    <col min="10504" max="10504" width="18.140625" style="492" customWidth="1"/>
    <col min="10505" max="10505" width="9" style="492" customWidth="1"/>
    <col min="10506" max="10506" width="9.28515625" style="492" customWidth="1"/>
    <col min="10507" max="10507" width="17.85546875" style="492" customWidth="1"/>
    <col min="10508" max="10508" width="17.140625" style="492" customWidth="1"/>
    <col min="10509" max="10752" width="9.140625" style="492"/>
    <col min="10753" max="10753" width="9.7109375" style="492" customWidth="1"/>
    <col min="10754" max="10754" width="3.42578125" style="492" customWidth="1"/>
    <col min="10755" max="10755" width="3.28515625" style="492" customWidth="1"/>
    <col min="10756" max="10756" width="20.28515625" style="492" customWidth="1"/>
    <col min="10757" max="10758" width="3.7109375" style="492" customWidth="1"/>
    <col min="10759" max="10759" width="10.42578125" style="492" customWidth="1"/>
    <col min="10760" max="10760" width="18.140625" style="492" customWidth="1"/>
    <col min="10761" max="10761" width="9" style="492" customWidth="1"/>
    <col min="10762" max="10762" width="9.28515625" style="492" customWidth="1"/>
    <col min="10763" max="10763" width="17.85546875" style="492" customWidth="1"/>
    <col min="10764" max="10764" width="17.140625" style="492" customWidth="1"/>
    <col min="10765" max="11008" width="9.140625" style="492"/>
    <col min="11009" max="11009" width="9.7109375" style="492" customWidth="1"/>
    <col min="11010" max="11010" width="3.42578125" style="492" customWidth="1"/>
    <col min="11011" max="11011" width="3.28515625" style="492" customWidth="1"/>
    <col min="11012" max="11012" width="20.28515625" style="492" customWidth="1"/>
    <col min="11013" max="11014" width="3.7109375" style="492" customWidth="1"/>
    <col min="11015" max="11015" width="10.42578125" style="492" customWidth="1"/>
    <col min="11016" max="11016" width="18.140625" style="492" customWidth="1"/>
    <col min="11017" max="11017" width="9" style="492" customWidth="1"/>
    <col min="11018" max="11018" width="9.28515625" style="492" customWidth="1"/>
    <col min="11019" max="11019" width="17.85546875" style="492" customWidth="1"/>
    <col min="11020" max="11020" width="17.140625" style="492" customWidth="1"/>
    <col min="11021" max="11264" width="9.140625" style="492"/>
    <col min="11265" max="11265" width="9.7109375" style="492" customWidth="1"/>
    <col min="11266" max="11266" width="3.42578125" style="492" customWidth="1"/>
    <col min="11267" max="11267" width="3.28515625" style="492" customWidth="1"/>
    <col min="11268" max="11268" width="20.28515625" style="492" customWidth="1"/>
    <col min="11269" max="11270" width="3.7109375" style="492" customWidth="1"/>
    <col min="11271" max="11271" width="10.42578125" style="492" customWidth="1"/>
    <col min="11272" max="11272" width="18.140625" style="492" customWidth="1"/>
    <col min="11273" max="11273" width="9" style="492" customWidth="1"/>
    <col min="11274" max="11274" width="9.28515625" style="492" customWidth="1"/>
    <col min="11275" max="11275" width="17.85546875" style="492" customWidth="1"/>
    <col min="11276" max="11276" width="17.140625" style="492" customWidth="1"/>
    <col min="11277" max="11520" width="9.140625" style="492"/>
    <col min="11521" max="11521" width="9.7109375" style="492" customWidth="1"/>
    <col min="11522" max="11522" width="3.42578125" style="492" customWidth="1"/>
    <col min="11523" max="11523" width="3.28515625" style="492" customWidth="1"/>
    <col min="11524" max="11524" width="20.28515625" style="492" customWidth="1"/>
    <col min="11525" max="11526" width="3.7109375" style="492" customWidth="1"/>
    <col min="11527" max="11527" width="10.42578125" style="492" customWidth="1"/>
    <col min="11528" max="11528" width="18.140625" style="492" customWidth="1"/>
    <col min="11529" max="11529" width="9" style="492" customWidth="1"/>
    <col min="11530" max="11530" width="9.28515625" style="492" customWidth="1"/>
    <col min="11531" max="11531" width="17.85546875" style="492" customWidth="1"/>
    <col min="11532" max="11532" width="17.140625" style="492" customWidth="1"/>
    <col min="11533" max="11776" width="9.140625" style="492"/>
    <col min="11777" max="11777" width="9.7109375" style="492" customWidth="1"/>
    <col min="11778" max="11778" width="3.42578125" style="492" customWidth="1"/>
    <col min="11779" max="11779" width="3.28515625" style="492" customWidth="1"/>
    <col min="11780" max="11780" width="20.28515625" style="492" customWidth="1"/>
    <col min="11781" max="11782" width="3.7109375" style="492" customWidth="1"/>
    <col min="11783" max="11783" width="10.42578125" style="492" customWidth="1"/>
    <col min="11784" max="11784" width="18.140625" style="492" customWidth="1"/>
    <col min="11785" max="11785" width="9" style="492" customWidth="1"/>
    <col min="11786" max="11786" width="9.28515625" style="492" customWidth="1"/>
    <col min="11787" max="11787" width="17.85546875" style="492" customWidth="1"/>
    <col min="11788" max="11788" width="17.140625" style="492" customWidth="1"/>
    <col min="11789" max="12032" width="9.140625" style="492"/>
    <col min="12033" max="12033" width="9.7109375" style="492" customWidth="1"/>
    <col min="12034" max="12034" width="3.42578125" style="492" customWidth="1"/>
    <col min="12035" max="12035" width="3.28515625" style="492" customWidth="1"/>
    <col min="12036" max="12036" width="20.28515625" style="492" customWidth="1"/>
    <col min="12037" max="12038" width="3.7109375" style="492" customWidth="1"/>
    <col min="12039" max="12039" width="10.42578125" style="492" customWidth="1"/>
    <col min="12040" max="12040" width="18.140625" style="492" customWidth="1"/>
    <col min="12041" max="12041" width="9" style="492" customWidth="1"/>
    <col min="12042" max="12042" width="9.28515625" style="492" customWidth="1"/>
    <col min="12043" max="12043" width="17.85546875" style="492" customWidth="1"/>
    <col min="12044" max="12044" width="17.140625" style="492" customWidth="1"/>
    <col min="12045" max="12288" width="9.140625" style="492"/>
    <col min="12289" max="12289" width="9.7109375" style="492" customWidth="1"/>
    <col min="12290" max="12290" width="3.42578125" style="492" customWidth="1"/>
    <col min="12291" max="12291" width="3.28515625" style="492" customWidth="1"/>
    <col min="12292" max="12292" width="20.28515625" style="492" customWidth="1"/>
    <col min="12293" max="12294" width="3.7109375" style="492" customWidth="1"/>
    <col min="12295" max="12295" width="10.42578125" style="492" customWidth="1"/>
    <col min="12296" max="12296" width="18.140625" style="492" customWidth="1"/>
    <col min="12297" max="12297" width="9" style="492" customWidth="1"/>
    <col min="12298" max="12298" width="9.28515625" style="492" customWidth="1"/>
    <col min="12299" max="12299" width="17.85546875" style="492" customWidth="1"/>
    <col min="12300" max="12300" width="17.140625" style="492" customWidth="1"/>
    <col min="12301" max="12544" width="9.140625" style="492"/>
    <col min="12545" max="12545" width="9.7109375" style="492" customWidth="1"/>
    <col min="12546" max="12546" width="3.42578125" style="492" customWidth="1"/>
    <col min="12547" max="12547" width="3.28515625" style="492" customWidth="1"/>
    <col min="12548" max="12548" width="20.28515625" style="492" customWidth="1"/>
    <col min="12549" max="12550" width="3.7109375" style="492" customWidth="1"/>
    <col min="12551" max="12551" width="10.42578125" style="492" customWidth="1"/>
    <col min="12552" max="12552" width="18.140625" style="492" customWidth="1"/>
    <col min="12553" max="12553" width="9" style="492" customWidth="1"/>
    <col min="12554" max="12554" width="9.28515625" style="492" customWidth="1"/>
    <col min="12555" max="12555" width="17.85546875" style="492" customWidth="1"/>
    <col min="12556" max="12556" width="17.140625" style="492" customWidth="1"/>
    <col min="12557" max="12800" width="9.140625" style="492"/>
    <col min="12801" max="12801" width="9.7109375" style="492" customWidth="1"/>
    <col min="12802" max="12802" width="3.42578125" style="492" customWidth="1"/>
    <col min="12803" max="12803" width="3.28515625" style="492" customWidth="1"/>
    <col min="12804" max="12804" width="20.28515625" style="492" customWidth="1"/>
    <col min="12805" max="12806" width="3.7109375" style="492" customWidth="1"/>
    <col min="12807" max="12807" width="10.42578125" style="492" customWidth="1"/>
    <col min="12808" max="12808" width="18.140625" style="492" customWidth="1"/>
    <col min="12809" max="12809" width="9" style="492" customWidth="1"/>
    <col min="12810" max="12810" width="9.28515625" style="492" customWidth="1"/>
    <col min="12811" max="12811" width="17.85546875" style="492" customWidth="1"/>
    <col min="12812" max="12812" width="17.140625" style="492" customWidth="1"/>
    <col min="12813" max="13056" width="9.140625" style="492"/>
    <col min="13057" max="13057" width="9.7109375" style="492" customWidth="1"/>
    <col min="13058" max="13058" width="3.42578125" style="492" customWidth="1"/>
    <col min="13059" max="13059" width="3.28515625" style="492" customWidth="1"/>
    <col min="13060" max="13060" width="20.28515625" style="492" customWidth="1"/>
    <col min="13061" max="13062" width="3.7109375" style="492" customWidth="1"/>
    <col min="13063" max="13063" width="10.42578125" style="492" customWidth="1"/>
    <col min="13064" max="13064" width="18.140625" style="492" customWidth="1"/>
    <col min="13065" max="13065" width="9" style="492" customWidth="1"/>
    <col min="13066" max="13066" width="9.28515625" style="492" customWidth="1"/>
    <col min="13067" max="13067" width="17.85546875" style="492" customWidth="1"/>
    <col min="13068" max="13068" width="17.140625" style="492" customWidth="1"/>
    <col min="13069" max="13312" width="9.140625" style="492"/>
    <col min="13313" max="13313" width="9.7109375" style="492" customWidth="1"/>
    <col min="13314" max="13314" width="3.42578125" style="492" customWidth="1"/>
    <col min="13315" max="13315" width="3.28515625" style="492" customWidth="1"/>
    <col min="13316" max="13316" width="20.28515625" style="492" customWidth="1"/>
    <col min="13317" max="13318" width="3.7109375" style="492" customWidth="1"/>
    <col min="13319" max="13319" width="10.42578125" style="492" customWidth="1"/>
    <col min="13320" max="13320" width="18.140625" style="492" customWidth="1"/>
    <col min="13321" max="13321" width="9" style="492" customWidth="1"/>
    <col min="13322" max="13322" width="9.28515625" style="492" customWidth="1"/>
    <col min="13323" max="13323" width="17.85546875" style="492" customWidth="1"/>
    <col min="13324" max="13324" width="17.140625" style="492" customWidth="1"/>
    <col min="13325" max="13568" width="9.140625" style="492"/>
    <col min="13569" max="13569" width="9.7109375" style="492" customWidth="1"/>
    <col min="13570" max="13570" width="3.42578125" style="492" customWidth="1"/>
    <col min="13571" max="13571" width="3.28515625" style="492" customWidth="1"/>
    <col min="13572" max="13572" width="20.28515625" style="492" customWidth="1"/>
    <col min="13573" max="13574" width="3.7109375" style="492" customWidth="1"/>
    <col min="13575" max="13575" width="10.42578125" style="492" customWidth="1"/>
    <col min="13576" max="13576" width="18.140625" style="492" customWidth="1"/>
    <col min="13577" max="13577" width="9" style="492" customWidth="1"/>
    <col min="13578" max="13578" width="9.28515625" style="492" customWidth="1"/>
    <col min="13579" max="13579" width="17.85546875" style="492" customWidth="1"/>
    <col min="13580" max="13580" width="17.140625" style="492" customWidth="1"/>
    <col min="13581" max="13824" width="9.140625" style="492"/>
    <col min="13825" max="13825" width="9.7109375" style="492" customWidth="1"/>
    <col min="13826" max="13826" width="3.42578125" style="492" customWidth="1"/>
    <col min="13827" max="13827" width="3.28515625" style="492" customWidth="1"/>
    <col min="13828" max="13828" width="20.28515625" style="492" customWidth="1"/>
    <col min="13829" max="13830" width="3.7109375" style="492" customWidth="1"/>
    <col min="13831" max="13831" width="10.42578125" style="492" customWidth="1"/>
    <col min="13832" max="13832" width="18.140625" style="492" customWidth="1"/>
    <col min="13833" max="13833" width="9" style="492" customWidth="1"/>
    <col min="13834" max="13834" width="9.28515625" style="492" customWidth="1"/>
    <col min="13835" max="13835" width="17.85546875" style="492" customWidth="1"/>
    <col min="13836" max="13836" width="17.140625" style="492" customWidth="1"/>
    <col min="13837" max="14080" width="9.140625" style="492"/>
    <col min="14081" max="14081" width="9.7109375" style="492" customWidth="1"/>
    <col min="14082" max="14082" width="3.42578125" style="492" customWidth="1"/>
    <col min="14083" max="14083" width="3.28515625" style="492" customWidth="1"/>
    <col min="14084" max="14084" width="20.28515625" style="492" customWidth="1"/>
    <col min="14085" max="14086" width="3.7109375" style="492" customWidth="1"/>
    <col min="14087" max="14087" width="10.42578125" style="492" customWidth="1"/>
    <col min="14088" max="14088" width="18.140625" style="492" customWidth="1"/>
    <col min="14089" max="14089" width="9" style="492" customWidth="1"/>
    <col min="14090" max="14090" width="9.28515625" style="492" customWidth="1"/>
    <col min="14091" max="14091" width="17.85546875" style="492" customWidth="1"/>
    <col min="14092" max="14092" width="17.140625" style="492" customWidth="1"/>
    <col min="14093" max="14336" width="9.140625" style="492"/>
    <col min="14337" max="14337" width="9.7109375" style="492" customWidth="1"/>
    <col min="14338" max="14338" width="3.42578125" style="492" customWidth="1"/>
    <col min="14339" max="14339" width="3.28515625" style="492" customWidth="1"/>
    <col min="14340" max="14340" width="20.28515625" style="492" customWidth="1"/>
    <col min="14341" max="14342" width="3.7109375" style="492" customWidth="1"/>
    <col min="14343" max="14343" width="10.42578125" style="492" customWidth="1"/>
    <col min="14344" max="14344" width="18.140625" style="492" customWidth="1"/>
    <col min="14345" max="14345" width="9" style="492" customWidth="1"/>
    <col min="14346" max="14346" width="9.28515625" style="492" customWidth="1"/>
    <col min="14347" max="14347" width="17.85546875" style="492" customWidth="1"/>
    <col min="14348" max="14348" width="17.140625" style="492" customWidth="1"/>
    <col min="14349" max="14592" width="9.140625" style="492"/>
    <col min="14593" max="14593" width="9.7109375" style="492" customWidth="1"/>
    <col min="14594" max="14594" width="3.42578125" style="492" customWidth="1"/>
    <col min="14595" max="14595" width="3.28515625" style="492" customWidth="1"/>
    <col min="14596" max="14596" width="20.28515625" style="492" customWidth="1"/>
    <col min="14597" max="14598" width="3.7109375" style="492" customWidth="1"/>
    <col min="14599" max="14599" width="10.42578125" style="492" customWidth="1"/>
    <col min="14600" max="14600" width="18.140625" style="492" customWidth="1"/>
    <col min="14601" max="14601" width="9" style="492" customWidth="1"/>
    <col min="14602" max="14602" width="9.28515625" style="492" customWidth="1"/>
    <col min="14603" max="14603" width="17.85546875" style="492" customWidth="1"/>
    <col min="14604" max="14604" width="17.140625" style="492" customWidth="1"/>
    <col min="14605" max="14848" width="9.140625" style="492"/>
    <col min="14849" max="14849" width="9.7109375" style="492" customWidth="1"/>
    <col min="14850" max="14850" width="3.42578125" style="492" customWidth="1"/>
    <col min="14851" max="14851" width="3.28515625" style="492" customWidth="1"/>
    <col min="14852" max="14852" width="20.28515625" style="492" customWidth="1"/>
    <col min="14853" max="14854" width="3.7109375" style="492" customWidth="1"/>
    <col min="14855" max="14855" width="10.42578125" style="492" customWidth="1"/>
    <col min="14856" max="14856" width="18.140625" style="492" customWidth="1"/>
    <col min="14857" max="14857" width="9" style="492" customWidth="1"/>
    <col min="14858" max="14858" width="9.28515625" style="492" customWidth="1"/>
    <col min="14859" max="14859" width="17.85546875" style="492" customWidth="1"/>
    <col min="14860" max="14860" width="17.140625" style="492" customWidth="1"/>
    <col min="14861" max="15104" width="9.140625" style="492"/>
    <col min="15105" max="15105" width="9.7109375" style="492" customWidth="1"/>
    <col min="15106" max="15106" width="3.42578125" style="492" customWidth="1"/>
    <col min="15107" max="15107" width="3.28515625" style="492" customWidth="1"/>
    <col min="15108" max="15108" width="20.28515625" style="492" customWidth="1"/>
    <col min="15109" max="15110" width="3.7109375" style="492" customWidth="1"/>
    <col min="15111" max="15111" width="10.42578125" style="492" customWidth="1"/>
    <col min="15112" max="15112" width="18.140625" style="492" customWidth="1"/>
    <col min="15113" max="15113" width="9" style="492" customWidth="1"/>
    <col min="15114" max="15114" width="9.28515625" style="492" customWidth="1"/>
    <col min="15115" max="15115" width="17.85546875" style="492" customWidth="1"/>
    <col min="15116" max="15116" width="17.140625" style="492" customWidth="1"/>
    <col min="15117" max="15360" width="9.140625" style="492"/>
    <col min="15361" max="15361" width="9.7109375" style="492" customWidth="1"/>
    <col min="15362" max="15362" width="3.42578125" style="492" customWidth="1"/>
    <col min="15363" max="15363" width="3.28515625" style="492" customWidth="1"/>
    <col min="15364" max="15364" width="20.28515625" style="492" customWidth="1"/>
    <col min="15365" max="15366" width="3.7109375" style="492" customWidth="1"/>
    <col min="15367" max="15367" width="10.42578125" style="492" customWidth="1"/>
    <col min="15368" max="15368" width="18.140625" style="492" customWidth="1"/>
    <col min="15369" max="15369" width="9" style="492" customWidth="1"/>
    <col min="15370" max="15370" width="9.28515625" style="492" customWidth="1"/>
    <col min="15371" max="15371" width="17.85546875" style="492" customWidth="1"/>
    <col min="15372" max="15372" width="17.140625" style="492" customWidth="1"/>
    <col min="15373" max="15616" width="9.140625" style="492"/>
    <col min="15617" max="15617" width="9.7109375" style="492" customWidth="1"/>
    <col min="15618" max="15618" width="3.42578125" style="492" customWidth="1"/>
    <col min="15619" max="15619" width="3.28515625" style="492" customWidth="1"/>
    <col min="15620" max="15620" width="20.28515625" style="492" customWidth="1"/>
    <col min="15621" max="15622" width="3.7109375" style="492" customWidth="1"/>
    <col min="15623" max="15623" width="10.42578125" style="492" customWidth="1"/>
    <col min="15624" max="15624" width="18.140625" style="492" customWidth="1"/>
    <col min="15625" max="15625" width="9" style="492" customWidth="1"/>
    <col min="15626" max="15626" width="9.28515625" style="492" customWidth="1"/>
    <col min="15627" max="15627" width="17.85546875" style="492" customWidth="1"/>
    <col min="15628" max="15628" width="17.140625" style="492" customWidth="1"/>
    <col min="15629" max="15872" width="9.140625" style="492"/>
    <col min="15873" max="15873" width="9.7109375" style="492" customWidth="1"/>
    <col min="15874" max="15874" width="3.42578125" style="492" customWidth="1"/>
    <col min="15875" max="15875" width="3.28515625" style="492" customWidth="1"/>
    <col min="15876" max="15876" width="20.28515625" style="492" customWidth="1"/>
    <col min="15877" max="15878" width="3.7109375" style="492" customWidth="1"/>
    <col min="15879" max="15879" width="10.42578125" style="492" customWidth="1"/>
    <col min="15880" max="15880" width="18.140625" style="492" customWidth="1"/>
    <col min="15881" max="15881" width="9" style="492" customWidth="1"/>
    <col min="15882" max="15882" width="9.28515625" style="492" customWidth="1"/>
    <col min="15883" max="15883" width="17.85546875" style="492" customWidth="1"/>
    <col min="15884" max="15884" width="17.140625" style="492" customWidth="1"/>
    <col min="15885" max="16128" width="9.140625" style="492"/>
    <col min="16129" max="16129" width="9.7109375" style="492" customWidth="1"/>
    <col min="16130" max="16130" width="3.42578125" style="492" customWidth="1"/>
    <col min="16131" max="16131" width="3.28515625" style="492" customWidth="1"/>
    <col min="16132" max="16132" width="20.28515625" style="492" customWidth="1"/>
    <col min="16133" max="16134" width="3.7109375" style="492" customWidth="1"/>
    <col min="16135" max="16135" width="10.42578125" style="492" customWidth="1"/>
    <col min="16136" max="16136" width="18.140625" style="492" customWidth="1"/>
    <col min="16137" max="16137" width="9" style="492" customWidth="1"/>
    <col min="16138" max="16138" width="9.28515625" style="492" customWidth="1"/>
    <col min="16139" max="16139" width="17.85546875" style="492" customWidth="1"/>
    <col min="16140" max="16140" width="17.140625" style="492" customWidth="1"/>
    <col min="16141" max="16384" width="9.140625" style="492"/>
  </cols>
  <sheetData>
    <row r="1" spans="1:15" x14ac:dyDescent="0.35">
      <c r="A1" s="486"/>
      <c r="B1" s="486"/>
      <c r="C1" s="486"/>
      <c r="D1" s="486"/>
      <c r="E1" s="486"/>
      <c r="F1" s="486"/>
      <c r="G1" s="486"/>
      <c r="H1" s="486"/>
      <c r="I1" s="486"/>
      <c r="J1" s="486"/>
      <c r="K1" s="486"/>
      <c r="L1" s="486"/>
    </row>
    <row r="2" spans="1:15" x14ac:dyDescent="0.35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</row>
    <row r="3" spans="1:15" x14ac:dyDescent="0.35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</row>
    <row r="4" spans="1:15" x14ac:dyDescent="0.35">
      <c r="A4" s="486"/>
      <c r="B4" s="486"/>
      <c r="C4" s="486"/>
      <c r="D4" s="486"/>
      <c r="E4" s="486"/>
      <c r="F4" s="486"/>
      <c r="G4" s="486"/>
      <c r="H4" s="486"/>
      <c r="I4" s="486"/>
      <c r="J4" s="486"/>
      <c r="K4" s="486"/>
      <c r="L4" s="486"/>
    </row>
    <row r="5" spans="1:15" x14ac:dyDescent="0.35">
      <c r="A5" s="486"/>
      <c r="B5" s="486"/>
      <c r="C5" s="486"/>
      <c r="D5" s="486"/>
      <c r="E5" s="486"/>
      <c r="F5" s="486"/>
      <c r="G5" s="486"/>
      <c r="H5" s="486"/>
      <c r="I5" s="486"/>
      <c r="J5" s="486"/>
      <c r="K5" s="486"/>
      <c r="L5" s="486"/>
    </row>
    <row r="6" spans="1:15" ht="16.5" customHeight="1" x14ac:dyDescent="0.35">
      <c r="A6" s="1849" t="s">
        <v>0</v>
      </c>
      <c r="B6" s="1849"/>
      <c r="C6" s="1849"/>
      <c r="D6" s="1849"/>
      <c r="E6" s="1849"/>
      <c r="F6" s="1849"/>
      <c r="G6" s="1849"/>
      <c r="H6" s="1849"/>
      <c r="I6" s="1849"/>
      <c r="J6" s="1849"/>
      <c r="K6" s="1849"/>
      <c r="L6" s="1849"/>
    </row>
    <row r="7" spans="1:15" ht="16.5" customHeight="1" x14ac:dyDescent="0.35">
      <c r="A7" s="1850" t="s">
        <v>937</v>
      </c>
      <c r="B7" s="1850"/>
      <c r="C7" s="1850"/>
      <c r="D7" s="1850"/>
      <c r="E7" s="1850"/>
      <c r="F7" s="1850"/>
      <c r="G7" s="1850"/>
      <c r="H7" s="1850"/>
      <c r="I7" s="1850"/>
      <c r="J7" s="1850"/>
      <c r="K7" s="1850"/>
      <c r="L7" s="1850"/>
    </row>
    <row r="8" spans="1:15" ht="16.5" customHeight="1" x14ac:dyDescent="0.35">
      <c r="A8" s="453"/>
      <c r="B8" s="453"/>
      <c r="C8" s="453"/>
      <c r="D8" s="453"/>
      <c r="E8" s="453"/>
      <c r="F8" s="453"/>
      <c r="G8" s="454"/>
      <c r="H8" s="453"/>
      <c r="I8" s="453"/>
      <c r="J8" s="453"/>
      <c r="K8" s="455"/>
      <c r="L8" s="455"/>
    </row>
    <row r="9" spans="1:15" ht="16.5" customHeight="1" x14ac:dyDescent="0.35">
      <c r="A9" s="456" t="s">
        <v>1</v>
      </c>
      <c r="B9" s="457"/>
      <c r="C9" s="457"/>
      <c r="D9" s="458"/>
      <c r="E9" s="453"/>
      <c r="F9" s="1851" t="s">
        <v>2</v>
      </c>
      <c r="G9" s="1852"/>
      <c r="H9" s="1852"/>
      <c r="I9" s="1852"/>
      <c r="J9" s="1853"/>
      <c r="K9" s="455"/>
      <c r="L9" s="455"/>
    </row>
    <row r="10" spans="1:15" ht="16.5" customHeight="1" x14ac:dyDescent="0.35">
      <c r="A10" s="459" t="s">
        <v>384</v>
      </c>
      <c r="B10" s="460"/>
      <c r="C10" s="460"/>
      <c r="D10" s="461"/>
      <c r="E10" s="453"/>
      <c r="F10" s="1854" t="s">
        <v>260</v>
      </c>
      <c r="G10" s="1855"/>
      <c r="H10" s="1855"/>
      <c r="I10" s="1855"/>
      <c r="J10" s="1856"/>
      <c r="K10" s="462" t="s">
        <v>3</v>
      </c>
      <c r="L10" s="463">
        <v>44663</v>
      </c>
    </row>
    <row r="11" spans="1:15" ht="16.5" customHeight="1" x14ac:dyDescent="0.35">
      <c r="A11" s="72" t="s">
        <v>385</v>
      </c>
      <c r="B11" s="73"/>
      <c r="C11" s="73"/>
      <c r="D11" s="464"/>
      <c r="E11" s="453"/>
      <c r="F11" s="1854"/>
      <c r="G11" s="1855"/>
      <c r="H11" s="1855"/>
      <c r="I11" s="1855"/>
      <c r="J11" s="1856"/>
      <c r="K11" s="462"/>
      <c r="L11" s="463"/>
      <c r="O11" s="493"/>
    </row>
    <row r="12" spans="1:15" ht="16.5" customHeight="1" x14ac:dyDescent="0.35">
      <c r="A12" s="465" t="s">
        <v>208</v>
      </c>
      <c r="B12" s="453"/>
      <c r="C12" s="453"/>
      <c r="D12" s="461"/>
      <c r="E12" s="453"/>
      <c r="F12" s="1854" t="s">
        <v>263</v>
      </c>
      <c r="G12" s="1855"/>
      <c r="H12" s="1855"/>
      <c r="I12" s="1855"/>
      <c r="J12" s="1856"/>
      <c r="K12" s="462" t="s">
        <v>4</v>
      </c>
      <c r="L12" s="455"/>
      <c r="M12" s="492" t="s">
        <v>386</v>
      </c>
      <c r="O12" s="493"/>
    </row>
    <row r="13" spans="1:15" ht="16.5" customHeight="1" x14ac:dyDescent="0.35">
      <c r="A13" s="465" t="s">
        <v>264</v>
      </c>
      <c r="B13" s="1022" t="s">
        <v>7</v>
      </c>
      <c r="C13" s="467"/>
      <c r="D13" s="468" t="s">
        <v>387</v>
      </c>
      <c r="E13" s="453"/>
      <c r="F13" s="1021"/>
      <c r="G13" s="1022"/>
      <c r="H13" s="1022"/>
      <c r="I13" s="1022"/>
      <c r="J13" s="1023"/>
      <c r="K13" s="462" t="s">
        <v>5</v>
      </c>
      <c r="L13" s="455"/>
    </row>
    <row r="14" spans="1:15" ht="16.5" customHeight="1" x14ac:dyDescent="0.35">
      <c r="A14" s="459" t="s">
        <v>8</v>
      </c>
      <c r="B14" s="469" t="s">
        <v>139</v>
      </c>
      <c r="C14" s="470"/>
      <c r="D14" s="461"/>
      <c r="E14" s="453"/>
      <c r="F14" s="489" t="s">
        <v>266</v>
      </c>
      <c r="G14" s="490"/>
      <c r="H14" s="490"/>
      <c r="I14" s="490"/>
      <c r="J14" s="491"/>
      <c r="K14" s="462" t="s">
        <v>267</v>
      </c>
      <c r="L14" s="455"/>
    </row>
    <row r="15" spans="1:15" ht="16.5" customHeight="1" x14ac:dyDescent="0.35">
      <c r="A15" s="459" t="s">
        <v>11</v>
      </c>
      <c r="B15" s="469" t="s">
        <v>7</v>
      </c>
      <c r="C15" s="494"/>
      <c r="D15" s="461"/>
      <c r="E15" s="453"/>
      <c r="F15" s="1854"/>
      <c r="G15" s="1855"/>
      <c r="H15" s="1855"/>
      <c r="I15" s="1855"/>
      <c r="J15" s="1856"/>
      <c r="K15" s="462" t="s">
        <v>9</v>
      </c>
      <c r="L15" s="455" t="s">
        <v>10</v>
      </c>
      <c r="M15" s="492" t="s">
        <v>388</v>
      </c>
    </row>
    <row r="16" spans="1:15" ht="16.5" customHeight="1" x14ac:dyDescent="0.35">
      <c r="A16" s="471"/>
      <c r="B16" s="472"/>
      <c r="C16" s="472"/>
      <c r="D16" s="473"/>
      <c r="E16" s="453"/>
      <c r="F16" s="1857" t="s">
        <v>268</v>
      </c>
      <c r="G16" s="1858"/>
      <c r="H16" s="1858"/>
      <c r="I16" s="1858"/>
      <c r="J16" s="1859"/>
      <c r="K16" s="462"/>
      <c r="L16" s="474"/>
    </row>
    <row r="17" spans="1:12" x14ac:dyDescent="0.35">
      <c r="A17" s="453"/>
      <c r="B17" s="453"/>
      <c r="C17" s="453"/>
      <c r="D17" s="453"/>
      <c r="E17" s="453"/>
      <c r="F17" s="453"/>
      <c r="G17" s="453"/>
      <c r="H17" s="453"/>
      <c r="I17" s="453"/>
      <c r="J17" s="453"/>
      <c r="K17" s="462"/>
      <c r="L17" s="474"/>
    </row>
    <row r="18" spans="1:12" x14ac:dyDescent="0.35">
      <c r="A18" s="453" t="s">
        <v>12</v>
      </c>
      <c r="B18" s="453"/>
      <c r="C18" s="453"/>
      <c r="D18" s="453"/>
      <c r="E18" s="453"/>
      <c r="F18" s="453"/>
      <c r="G18" s="453"/>
      <c r="H18" s="453"/>
      <c r="I18" s="453"/>
      <c r="J18" s="453"/>
      <c r="K18" s="462"/>
      <c r="L18" s="475"/>
    </row>
    <row r="19" spans="1:12" x14ac:dyDescent="0.35">
      <c r="A19" s="1024" t="s">
        <v>13</v>
      </c>
      <c r="B19" s="1860" t="s">
        <v>14</v>
      </c>
      <c r="C19" s="1860"/>
      <c r="D19" s="1860"/>
      <c r="E19" s="1860"/>
      <c r="F19" s="1860"/>
      <c r="G19" s="1860"/>
      <c r="H19" s="1024" t="s">
        <v>15</v>
      </c>
      <c r="I19" s="1860" t="s">
        <v>16</v>
      </c>
      <c r="J19" s="1860"/>
      <c r="K19" s="477" t="s">
        <v>17</v>
      </c>
      <c r="L19" s="477" t="s">
        <v>18</v>
      </c>
    </row>
    <row r="20" spans="1:12" x14ac:dyDescent="0.35">
      <c r="A20" s="478"/>
      <c r="B20" s="1861"/>
      <c r="C20" s="1862"/>
      <c r="D20" s="1862"/>
      <c r="E20" s="1862"/>
      <c r="F20" s="1862"/>
      <c r="G20" s="1863"/>
      <c r="H20" s="478"/>
      <c r="I20" s="478"/>
      <c r="J20" s="478"/>
      <c r="K20" s="479"/>
      <c r="L20" s="480"/>
    </row>
    <row r="21" spans="1:12" s="531" customFormat="1" ht="18.75" x14ac:dyDescent="0.3">
      <c r="A21" s="524" t="s">
        <v>19</v>
      </c>
      <c r="B21" s="525" t="s">
        <v>936</v>
      </c>
      <c r="C21" s="526"/>
      <c r="D21" s="526"/>
      <c r="E21" s="526"/>
      <c r="F21" s="526"/>
      <c r="G21" s="527"/>
      <c r="H21" s="528" t="s">
        <v>782</v>
      </c>
      <c r="I21" s="528">
        <v>1</v>
      </c>
      <c r="J21" s="528" t="s">
        <v>390</v>
      </c>
      <c r="K21" s="529">
        <v>195000</v>
      </c>
      <c r="L21" s="530">
        <f>+K21*I21</f>
        <v>195000</v>
      </c>
    </row>
    <row r="22" spans="1:12" s="531" customFormat="1" ht="18.75" x14ac:dyDescent="0.3">
      <c r="A22" s="524"/>
      <c r="B22" s="1846"/>
      <c r="C22" s="1847"/>
      <c r="D22" s="1847"/>
      <c r="E22" s="1847"/>
      <c r="F22" s="1847"/>
      <c r="G22" s="1848"/>
      <c r="H22" s="528"/>
      <c r="I22" s="528"/>
      <c r="J22" s="528"/>
      <c r="K22" s="529"/>
      <c r="L22" s="530"/>
    </row>
    <row r="23" spans="1:12" s="531" customFormat="1" ht="18.75" x14ac:dyDescent="0.3">
      <c r="A23" s="524"/>
      <c r="B23" s="1846"/>
      <c r="C23" s="1847"/>
      <c r="D23" s="1847"/>
      <c r="E23" s="1847"/>
      <c r="F23" s="1847"/>
      <c r="G23" s="1848"/>
      <c r="H23" s="528"/>
      <c r="I23" s="528"/>
      <c r="J23" s="528"/>
      <c r="K23" s="529"/>
      <c r="L23" s="530"/>
    </row>
    <row r="24" spans="1:12" s="531" customFormat="1" ht="18.75" x14ac:dyDescent="0.3">
      <c r="A24" s="528"/>
      <c r="B24" s="1846"/>
      <c r="C24" s="1847"/>
      <c r="D24" s="1847"/>
      <c r="E24" s="1847"/>
      <c r="F24" s="1847"/>
      <c r="G24" s="1848"/>
      <c r="H24" s="528"/>
      <c r="I24" s="528"/>
      <c r="J24" s="528"/>
      <c r="K24" s="529"/>
      <c r="L24" s="530"/>
    </row>
    <row r="25" spans="1:12" s="531" customFormat="1" ht="18.75" x14ac:dyDescent="0.3">
      <c r="A25" s="528"/>
      <c r="B25" s="1846"/>
      <c r="C25" s="1847"/>
      <c r="D25" s="1847"/>
      <c r="E25" s="1847"/>
      <c r="F25" s="1847"/>
      <c r="G25" s="1848"/>
      <c r="H25" s="528"/>
      <c r="I25" s="528"/>
      <c r="J25" s="528"/>
      <c r="K25" s="530"/>
      <c r="L25" s="530"/>
    </row>
    <row r="26" spans="1:12" s="531" customFormat="1" ht="18.75" x14ac:dyDescent="0.3">
      <c r="A26" s="532"/>
      <c r="B26" s="1869"/>
      <c r="C26" s="1870"/>
      <c r="D26" s="1870"/>
      <c r="E26" s="1870"/>
      <c r="F26" s="1870"/>
      <c r="G26" s="1871"/>
      <c r="H26" s="532"/>
      <c r="I26" s="532"/>
      <c r="J26" s="532"/>
      <c r="K26" s="533"/>
      <c r="L26" s="530"/>
    </row>
    <row r="27" spans="1:12" s="531" customFormat="1" ht="18.75" x14ac:dyDescent="0.3">
      <c r="A27" s="534"/>
      <c r="B27" s="1872"/>
      <c r="C27" s="1873"/>
      <c r="D27" s="1873"/>
      <c r="E27" s="1873"/>
      <c r="F27" s="1873"/>
      <c r="G27" s="1874"/>
      <c r="H27" s="535"/>
      <c r="I27" s="535"/>
      <c r="J27" s="535"/>
      <c r="K27" s="536"/>
      <c r="L27" s="536"/>
    </row>
    <row r="28" spans="1:12" s="531" customFormat="1" ht="18.75" x14ac:dyDescent="0.3">
      <c r="A28" s="1875" t="s">
        <v>20</v>
      </c>
      <c r="B28" s="1875"/>
      <c r="C28" s="1875"/>
      <c r="D28" s="1875"/>
      <c r="E28" s="1875"/>
      <c r="F28" s="1875"/>
      <c r="G28" s="1875"/>
      <c r="H28" s="1875"/>
      <c r="I28" s="1875"/>
      <c r="J28" s="1875"/>
      <c r="K28" s="1875"/>
      <c r="L28" s="537">
        <f>SUM(L20:L26)</f>
        <v>195000</v>
      </c>
    </row>
    <row r="29" spans="1:12" x14ac:dyDescent="0.35">
      <c r="A29" s="460"/>
      <c r="B29" s="460"/>
      <c r="C29" s="1020"/>
      <c r="D29" s="460"/>
      <c r="E29" s="454"/>
      <c r="F29" s="454"/>
      <c r="G29" s="73"/>
      <c r="H29" s="453"/>
      <c r="I29" s="453"/>
      <c r="J29" s="453"/>
      <c r="K29" s="462"/>
      <c r="L29" s="475"/>
    </row>
    <row r="30" spans="1:12" x14ac:dyDescent="0.35">
      <c r="A30" s="460"/>
      <c r="B30" s="453"/>
      <c r="C30" s="1020"/>
      <c r="D30" s="460"/>
      <c r="E30" s="453"/>
      <c r="F30" s="453"/>
      <c r="G30" s="453"/>
      <c r="H30" s="453"/>
      <c r="I30" s="453"/>
      <c r="J30" s="453"/>
      <c r="K30" s="462"/>
      <c r="L30" s="475"/>
    </row>
    <row r="31" spans="1:12" x14ac:dyDescent="0.35">
      <c r="A31" s="482" t="s">
        <v>21</v>
      </c>
      <c r="B31" s="482" t="s">
        <v>7</v>
      </c>
      <c r="C31" s="469" t="s">
        <v>22</v>
      </c>
      <c r="D31" s="469" t="s">
        <v>150</v>
      </c>
      <c r="E31" s="453"/>
      <c r="F31" s="453"/>
      <c r="G31" s="453"/>
      <c r="H31" s="453"/>
      <c r="I31" s="453"/>
      <c r="J31" s="453"/>
      <c r="K31" s="483"/>
      <c r="L31" s="483"/>
    </row>
    <row r="32" spans="1:12" x14ac:dyDescent="0.35">
      <c r="A32" s="460"/>
      <c r="B32" s="460"/>
      <c r="C32" s="469" t="s">
        <v>24</v>
      </c>
      <c r="D32" s="460" t="s">
        <v>151</v>
      </c>
      <c r="E32" s="453"/>
      <c r="F32" s="453"/>
      <c r="G32" s="453"/>
      <c r="H32" s="453"/>
      <c r="I32" s="453"/>
      <c r="J32" s="453"/>
      <c r="K32" s="483"/>
      <c r="L32" s="483"/>
    </row>
    <row r="33" spans="1:12" x14ac:dyDescent="0.35">
      <c r="A33" s="460"/>
      <c r="B33" s="453"/>
      <c r="C33" s="484"/>
      <c r="D33" s="485"/>
      <c r="E33" s="453"/>
      <c r="F33" s="453"/>
      <c r="G33" s="453"/>
      <c r="H33" s="453"/>
      <c r="I33" s="453"/>
      <c r="J33" s="453"/>
      <c r="K33" s="483"/>
      <c r="L33" s="483"/>
    </row>
    <row r="34" spans="1:12" x14ac:dyDescent="0.35">
      <c r="A34" s="460"/>
      <c r="B34" s="453"/>
      <c r="C34" s="1020"/>
      <c r="D34" s="485"/>
      <c r="E34" s="453"/>
      <c r="F34" s="453"/>
      <c r="G34" s="453"/>
      <c r="H34" s="453"/>
      <c r="I34" s="453"/>
      <c r="J34" s="453"/>
      <c r="K34" s="483"/>
      <c r="L34" s="483"/>
    </row>
    <row r="35" spans="1:12" x14ac:dyDescent="0.35">
      <c r="A35" s="453"/>
      <c r="B35" s="453"/>
      <c r="C35" s="453"/>
      <c r="D35" s="453"/>
      <c r="E35" s="453"/>
      <c r="F35" s="453"/>
      <c r="G35" s="453"/>
      <c r="H35" s="453"/>
      <c r="I35" s="453"/>
      <c r="J35" s="453"/>
      <c r="K35" s="483"/>
      <c r="L35" s="483"/>
    </row>
    <row r="36" spans="1:12" x14ac:dyDescent="0.35">
      <c r="A36" s="486"/>
      <c r="B36" s="73"/>
      <c r="C36" s="73"/>
      <c r="D36" s="495"/>
      <c r="E36" s="496"/>
      <c r="F36" s="497"/>
      <c r="G36" s="498"/>
      <c r="H36" s="499"/>
      <c r="I36" s="500"/>
      <c r="J36" s="501"/>
      <c r="K36" s="502"/>
      <c r="L36" s="503"/>
    </row>
    <row r="37" spans="1:12" x14ac:dyDescent="0.35">
      <c r="A37" s="486"/>
      <c r="B37" s="73"/>
      <c r="C37" s="73"/>
      <c r="D37" s="495"/>
      <c r="E37" s="504"/>
      <c r="F37" s="495"/>
      <c r="G37" s="505"/>
      <c r="H37" s="506"/>
      <c r="I37" s="507"/>
      <c r="J37" s="508"/>
      <c r="K37" s="509"/>
      <c r="L37" s="510"/>
    </row>
    <row r="38" spans="1:12" x14ac:dyDescent="0.35">
      <c r="A38" s="486"/>
      <c r="B38" s="453"/>
      <c r="C38" s="453"/>
      <c r="D38" s="495"/>
      <c r="E38" s="504"/>
      <c r="F38" s="495"/>
      <c r="G38" s="511"/>
      <c r="H38" s="506"/>
      <c r="I38" s="507"/>
      <c r="J38" s="508"/>
      <c r="K38" s="509"/>
      <c r="L38" s="512"/>
    </row>
    <row r="39" spans="1:12" x14ac:dyDescent="0.35">
      <c r="A39" s="486"/>
      <c r="B39" s="453"/>
      <c r="C39" s="453"/>
      <c r="D39" s="495"/>
      <c r="E39" s="513"/>
      <c r="F39" s="514"/>
      <c r="G39" s="515"/>
      <c r="H39" s="516"/>
      <c r="I39" s="517"/>
      <c r="J39" s="518"/>
      <c r="K39" s="519"/>
      <c r="L39" s="520"/>
    </row>
    <row r="40" spans="1:12" x14ac:dyDescent="0.35">
      <c r="A40" s="486"/>
      <c r="B40" s="453"/>
      <c r="C40" s="453"/>
      <c r="D40" s="507"/>
      <c r="E40" s="1864" t="s">
        <v>26</v>
      </c>
      <c r="F40" s="1865"/>
      <c r="G40" s="1866"/>
      <c r="H40" s="521" t="s">
        <v>27</v>
      </c>
      <c r="I40" s="1867" t="s">
        <v>28</v>
      </c>
      <c r="J40" s="1868"/>
      <c r="K40" s="522" t="s">
        <v>29</v>
      </c>
      <c r="L40" s="523" t="s">
        <v>30</v>
      </c>
    </row>
    <row r="54" spans="1:1" x14ac:dyDescent="0.35">
      <c r="A54" s="25" t="s">
        <v>843</v>
      </c>
    </row>
  </sheetData>
  <mergeCells count="20">
    <mergeCell ref="E40:G40"/>
    <mergeCell ref="I40:J40"/>
    <mergeCell ref="B23:G23"/>
    <mergeCell ref="B24:G24"/>
    <mergeCell ref="B25:G25"/>
    <mergeCell ref="B26:G26"/>
    <mergeCell ref="B27:G27"/>
    <mergeCell ref="A28:K28"/>
    <mergeCell ref="B22:G22"/>
    <mergeCell ref="A6:L6"/>
    <mergeCell ref="A7:L7"/>
    <mergeCell ref="F9:J9"/>
    <mergeCell ref="F10:J10"/>
    <mergeCell ref="F11:J11"/>
    <mergeCell ref="F12:J12"/>
    <mergeCell ref="F15:J15"/>
    <mergeCell ref="F16:J16"/>
    <mergeCell ref="B19:G19"/>
    <mergeCell ref="I19:J19"/>
    <mergeCell ref="B20:G20"/>
  </mergeCells>
  <printOptions horizontalCentered="1"/>
  <pageMargins left="0.45" right="0.45" top="0.75" bottom="0.75" header="0.3" footer="0.3"/>
  <pageSetup scale="74" orientation="portrait" verticalDpi="72" r:id="rId1"/>
  <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49"/>
  <sheetViews>
    <sheetView topLeftCell="A21" zoomScaleNormal="100" zoomScaleSheetLayoutView="90" workbookViewId="0">
      <selection activeCell="B21" sqref="B21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938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42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44662</v>
      </c>
    </row>
    <row r="11" spans="1:15" ht="16.5" customHeight="1" x14ac:dyDescent="0.35">
      <c r="A11" s="11" t="s">
        <v>43</v>
      </c>
      <c r="B11" s="1030"/>
      <c r="C11" s="1030"/>
      <c r="D11" s="16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/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1031"/>
      <c r="J13" s="17"/>
      <c r="K13" s="13" t="s">
        <v>5</v>
      </c>
      <c r="L13" s="3"/>
    </row>
    <row r="14" spans="1:15" ht="16.5" customHeight="1" x14ac:dyDescent="0.35">
      <c r="A14" s="11" t="s">
        <v>6</v>
      </c>
      <c r="B14" s="1758" t="s">
        <v>44</v>
      </c>
      <c r="C14" s="1758"/>
      <c r="D14" s="1759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1028" t="s">
        <v>7</v>
      </c>
      <c r="C15" s="1" t="s">
        <v>45</v>
      </c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1029" t="s">
        <v>13</v>
      </c>
      <c r="B19" s="1751" t="s">
        <v>14</v>
      </c>
      <c r="C19" s="1751"/>
      <c r="D19" s="1751"/>
      <c r="E19" s="1751"/>
      <c r="F19" s="1751"/>
      <c r="G19" s="1751"/>
      <c r="H19" s="1029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062" t="s">
        <v>149</v>
      </c>
      <c r="C21" s="162"/>
      <c r="D21" s="162"/>
      <c r="E21" s="162"/>
      <c r="F21" s="162"/>
      <c r="G21" s="163"/>
      <c r="H21" s="160"/>
      <c r="I21" s="160">
        <v>1</v>
      </c>
      <c r="J21" s="160" t="s">
        <v>41</v>
      </c>
      <c r="K21" s="164">
        <v>254100</v>
      </c>
      <c r="L21" s="164">
        <f>+K21*I21</f>
        <v>254100</v>
      </c>
    </row>
    <row r="22" spans="1:12" s="257" customFormat="1" ht="21" customHeight="1" x14ac:dyDescent="0.3">
      <c r="A22" s="160">
        <v>2</v>
      </c>
      <c r="B22" s="1062" t="s">
        <v>156</v>
      </c>
      <c r="C22" s="1063"/>
      <c r="D22" s="1063"/>
      <c r="E22" s="1063"/>
      <c r="F22" s="1063"/>
      <c r="G22" s="1064"/>
      <c r="H22" s="160"/>
      <c r="I22" s="160">
        <v>2</v>
      </c>
      <c r="J22" s="160" t="s">
        <v>41</v>
      </c>
      <c r="K22" s="164">
        <v>95200.5</v>
      </c>
      <c r="L22" s="164">
        <f>+K22*I22</f>
        <v>190401</v>
      </c>
    </row>
    <row r="23" spans="1:12" s="257" customFormat="1" ht="18.75" customHeight="1" x14ac:dyDescent="0.3">
      <c r="A23" s="160"/>
      <c r="B23" s="1062"/>
      <c r="C23" s="1063"/>
      <c r="D23" s="1063"/>
      <c r="E23" s="1063"/>
      <c r="F23" s="1063"/>
      <c r="G23" s="1064"/>
      <c r="H23" s="160"/>
      <c r="I23" s="160"/>
      <c r="J23" s="160"/>
      <c r="K23" s="164"/>
      <c r="L23" s="164"/>
    </row>
    <row r="24" spans="1:12" s="257" customFormat="1" ht="18.75" customHeight="1" x14ac:dyDescent="0.3">
      <c r="A24" s="160"/>
      <c r="B24" s="1062"/>
      <c r="C24" s="1063"/>
      <c r="D24" s="1063"/>
      <c r="E24" s="1063"/>
      <c r="F24" s="1063"/>
      <c r="G24" s="1064"/>
      <c r="H24" s="160"/>
      <c r="I24" s="160"/>
      <c r="J24" s="160"/>
      <c r="K24" s="164"/>
      <c r="L24" s="164"/>
    </row>
    <row r="25" spans="1:12" s="257" customFormat="1" ht="18.75" customHeight="1" x14ac:dyDescent="0.3">
      <c r="A25" s="160"/>
      <c r="B25" s="1062"/>
      <c r="C25" s="1063"/>
      <c r="D25" s="1063"/>
      <c r="E25" s="1063"/>
      <c r="F25" s="1063"/>
      <c r="G25" s="1064"/>
      <c r="H25" s="160"/>
      <c r="I25" s="160"/>
      <c r="J25" s="160"/>
      <c r="K25" s="164"/>
      <c r="L25" s="164"/>
    </row>
    <row r="26" spans="1:12" s="257" customFormat="1" ht="22.5" customHeight="1" x14ac:dyDescent="0.3">
      <c r="A26" s="173"/>
      <c r="B26" s="1774"/>
      <c r="C26" s="1775"/>
      <c r="D26" s="1775"/>
      <c r="E26" s="1775"/>
      <c r="F26" s="1775"/>
      <c r="G26" s="1776"/>
      <c r="H26" s="174"/>
      <c r="I26" s="174"/>
      <c r="J26" s="174"/>
      <c r="K26" s="175"/>
      <c r="L26" s="175"/>
    </row>
    <row r="27" spans="1:12" ht="18" customHeight="1" x14ac:dyDescent="0.3">
      <c r="A27" s="1773" t="s">
        <v>20</v>
      </c>
      <c r="B27" s="1773"/>
      <c r="C27" s="1773"/>
      <c r="D27" s="1773"/>
      <c r="E27" s="1773"/>
      <c r="F27" s="1773"/>
      <c r="G27" s="1773"/>
      <c r="H27" s="1773"/>
      <c r="I27" s="1773"/>
      <c r="J27" s="1773"/>
      <c r="K27" s="1773"/>
      <c r="L27" s="176">
        <f>SUM(L21:L22)</f>
        <v>444501</v>
      </c>
    </row>
    <row r="28" spans="1:12" ht="18" customHeight="1" x14ac:dyDescent="0.35">
      <c r="A28" s="253"/>
      <c r="B28" s="252"/>
      <c r="C28" s="1032"/>
      <c r="D28" s="253"/>
      <c r="E28" s="252"/>
      <c r="F28" s="252"/>
      <c r="G28" s="252"/>
      <c r="H28" s="252"/>
      <c r="I28" s="252"/>
      <c r="J28" s="252"/>
      <c r="K28" s="255"/>
      <c r="L28" s="254"/>
    </row>
    <row r="29" spans="1:12" ht="18" customHeight="1" x14ac:dyDescent="0.35">
      <c r="A29" s="259" t="s">
        <v>21</v>
      </c>
      <c r="B29" s="259" t="s">
        <v>7</v>
      </c>
      <c r="C29" s="260" t="s">
        <v>22</v>
      </c>
      <c r="D29" s="260" t="s">
        <v>150</v>
      </c>
      <c r="E29" s="252"/>
      <c r="F29" s="252"/>
      <c r="G29" s="252"/>
      <c r="H29" s="252"/>
      <c r="I29" s="252"/>
      <c r="J29" s="252"/>
      <c r="K29" s="261"/>
      <c r="L29" s="261"/>
    </row>
    <row r="30" spans="1:12" ht="18" customHeight="1" x14ac:dyDescent="0.35">
      <c r="A30" s="253"/>
      <c r="B30" s="253"/>
      <c r="C30" s="260" t="s">
        <v>24</v>
      </c>
      <c r="D30" s="253" t="s">
        <v>151</v>
      </c>
      <c r="E30" s="252"/>
      <c r="F30" s="252"/>
      <c r="G30" s="252"/>
      <c r="H30" s="252"/>
      <c r="I30" s="252"/>
      <c r="J30" s="252"/>
      <c r="K30" s="261"/>
      <c r="L30" s="261"/>
    </row>
    <row r="31" spans="1:12" ht="18" customHeight="1" x14ac:dyDescent="0.35">
      <c r="A31" s="253"/>
      <c r="B31" s="252"/>
      <c r="C31" s="262"/>
      <c r="D31" s="263"/>
      <c r="E31" s="252"/>
      <c r="F31" s="252"/>
      <c r="G31" s="252"/>
      <c r="H31" s="252"/>
      <c r="I31" s="252"/>
      <c r="J31" s="252"/>
      <c r="K31" s="261"/>
      <c r="L31" s="261"/>
    </row>
    <row r="32" spans="1:12" ht="18" customHeight="1" x14ac:dyDescent="0.35">
      <c r="A32" s="253"/>
      <c r="B32" s="252"/>
      <c r="C32" s="1032"/>
      <c r="D32" s="263"/>
      <c r="E32" s="252"/>
      <c r="F32" s="252"/>
      <c r="G32" s="252"/>
      <c r="H32" s="252"/>
      <c r="I32" s="252"/>
      <c r="J32" s="252"/>
      <c r="K32" s="261"/>
      <c r="L32" s="261"/>
    </row>
    <row r="33" spans="1:12" ht="18" customHeight="1" x14ac:dyDescent="0.35">
      <c r="A33" s="252"/>
      <c r="B33" s="252"/>
      <c r="C33" s="252"/>
      <c r="D33" s="252"/>
      <c r="E33" s="252"/>
      <c r="F33" s="252"/>
      <c r="G33" s="252"/>
      <c r="H33" s="252"/>
      <c r="I33" s="252"/>
      <c r="J33" s="252"/>
      <c r="K33" s="261"/>
      <c r="L33" s="261"/>
    </row>
    <row r="34" spans="1:12" ht="18" customHeight="1" x14ac:dyDescent="0.35">
      <c r="A34" s="252"/>
      <c r="B34" s="252"/>
      <c r="C34" s="252"/>
      <c r="D34" s="264"/>
      <c r="E34" s="265"/>
      <c r="F34" s="266"/>
      <c r="G34" s="267"/>
      <c r="H34" s="268"/>
      <c r="I34" s="269"/>
      <c r="J34" s="270"/>
      <c r="K34" s="271"/>
      <c r="L34" s="272"/>
    </row>
    <row r="35" spans="1:12" ht="18" customHeight="1" x14ac:dyDescent="0.35">
      <c r="A35" s="252"/>
      <c r="B35" s="252"/>
      <c r="C35" s="252"/>
      <c r="D35" s="264"/>
      <c r="E35" s="273"/>
      <c r="F35" s="264"/>
      <c r="G35" s="274"/>
      <c r="H35" s="275"/>
      <c r="I35" s="276"/>
      <c r="J35" s="277"/>
      <c r="K35" s="278"/>
      <c r="L35" s="279"/>
    </row>
    <row r="36" spans="1:12" ht="18" customHeight="1" x14ac:dyDescent="0.35">
      <c r="A36" s="252"/>
      <c r="B36" s="252"/>
      <c r="C36" s="252"/>
      <c r="D36" s="264"/>
      <c r="E36" s="273"/>
      <c r="F36" s="264"/>
      <c r="G36" s="280"/>
      <c r="H36" s="275"/>
      <c r="I36" s="276"/>
      <c r="J36" s="277"/>
      <c r="K36" s="278"/>
      <c r="L36" s="281"/>
    </row>
    <row r="37" spans="1:12" ht="18" customHeight="1" x14ac:dyDescent="0.35">
      <c r="A37" s="252"/>
      <c r="B37" s="252"/>
      <c r="C37" s="252"/>
      <c r="D37" s="264"/>
      <c r="E37" s="282"/>
      <c r="F37" s="283"/>
      <c r="G37" s="284"/>
      <c r="H37" s="285"/>
      <c r="I37" s="286"/>
      <c r="J37" s="287"/>
      <c r="K37" s="288"/>
      <c r="L37" s="289"/>
    </row>
    <row r="38" spans="1:12" ht="18" customHeight="1" x14ac:dyDescent="0.35">
      <c r="A38" s="252"/>
      <c r="B38" s="252"/>
      <c r="C38" s="252"/>
      <c r="D38" s="290"/>
      <c r="E38" s="1792" t="s">
        <v>26</v>
      </c>
      <c r="F38" s="1793"/>
      <c r="G38" s="1794"/>
      <c r="H38" s="291" t="s">
        <v>27</v>
      </c>
      <c r="I38" s="1795" t="s">
        <v>28</v>
      </c>
      <c r="J38" s="1796"/>
      <c r="K38" s="291" t="s">
        <v>29</v>
      </c>
      <c r="L38" s="292" t="s">
        <v>30</v>
      </c>
    </row>
    <row r="49" spans="1:1" ht="16.5" customHeight="1" x14ac:dyDescent="0.3">
      <c r="A49" s="251" t="s">
        <v>155</v>
      </c>
    </row>
  </sheetData>
  <mergeCells count="10">
    <mergeCell ref="B26:G26"/>
    <mergeCell ref="A27:K27"/>
    <mergeCell ref="E38:G38"/>
    <mergeCell ref="I38:J38"/>
    <mergeCell ref="A6:L6"/>
    <mergeCell ref="A7:L7"/>
    <mergeCell ref="B14:D14"/>
    <mergeCell ref="B19:G19"/>
    <mergeCell ref="I19:J19"/>
    <mergeCell ref="B20:G20"/>
  </mergeCells>
  <printOptions horizontalCentered="1"/>
  <pageMargins left="0" right="0" top="0.75" bottom="0.75" header="0.3" footer="0.3"/>
  <pageSetup scale="79" orientation="portrait" r:id="rId1"/>
  <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3"/>
  <sheetViews>
    <sheetView view="pageBreakPreview" topLeftCell="A24" zoomScale="90" workbookViewId="0">
      <selection activeCell="F23" sqref="F23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21.4257812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">
      <c r="A6" s="1831" t="s">
        <v>0</v>
      </c>
      <c r="B6" s="1831"/>
      <c r="C6" s="1831"/>
      <c r="D6" s="1831"/>
      <c r="E6" s="1831"/>
      <c r="F6" s="1831"/>
      <c r="G6" s="1831"/>
      <c r="H6" s="1831"/>
      <c r="I6" s="1831"/>
      <c r="J6" s="1831"/>
      <c r="K6" s="1831"/>
      <c r="L6" s="1831"/>
    </row>
    <row r="7" spans="1:15" ht="16.5" customHeight="1" x14ac:dyDescent="0.3">
      <c r="A7" s="1832" t="s">
        <v>939</v>
      </c>
      <c r="B7" s="1832"/>
      <c r="C7" s="1832"/>
      <c r="D7" s="1832"/>
      <c r="E7" s="1832"/>
      <c r="F7" s="1832"/>
      <c r="G7" s="1832"/>
      <c r="H7" s="1832"/>
      <c r="I7" s="1832"/>
      <c r="J7" s="1832"/>
      <c r="K7" s="1832"/>
      <c r="L7" s="1832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42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44667</v>
      </c>
      <c r="M10" s="298"/>
    </row>
    <row r="11" spans="1:15" ht="16.5" customHeight="1" x14ac:dyDescent="0.35">
      <c r="A11" s="11" t="s">
        <v>43</v>
      </c>
      <c r="B11" s="1030"/>
      <c r="C11" s="1030"/>
      <c r="D11" s="16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/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1031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1028" t="s">
        <v>7</v>
      </c>
      <c r="C14" s="231" t="s">
        <v>290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1028" t="s">
        <v>7</v>
      </c>
      <c r="C15" s="1" t="s">
        <v>45</v>
      </c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1029" t="s">
        <v>13</v>
      </c>
      <c r="B19" s="1751" t="s">
        <v>14</v>
      </c>
      <c r="C19" s="1751"/>
      <c r="D19" s="1751"/>
      <c r="E19" s="1751"/>
      <c r="F19" s="1751"/>
      <c r="G19" s="1751"/>
      <c r="H19" s="1029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062" t="s">
        <v>248</v>
      </c>
      <c r="C21" s="1063"/>
      <c r="D21" s="1063"/>
      <c r="E21" s="1063"/>
      <c r="F21" s="1063"/>
      <c r="G21" s="1064"/>
      <c r="H21" s="160"/>
      <c r="I21" s="160">
        <v>22</v>
      </c>
      <c r="J21" s="160" t="s">
        <v>56</v>
      </c>
      <c r="K21" s="164">
        <v>92400</v>
      </c>
      <c r="L21" s="164">
        <f>+K21*I21</f>
        <v>2032800</v>
      </c>
    </row>
    <row r="22" spans="1:12" s="257" customFormat="1" ht="21" customHeight="1" x14ac:dyDescent="0.3">
      <c r="A22" s="160"/>
      <c r="B22" s="1062"/>
      <c r="C22" s="1063"/>
      <c r="D22" s="1063"/>
      <c r="E22" s="1063"/>
      <c r="F22" s="1063"/>
      <c r="G22" s="1064"/>
      <c r="H22" s="160"/>
      <c r="I22" s="160"/>
      <c r="J22" s="160"/>
      <c r="K22" s="164"/>
      <c r="L22" s="164"/>
    </row>
    <row r="23" spans="1:12" s="257" customFormat="1" ht="18.75" customHeight="1" x14ac:dyDescent="0.3">
      <c r="A23" s="160"/>
      <c r="B23" s="1062"/>
      <c r="C23" s="1063"/>
      <c r="D23" s="1063"/>
      <c r="E23" s="1063"/>
      <c r="F23" s="1063"/>
      <c r="G23" s="1064"/>
      <c r="H23" s="160"/>
      <c r="I23" s="160"/>
      <c r="J23" s="160"/>
      <c r="K23" s="164"/>
      <c r="L23" s="164"/>
    </row>
    <row r="24" spans="1:12" s="257" customFormat="1" ht="18.75" customHeight="1" x14ac:dyDescent="0.3">
      <c r="A24" s="160"/>
      <c r="B24" s="1062"/>
      <c r="C24" s="1063"/>
      <c r="D24" s="1063"/>
      <c r="E24" s="1063"/>
      <c r="F24" s="1063"/>
      <c r="G24" s="1064"/>
      <c r="H24" s="160"/>
      <c r="I24" s="160"/>
      <c r="J24" s="160"/>
      <c r="K24" s="164"/>
      <c r="L24" s="164"/>
    </row>
    <row r="25" spans="1:12" s="257" customFormat="1" ht="18.75" customHeight="1" x14ac:dyDescent="0.3">
      <c r="A25" s="160"/>
      <c r="B25" s="1062"/>
      <c r="C25" s="1063"/>
      <c r="D25" s="1063"/>
      <c r="E25" s="1063"/>
      <c r="F25" s="1063"/>
      <c r="G25" s="1064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062"/>
      <c r="C26" s="1063"/>
      <c r="D26" s="1063"/>
      <c r="E26" s="1063"/>
      <c r="F26" s="1063"/>
      <c r="G26" s="1064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062"/>
      <c r="C27" s="1063"/>
      <c r="D27" s="1063"/>
      <c r="E27" s="1063"/>
      <c r="F27" s="1063"/>
      <c r="G27" s="1064"/>
      <c r="H27" s="160"/>
      <c r="I27" s="160"/>
      <c r="J27" s="160"/>
      <c r="K27" s="164"/>
      <c r="L27" s="164"/>
    </row>
    <row r="28" spans="1:12" s="257" customFormat="1" ht="18.75" customHeight="1" x14ac:dyDescent="0.3">
      <c r="A28" s="160"/>
      <c r="B28" s="1062"/>
      <c r="C28" s="1063"/>
      <c r="D28" s="1063"/>
      <c r="E28" s="1063"/>
      <c r="F28" s="1063"/>
      <c r="G28" s="1064"/>
      <c r="H28" s="160"/>
      <c r="I28" s="160"/>
      <c r="J28" s="160"/>
      <c r="K28" s="164"/>
      <c r="L28" s="164"/>
    </row>
    <row r="29" spans="1:12" s="257" customFormat="1" ht="18.75" customHeight="1" x14ac:dyDescent="0.3">
      <c r="A29" s="160"/>
      <c r="B29" s="1062"/>
      <c r="C29" s="1063"/>
      <c r="D29" s="1063"/>
      <c r="E29" s="1063"/>
      <c r="F29" s="1063"/>
      <c r="G29" s="1064"/>
      <c r="H29" s="160"/>
      <c r="I29" s="160"/>
      <c r="J29" s="160"/>
      <c r="K29" s="164"/>
      <c r="L29" s="164"/>
    </row>
    <row r="30" spans="1:12" s="257" customFormat="1" ht="22.5" customHeight="1" x14ac:dyDescent="0.3">
      <c r="A30" s="173"/>
      <c r="B30" s="1774"/>
      <c r="C30" s="1775"/>
      <c r="D30" s="1775"/>
      <c r="E30" s="1775"/>
      <c r="F30" s="1775"/>
      <c r="G30" s="1776"/>
      <c r="H30" s="174"/>
      <c r="I30" s="174"/>
      <c r="J30" s="174"/>
      <c r="K30" s="175"/>
      <c r="L30" s="175"/>
    </row>
    <row r="31" spans="1:12" ht="18" customHeight="1" x14ac:dyDescent="0.3">
      <c r="A31" s="1773" t="s">
        <v>20</v>
      </c>
      <c r="B31" s="1773"/>
      <c r="C31" s="1773"/>
      <c r="D31" s="1773"/>
      <c r="E31" s="1773"/>
      <c r="F31" s="1773"/>
      <c r="G31" s="1773"/>
      <c r="H31" s="1773"/>
      <c r="I31" s="1773"/>
      <c r="J31" s="1773"/>
      <c r="K31" s="1773"/>
      <c r="L31" s="176">
        <f>SUM(L21:L24)</f>
        <v>2032800</v>
      </c>
    </row>
    <row r="32" spans="1:12" ht="18" customHeight="1" x14ac:dyDescent="0.35">
      <c r="A32" s="253"/>
      <c r="B32" s="252"/>
      <c r="C32" s="1032"/>
      <c r="D32" s="253"/>
      <c r="E32" s="252"/>
      <c r="F32" s="252"/>
      <c r="G32" s="252"/>
      <c r="H32" s="252"/>
      <c r="I32" s="252"/>
      <c r="J32" s="252"/>
      <c r="K32" s="255"/>
      <c r="L32" s="254"/>
    </row>
    <row r="33" spans="1:12" ht="18" customHeight="1" x14ac:dyDescent="0.35">
      <c r="A33" s="259" t="s">
        <v>21</v>
      </c>
      <c r="B33" s="259" t="s">
        <v>7</v>
      </c>
      <c r="C33" s="260" t="s">
        <v>22</v>
      </c>
      <c r="D33" s="260" t="s">
        <v>150</v>
      </c>
      <c r="E33" s="252"/>
      <c r="F33" s="252"/>
      <c r="G33" s="252"/>
      <c r="H33" s="252"/>
      <c r="I33" s="252"/>
      <c r="J33" s="252"/>
      <c r="K33" s="261"/>
      <c r="L33" s="261"/>
    </row>
    <row r="34" spans="1:12" ht="18" customHeight="1" x14ac:dyDescent="0.35">
      <c r="A34" s="253"/>
      <c r="B34" s="253"/>
      <c r="C34" s="260" t="s">
        <v>24</v>
      </c>
      <c r="D34" s="253" t="s">
        <v>151</v>
      </c>
      <c r="E34" s="252"/>
      <c r="F34" s="252"/>
      <c r="G34" s="252"/>
      <c r="H34" s="252"/>
      <c r="I34" s="252"/>
      <c r="J34" s="252"/>
      <c r="K34" s="261"/>
      <c r="L34" s="261"/>
    </row>
    <row r="35" spans="1:12" ht="18" customHeight="1" x14ac:dyDescent="0.35">
      <c r="A35" s="253"/>
      <c r="B35" s="252"/>
      <c r="C35" s="262"/>
      <c r="D35" s="263"/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3"/>
      <c r="B36" s="252"/>
      <c r="C36" s="1032"/>
      <c r="D36" s="263"/>
      <c r="E36" s="252"/>
      <c r="F36" s="252"/>
      <c r="G36" s="252"/>
      <c r="H36" s="252"/>
      <c r="I36" s="252"/>
      <c r="J36" s="252"/>
      <c r="K36" s="261"/>
      <c r="L36" s="261"/>
    </row>
    <row r="37" spans="1:12" ht="18" customHeight="1" x14ac:dyDescent="0.35">
      <c r="A37" s="252"/>
      <c r="B37" s="252"/>
      <c r="C37" s="252"/>
      <c r="D37" s="252"/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2"/>
      <c r="B38" s="252"/>
      <c r="C38" s="252"/>
      <c r="D38" s="1092"/>
      <c r="E38" s="266"/>
      <c r="F38" s="266"/>
      <c r="G38" s="267"/>
      <c r="H38" s="268"/>
      <c r="I38" s="269"/>
      <c r="J38" s="270"/>
      <c r="K38" s="271"/>
      <c r="L38" s="272"/>
    </row>
    <row r="39" spans="1:12" ht="18" customHeight="1" x14ac:dyDescent="0.35">
      <c r="A39" s="252"/>
      <c r="B39" s="252"/>
      <c r="C39" s="252"/>
      <c r="D39" s="1093"/>
      <c r="E39" s="1090"/>
      <c r="F39" s="264"/>
      <c r="G39" s="274"/>
      <c r="H39" s="275"/>
      <c r="I39" s="276"/>
      <c r="J39" s="277"/>
      <c r="K39" s="278"/>
      <c r="L39" s="279"/>
    </row>
    <row r="40" spans="1:12" ht="18" customHeight="1" x14ac:dyDescent="0.35">
      <c r="A40" s="252"/>
      <c r="B40" s="252"/>
      <c r="C40" s="252"/>
      <c r="D40" s="1093"/>
      <c r="E40" s="1090"/>
      <c r="F40" s="264"/>
      <c r="G40" s="280"/>
      <c r="H40" s="275"/>
      <c r="I40" s="276"/>
      <c r="J40" s="277"/>
      <c r="K40" s="278"/>
      <c r="L40" s="281"/>
    </row>
    <row r="41" spans="1:12" ht="18" customHeight="1" x14ac:dyDescent="0.35">
      <c r="A41" s="252"/>
      <c r="B41" s="252"/>
      <c r="C41" s="252"/>
      <c r="D41" s="1094"/>
      <c r="E41" s="283"/>
      <c r="F41" s="283"/>
      <c r="G41" s="284"/>
      <c r="H41" s="275"/>
      <c r="I41" s="286"/>
      <c r="J41" s="287"/>
      <c r="K41" s="288"/>
      <c r="L41" s="289"/>
    </row>
    <row r="42" spans="1:12" ht="18" customHeight="1" x14ac:dyDescent="0.35">
      <c r="A42" s="252"/>
      <c r="B42" s="252"/>
      <c r="C42" s="252"/>
      <c r="D42" s="1091" t="s">
        <v>26</v>
      </c>
      <c r="E42" s="1963" t="s">
        <v>27</v>
      </c>
      <c r="F42" s="1793"/>
      <c r="G42" s="1793"/>
      <c r="H42" s="1095" t="s">
        <v>941</v>
      </c>
      <c r="I42" s="1964" t="s">
        <v>28</v>
      </c>
      <c r="J42" s="1796"/>
      <c r="K42" s="291" t="s">
        <v>29</v>
      </c>
      <c r="L42" s="292" t="s">
        <v>30</v>
      </c>
    </row>
    <row r="52" spans="1:1" ht="16.5" customHeight="1" x14ac:dyDescent="0.3">
      <c r="A52" s="251" t="s">
        <v>940</v>
      </c>
    </row>
    <row r="53" spans="1:1" ht="16.5" customHeight="1" x14ac:dyDescent="0.3">
      <c r="A53" s="251" t="s">
        <v>155</v>
      </c>
    </row>
  </sheetData>
  <mergeCells count="9">
    <mergeCell ref="B30:G30"/>
    <mergeCell ref="A31:K31"/>
    <mergeCell ref="E42:G42"/>
    <mergeCell ref="I42:J42"/>
    <mergeCell ref="A6:L6"/>
    <mergeCell ref="A7:L7"/>
    <mergeCell ref="B19:G19"/>
    <mergeCell ref="I19:J19"/>
    <mergeCell ref="B20:G20"/>
  </mergeCells>
  <printOptions horizontalCentered="1"/>
  <pageMargins left="0" right="0" top="0.74803149606299213" bottom="0.74803149606299213" header="0.31496062992125984" footer="0.31496062992125984"/>
  <pageSetup scale="70" orientation="portrait" r:id="rId1"/>
  <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50"/>
  <sheetViews>
    <sheetView view="pageBreakPreview" zoomScale="55" zoomScaleSheetLayoutView="55" workbookViewId="0">
      <selection activeCell="K24" sqref="K24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9.5703125" style="251" customWidth="1"/>
    <col min="12" max="12" width="20.85546875" style="251" customWidth="1"/>
    <col min="13" max="16384" width="9.140625" style="251"/>
  </cols>
  <sheetData>
    <row r="6" spans="1:15" ht="16.5" customHeight="1" x14ac:dyDescent="0.3">
      <c r="A6" s="1933" t="s">
        <v>0</v>
      </c>
      <c r="B6" s="1933"/>
      <c r="C6" s="1933"/>
      <c r="D6" s="1933"/>
      <c r="E6" s="1933"/>
      <c r="F6" s="1933"/>
      <c r="G6" s="1933"/>
      <c r="H6" s="1933"/>
      <c r="I6" s="1933"/>
      <c r="J6" s="1933"/>
      <c r="K6" s="1933"/>
      <c r="L6" s="1933"/>
    </row>
    <row r="7" spans="1:15" ht="16.5" customHeight="1" x14ac:dyDescent="0.35">
      <c r="A7" s="1934" t="s">
        <v>942</v>
      </c>
      <c r="B7" s="1934"/>
      <c r="C7" s="1934"/>
      <c r="D7" s="1934"/>
      <c r="E7" s="1934"/>
      <c r="F7" s="1934"/>
      <c r="G7" s="1934"/>
      <c r="H7" s="1934"/>
      <c r="I7" s="1934"/>
      <c r="J7" s="1934"/>
      <c r="K7" s="1934"/>
      <c r="L7" s="1934"/>
    </row>
    <row r="8" spans="1:15" ht="16.5" customHeight="1" x14ac:dyDescent="0.35">
      <c r="A8" s="252"/>
      <c r="B8" s="252"/>
      <c r="C8" s="252"/>
      <c r="D8" s="252"/>
      <c r="E8" s="252"/>
      <c r="F8" s="252"/>
      <c r="G8" s="253"/>
      <c r="H8" s="252"/>
      <c r="I8" s="252"/>
      <c r="J8" s="252"/>
      <c r="K8" s="254"/>
      <c r="L8" s="254"/>
    </row>
    <row r="9" spans="1:15" ht="16.5" customHeight="1" x14ac:dyDescent="0.35">
      <c r="A9" s="831" t="s">
        <v>1</v>
      </c>
      <c r="B9" s="832"/>
      <c r="C9" s="832"/>
      <c r="D9" s="833"/>
      <c r="E9" s="252"/>
      <c r="F9" s="831" t="s">
        <v>2</v>
      </c>
      <c r="G9" s="834"/>
      <c r="H9" s="834"/>
      <c r="I9" s="835"/>
      <c r="J9" s="836"/>
      <c r="K9" s="254"/>
      <c r="L9" s="254"/>
    </row>
    <row r="10" spans="1:15" ht="16.5" customHeight="1" x14ac:dyDescent="0.35">
      <c r="A10" s="837" t="s">
        <v>818</v>
      </c>
      <c r="B10" s="253"/>
      <c r="C10" s="253"/>
      <c r="D10" s="838"/>
      <c r="E10" s="252"/>
      <c r="F10" s="837" t="s">
        <v>260</v>
      </c>
      <c r="G10" s="252"/>
      <c r="H10" s="252"/>
      <c r="I10" s="838"/>
      <c r="J10" s="252"/>
      <c r="K10" s="255" t="s">
        <v>3</v>
      </c>
      <c r="L10" s="839">
        <v>44667</v>
      </c>
    </row>
    <row r="11" spans="1:15" ht="16.5" customHeight="1" x14ac:dyDescent="0.35">
      <c r="A11" s="1924" t="s">
        <v>825</v>
      </c>
      <c r="B11" s="1925"/>
      <c r="C11" s="1925"/>
      <c r="D11" s="1926"/>
      <c r="E11" s="252"/>
      <c r="F11" s="837"/>
      <c r="G11" s="252"/>
      <c r="H11" s="252"/>
      <c r="I11" s="838"/>
      <c r="J11" s="252"/>
      <c r="K11" s="255"/>
      <c r="L11" s="839"/>
      <c r="O11" s="256"/>
    </row>
    <row r="12" spans="1:15" ht="16.5" customHeight="1" x14ac:dyDescent="0.35">
      <c r="A12" s="1924"/>
      <c r="B12" s="1925"/>
      <c r="C12" s="1925"/>
      <c r="D12" s="1926"/>
      <c r="E12" s="252"/>
      <c r="F12" s="837" t="s">
        <v>263</v>
      </c>
      <c r="G12" s="252"/>
      <c r="H12" s="252"/>
      <c r="I12" s="838"/>
      <c r="J12" s="252"/>
      <c r="K12" s="255" t="s">
        <v>4</v>
      </c>
      <c r="L12" s="254"/>
      <c r="O12" s="256"/>
    </row>
    <row r="13" spans="1:15" ht="16.5" customHeight="1" x14ac:dyDescent="0.35">
      <c r="A13" s="837" t="s">
        <v>264</v>
      </c>
      <c r="B13" s="840" t="s">
        <v>7</v>
      </c>
      <c r="C13" s="841" t="s">
        <v>824</v>
      </c>
      <c r="D13" s="838"/>
      <c r="E13" s="252"/>
      <c r="F13" s="842"/>
      <c r="G13" s="840"/>
      <c r="H13" s="840"/>
      <c r="I13" s="843"/>
      <c r="J13" s="840"/>
      <c r="K13" s="255" t="s">
        <v>5</v>
      </c>
      <c r="L13" s="254"/>
    </row>
    <row r="14" spans="1:15" ht="16.5" customHeight="1" x14ac:dyDescent="0.35">
      <c r="A14" s="837" t="s">
        <v>8</v>
      </c>
      <c r="B14" s="840" t="s">
        <v>7</v>
      </c>
      <c r="C14" s="252" t="s">
        <v>823</v>
      </c>
      <c r="D14" s="838"/>
      <c r="E14" s="252"/>
      <c r="F14" s="842" t="s">
        <v>266</v>
      </c>
      <c r="G14" s="840"/>
      <c r="H14" s="840"/>
      <c r="I14" s="843"/>
      <c r="J14" s="840"/>
      <c r="K14" s="255" t="s">
        <v>267</v>
      </c>
      <c r="L14" s="254"/>
    </row>
    <row r="15" spans="1:15" ht="16.5" customHeight="1" x14ac:dyDescent="0.35">
      <c r="A15" s="837" t="s">
        <v>11</v>
      </c>
      <c r="B15" s="840" t="s">
        <v>7</v>
      </c>
      <c r="C15" s="844"/>
      <c r="D15" s="838"/>
      <c r="E15" s="252"/>
      <c r="F15" s="837"/>
      <c r="G15" s="252"/>
      <c r="H15" s="252"/>
      <c r="I15" s="838"/>
      <c r="J15" s="252"/>
      <c r="K15" s="255" t="s">
        <v>9</v>
      </c>
      <c r="L15" s="254" t="s">
        <v>10</v>
      </c>
    </row>
    <row r="16" spans="1:15" ht="16.5" customHeight="1" x14ac:dyDescent="0.35">
      <c r="A16" s="845"/>
      <c r="B16" s="846"/>
      <c r="C16" s="846"/>
      <c r="D16" s="847"/>
      <c r="E16" s="252"/>
      <c r="F16" s="845" t="s">
        <v>268</v>
      </c>
      <c r="G16" s="848"/>
      <c r="H16" s="848"/>
      <c r="I16" s="849"/>
      <c r="J16" s="252"/>
      <c r="K16" s="255"/>
      <c r="L16" s="850"/>
    </row>
    <row r="17" spans="1:17" ht="18" customHeight="1" x14ac:dyDescent="0.35">
      <c r="A17" s="252"/>
      <c r="B17" s="252"/>
      <c r="C17" s="252"/>
      <c r="D17" s="252"/>
      <c r="E17" s="252"/>
      <c r="F17" s="252"/>
      <c r="G17" s="252"/>
      <c r="H17" s="252"/>
      <c r="I17" s="252"/>
      <c r="J17" s="252"/>
      <c r="K17" s="254"/>
      <c r="L17" s="254"/>
    </row>
    <row r="18" spans="1:17" ht="18" customHeight="1" x14ac:dyDescent="0.35">
      <c r="A18" s="252" t="s">
        <v>12</v>
      </c>
      <c r="B18" s="252"/>
      <c r="C18" s="252"/>
      <c r="D18" s="252"/>
      <c r="E18" s="252"/>
      <c r="F18" s="252"/>
      <c r="G18" s="252"/>
      <c r="H18" s="252"/>
      <c r="I18" s="252"/>
      <c r="J18" s="252"/>
      <c r="K18" s="255"/>
      <c r="L18" s="254"/>
    </row>
    <row r="19" spans="1:17" ht="18" customHeight="1" x14ac:dyDescent="0.3">
      <c r="A19" s="1087" t="s">
        <v>13</v>
      </c>
      <c r="B19" s="1935" t="s">
        <v>14</v>
      </c>
      <c r="C19" s="1935"/>
      <c r="D19" s="1935"/>
      <c r="E19" s="1935"/>
      <c r="F19" s="1935"/>
      <c r="G19" s="1935"/>
      <c r="H19" s="1087" t="s">
        <v>15</v>
      </c>
      <c r="I19" s="1935" t="s">
        <v>16</v>
      </c>
      <c r="J19" s="1935"/>
      <c r="K19" s="853" t="s">
        <v>17</v>
      </c>
      <c r="L19" s="853" t="s">
        <v>18</v>
      </c>
    </row>
    <row r="20" spans="1:17" ht="18" customHeight="1" x14ac:dyDescent="0.3">
      <c r="A20" s="854"/>
      <c r="B20" s="1936"/>
      <c r="C20" s="1937"/>
      <c r="D20" s="1937"/>
      <c r="E20" s="1937"/>
      <c r="F20" s="1937"/>
      <c r="G20" s="1938"/>
      <c r="H20" s="854"/>
      <c r="I20" s="854"/>
      <c r="J20" s="854"/>
      <c r="K20" s="855"/>
      <c r="L20" s="855"/>
    </row>
    <row r="21" spans="1:17" ht="21" customHeight="1" x14ac:dyDescent="0.3">
      <c r="A21" s="856">
        <v>1</v>
      </c>
      <c r="B21" s="1927" t="s">
        <v>836</v>
      </c>
      <c r="C21" s="1928"/>
      <c r="D21" s="1928"/>
      <c r="E21" s="1928"/>
      <c r="F21" s="1928"/>
      <c r="G21" s="1929"/>
      <c r="H21" s="856"/>
      <c r="I21" s="856">
        <v>8</v>
      </c>
      <c r="J21" s="856" t="s">
        <v>41</v>
      </c>
      <c r="K21" s="857">
        <v>100000</v>
      </c>
      <c r="L21" s="857">
        <f>+K21*I21</f>
        <v>800000</v>
      </c>
    </row>
    <row r="22" spans="1:17" ht="18.75" customHeight="1" x14ac:dyDescent="0.3">
      <c r="A22" s="856"/>
      <c r="B22" s="1927"/>
      <c r="C22" s="1928"/>
      <c r="D22" s="1928"/>
      <c r="E22" s="1928"/>
      <c r="F22" s="1928"/>
      <c r="G22" s="1929"/>
      <c r="H22" s="856"/>
      <c r="I22" s="856"/>
      <c r="J22" s="856"/>
      <c r="K22" s="857"/>
      <c r="L22" s="857"/>
      <c r="Q22" s="251" t="s">
        <v>830</v>
      </c>
    </row>
    <row r="23" spans="1:17" ht="18.75" customHeight="1" x14ac:dyDescent="0.3">
      <c r="A23" s="856"/>
      <c r="B23" s="1927"/>
      <c r="C23" s="1928"/>
      <c r="D23" s="1928"/>
      <c r="E23" s="1928"/>
      <c r="F23" s="1928"/>
      <c r="G23" s="1929"/>
      <c r="H23" s="856"/>
      <c r="I23" s="856"/>
      <c r="J23" s="856"/>
      <c r="K23" s="857"/>
      <c r="L23" s="857"/>
      <c r="Q23" s="251" t="s">
        <v>831</v>
      </c>
    </row>
    <row r="24" spans="1:17" ht="18.75" customHeight="1" x14ac:dyDescent="0.3">
      <c r="A24" s="856"/>
      <c r="B24" s="1927"/>
      <c r="C24" s="1928"/>
      <c r="D24" s="1928"/>
      <c r="E24" s="1928"/>
      <c r="F24" s="1928"/>
      <c r="G24" s="1929"/>
      <c r="H24" s="856"/>
      <c r="I24" s="856"/>
      <c r="J24" s="856"/>
      <c r="K24" s="857"/>
      <c r="L24" s="857"/>
      <c r="Q24" s="251" t="s">
        <v>832</v>
      </c>
    </row>
    <row r="25" spans="1:17" ht="18.75" customHeight="1" x14ac:dyDescent="0.3">
      <c r="A25" s="858"/>
      <c r="B25" s="1930"/>
      <c r="C25" s="1931"/>
      <c r="D25" s="1931"/>
      <c r="E25" s="1931"/>
      <c r="F25" s="1931"/>
      <c r="G25" s="1932"/>
      <c r="H25" s="858"/>
      <c r="I25" s="858"/>
      <c r="J25" s="858"/>
      <c r="K25" s="859"/>
      <c r="L25" s="857"/>
    </row>
    <row r="26" spans="1:17" ht="18.75" customHeight="1" x14ac:dyDescent="0.3">
      <c r="A26" s="860"/>
      <c r="B26" s="1918"/>
      <c r="C26" s="1919"/>
      <c r="D26" s="1919"/>
      <c r="E26" s="1919"/>
      <c r="F26" s="1919"/>
      <c r="G26" s="1920"/>
      <c r="H26" s="861"/>
      <c r="I26" s="861"/>
      <c r="J26" s="861"/>
      <c r="K26" s="862"/>
      <c r="L26" s="862"/>
    </row>
    <row r="27" spans="1:17" ht="22.5" customHeight="1" x14ac:dyDescent="0.3">
      <c r="A27" s="1921"/>
      <c r="B27" s="1922"/>
      <c r="C27" s="1922"/>
      <c r="D27" s="1922"/>
      <c r="E27" s="1922"/>
      <c r="F27" s="1922"/>
      <c r="G27" s="1922"/>
      <c r="H27" s="1922"/>
      <c r="I27" s="1922"/>
      <c r="J27" s="1923"/>
      <c r="K27" s="863" t="s">
        <v>143</v>
      </c>
      <c r="L27" s="864">
        <f>SUM(L20:L25)</f>
        <v>800000</v>
      </c>
    </row>
    <row r="28" spans="1:17" ht="18" customHeight="1" x14ac:dyDescent="0.35">
      <c r="A28" s="253"/>
      <c r="B28" s="253"/>
      <c r="C28" s="1086"/>
      <c r="D28" s="253"/>
      <c r="E28" s="253"/>
      <c r="F28" s="253"/>
      <c r="G28" s="252"/>
      <c r="H28" s="252"/>
      <c r="I28" s="252"/>
      <c r="J28" s="252"/>
      <c r="K28" s="865"/>
      <c r="L28" s="865"/>
    </row>
    <row r="29" spans="1:17" ht="18" customHeight="1" x14ac:dyDescent="0.35">
      <c r="A29" s="253"/>
      <c r="B29" s="252"/>
      <c r="C29" s="1086"/>
      <c r="D29" s="253"/>
      <c r="E29" s="252"/>
      <c r="F29" s="252"/>
      <c r="G29" s="252"/>
      <c r="H29" s="252"/>
      <c r="I29" s="252"/>
      <c r="J29" s="252"/>
      <c r="K29" s="865"/>
      <c r="L29" s="865"/>
    </row>
    <row r="30" spans="1:17" ht="18" customHeight="1" x14ac:dyDescent="0.35">
      <c r="A30" s="259" t="s">
        <v>21</v>
      </c>
      <c r="B30" s="259" t="s">
        <v>7</v>
      </c>
      <c r="C30" s="260" t="s">
        <v>22</v>
      </c>
      <c r="D30" s="260" t="s">
        <v>828</v>
      </c>
      <c r="E30" s="252"/>
      <c r="F30" s="252"/>
      <c r="G30" s="252"/>
      <c r="H30" s="252"/>
      <c r="I30" s="252"/>
      <c r="J30" s="252"/>
      <c r="K30" s="261"/>
      <c r="L30" s="261"/>
    </row>
    <row r="31" spans="1:17" ht="18" customHeight="1" x14ac:dyDescent="0.35">
      <c r="A31" s="253"/>
      <c r="B31" s="253"/>
      <c r="C31" s="260" t="s">
        <v>24</v>
      </c>
      <c r="D31" s="253" t="s">
        <v>151</v>
      </c>
      <c r="E31" s="252"/>
      <c r="F31" s="252"/>
      <c r="G31" s="252"/>
      <c r="H31" s="252"/>
      <c r="I31" s="252"/>
      <c r="J31" s="252"/>
      <c r="K31" s="261"/>
      <c r="L31" s="261"/>
    </row>
    <row r="32" spans="1:17" ht="18" customHeight="1" x14ac:dyDescent="0.35">
      <c r="A32" s="866"/>
      <c r="B32" s="867"/>
      <c r="C32" s="868" t="s">
        <v>821</v>
      </c>
      <c r="D32" s="866" t="s">
        <v>902</v>
      </c>
      <c r="E32" s="867"/>
      <c r="F32" s="867"/>
      <c r="G32" s="867"/>
      <c r="H32" s="867"/>
      <c r="I32" s="252"/>
      <c r="J32" s="252"/>
      <c r="K32" s="261"/>
      <c r="L32" s="261"/>
    </row>
    <row r="33" spans="1:12" ht="18" customHeight="1" x14ac:dyDescent="0.35">
      <c r="A33" s="253"/>
      <c r="B33" s="252"/>
      <c r="C33" s="1086"/>
      <c r="D33" s="263"/>
      <c r="E33" s="252"/>
      <c r="F33" s="252"/>
      <c r="G33" s="252"/>
      <c r="H33" s="252"/>
      <c r="I33" s="252"/>
      <c r="J33" s="252"/>
      <c r="K33" s="261"/>
      <c r="L33" s="261"/>
    </row>
    <row r="34" spans="1:12" ht="18" customHeight="1" x14ac:dyDescent="0.35">
      <c r="A34" s="252"/>
      <c r="B34" s="252"/>
      <c r="C34" s="252"/>
      <c r="D34" s="252"/>
      <c r="E34" s="252"/>
      <c r="F34" s="252"/>
      <c r="G34" s="252"/>
      <c r="H34" s="252"/>
      <c r="I34" s="252"/>
      <c r="J34" s="252"/>
      <c r="K34" s="261"/>
      <c r="L34" s="261"/>
    </row>
    <row r="35" spans="1:12" ht="18" customHeight="1" x14ac:dyDescent="0.35">
      <c r="A35" s="252"/>
      <c r="B35" s="252"/>
      <c r="C35" s="252"/>
      <c r="D35" s="1092"/>
      <c r="E35" s="266"/>
      <c r="F35" s="266"/>
      <c r="G35" s="267"/>
      <c r="H35" s="268"/>
      <c r="I35" s="269"/>
      <c r="J35" s="270"/>
      <c r="K35" s="271"/>
      <c r="L35" s="272"/>
    </row>
    <row r="36" spans="1:12" ht="18" customHeight="1" x14ac:dyDescent="0.35">
      <c r="A36" s="252"/>
      <c r="B36" s="252"/>
      <c r="C36" s="252"/>
      <c r="D36" s="1093"/>
      <c r="E36" s="1090"/>
      <c r="F36" s="264"/>
      <c r="G36" s="274"/>
      <c r="H36" s="275"/>
      <c r="I36" s="276"/>
      <c r="J36" s="277"/>
      <c r="K36" s="278"/>
      <c r="L36" s="279"/>
    </row>
    <row r="37" spans="1:12" ht="18" customHeight="1" x14ac:dyDescent="0.35">
      <c r="A37" s="252"/>
      <c r="B37" s="252"/>
      <c r="C37" s="252"/>
      <c r="D37" s="1093"/>
      <c r="E37" s="1090"/>
      <c r="F37" s="264"/>
      <c r="G37" s="280"/>
      <c r="H37" s="275"/>
      <c r="I37" s="276"/>
      <c r="J37" s="277"/>
      <c r="K37" s="278"/>
      <c r="L37" s="281"/>
    </row>
    <row r="38" spans="1:12" ht="18" customHeight="1" x14ac:dyDescent="0.35">
      <c r="A38" s="252"/>
      <c r="B38" s="252"/>
      <c r="C38" s="252"/>
      <c r="D38" s="1094"/>
      <c r="E38" s="283"/>
      <c r="F38" s="283"/>
      <c r="G38" s="284"/>
      <c r="H38" s="275"/>
      <c r="I38" s="286"/>
      <c r="J38" s="287"/>
      <c r="K38" s="288"/>
      <c r="L38" s="289"/>
    </row>
    <row r="39" spans="1:12" ht="18" customHeight="1" x14ac:dyDescent="0.35">
      <c r="A39" s="252"/>
      <c r="B39" s="252"/>
      <c r="C39" s="252"/>
      <c r="D39" s="1091" t="s">
        <v>26</v>
      </c>
      <c r="E39" s="1963" t="s">
        <v>27</v>
      </c>
      <c r="F39" s="1793"/>
      <c r="G39" s="1793"/>
      <c r="H39" s="1095" t="s">
        <v>941</v>
      </c>
      <c r="I39" s="1964" t="s">
        <v>28</v>
      </c>
      <c r="J39" s="1796"/>
      <c r="K39" s="291" t="s">
        <v>29</v>
      </c>
      <c r="L39" s="292" t="s">
        <v>30</v>
      </c>
    </row>
    <row r="50" spans="1:1" ht="16.5" customHeight="1" x14ac:dyDescent="0.3">
      <c r="A50" s="251" t="s">
        <v>903</v>
      </c>
    </row>
  </sheetData>
  <mergeCells count="15">
    <mergeCell ref="B20:G20"/>
    <mergeCell ref="A6:L6"/>
    <mergeCell ref="A7:L7"/>
    <mergeCell ref="A11:D12"/>
    <mergeCell ref="B19:G19"/>
    <mergeCell ref="I19:J19"/>
    <mergeCell ref="A27:J27"/>
    <mergeCell ref="E39:G39"/>
    <mergeCell ref="I39:J39"/>
    <mergeCell ref="B21:G21"/>
    <mergeCell ref="B22:G22"/>
    <mergeCell ref="B23:G23"/>
    <mergeCell ref="B24:G24"/>
    <mergeCell ref="B25:G25"/>
    <mergeCell ref="B26:G26"/>
  </mergeCells>
  <printOptions horizontalCentered="1"/>
  <pageMargins left="0" right="0" top="0.75" bottom="0.75" header="0.3" footer="0.3"/>
  <pageSetup scale="77" orientation="portrait" r:id="rId1"/>
  <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6"/>
  <sheetViews>
    <sheetView view="pageBreakPreview" zoomScale="60" zoomScaleNormal="100" workbookViewId="0">
      <selection activeCell="B22" sqref="B22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945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44669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088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089" t="s">
        <v>13</v>
      </c>
      <c r="B20" s="1769" t="s">
        <v>14</v>
      </c>
      <c r="C20" s="1769"/>
      <c r="D20" s="1769"/>
      <c r="E20" s="1769"/>
      <c r="F20" s="1769"/>
      <c r="G20" s="1769"/>
      <c r="H20" s="1089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943</v>
      </c>
      <c r="C22" s="143"/>
      <c r="D22" s="143"/>
      <c r="E22" s="143"/>
      <c r="F22" s="143"/>
      <c r="G22" s="144"/>
      <c r="H22" s="137"/>
      <c r="I22" s="137">
        <v>2</v>
      </c>
      <c r="J22" s="137" t="s">
        <v>56</v>
      </c>
      <c r="K22" s="141">
        <f>16000/2</f>
        <v>8000</v>
      </c>
      <c r="L22" s="141">
        <f t="shared" ref="L22:L23" si="0">I22*K22</f>
        <v>16000</v>
      </c>
    </row>
    <row r="23" spans="1:12" s="142" customFormat="1" ht="18.75" x14ac:dyDescent="0.3">
      <c r="A23" s="137">
        <v>2</v>
      </c>
      <c r="B23" s="138" t="s">
        <v>944</v>
      </c>
      <c r="C23" s="143"/>
      <c r="D23" s="143"/>
      <c r="E23" s="143"/>
      <c r="F23" s="143"/>
      <c r="G23" s="144"/>
      <c r="H23" s="137"/>
      <c r="I23" s="137">
        <v>1</v>
      </c>
      <c r="J23" s="137" t="s">
        <v>56</v>
      </c>
      <c r="K23" s="141">
        <v>22500</v>
      </c>
      <c r="L23" s="141">
        <f t="shared" si="0"/>
        <v>22500</v>
      </c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</row>
    <row r="31" spans="1:12" s="142" customFormat="1" ht="18.75" x14ac:dyDescent="0.3">
      <c r="A31" s="137"/>
      <c r="B31" s="138"/>
      <c r="C31" s="14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37"/>
      <c r="B34" s="138"/>
      <c r="C34" s="143"/>
      <c r="D34" s="143"/>
      <c r="E34" s="143"/>
      <c r="F34" s="143"/>
      <c r="G34" s="144"/>
      <c r="H34" s="137"/>
      <c r="I34" s="137"/>
      <c r="J34" s="137"/>
      <c r="K34" s="141"/>
      <c r="L34" s="141"/>
    </row>
    <row r="35" spans="1:12" s="142" customFormat="1" ht="18.75" x14ac:dyDescent="0.3">
      <c r="A35" s="145"/>
      <c r="B35" s="146"/>
      <c r="C35" s="147"/>
      <c r="D35" s="147"/>
      <c r="E35" s="147"/>
      <c r="F35" s="147"/>
      <c r="G35" s="148"/>
      <c r="H35" s="145"/>
      <c r="I35" s="145"/>
      <c r="J35" s="145"/>
      <c r="K35" s="149"/>
      <c r="L35" s="149"/>
    </row>
    <row r="36" spans="1:12" s="142" customFormat="1" ht="18.75" x14ac:dyDescent="0.3">
      <c r="A36" s="150"/>
      <c r="B36" s="1762"/>
      <c r="C36" s="1763"/>
      <c r="D36" s="1763"/>
      <c r="E36" s="1763"/>
      <c r="F36" s="1763"/>
      <c r="G36" s="1764"/>
      <c r="H36" s="151"/>
      <c r="I36" s="151"/>
      <c r="J36" s="151"/>
      <c r="K36" s="152"/>
      <c r="L36" s="152"/>
    </row>
    <row r="37" spans="1:12" s="142" customFormat="1" ht="18.75" x14ac:dyDescent="0.3">
      <c r="A37" s="1746" t="s">
        <v>20</v>
      </c>
      <c r="B37" s="1746"/>
      <c r="C37" s="1746"/>
      <c r="D37" s="1746"/>
      <c r="E37" s="1746"/>
      <c r="F37" s="1746"/>
      <c r="G37" s="1746"/>
      <c r="H37" s="1746"/>
      <c r="I37" s="1746"/>
      <c r="J37" s="1746"/>
      <c r="K37" s="1746"/>
      <c r="L37" s="34">
        <f>SUM(L21:L32)</f>
        <v>38500</v>
      </c>
    </row>
    <row r="38" spans="1:12" x14ac:dyDescent="0.3">
      <c r="A38" s="80"/>
      <c r="B38" s="80"/>
      <c r="C38" s="1088"/>
      <c r="D38" s="80"/>
      <c r="E38" s="80"/>
      <c r="F38" s="80"/>
      <c r="K38" s="93"/>
      <c r="L38" s="81"/>
    </row>
    <row r="39" spans="1:12" x14ac:dyDescent="0.3">
      <c r="A39" s="118" t="s">
        <v>21</v>
      </c>
      <c r="B39" s="118" t="s">
        <v>7</v>
      </c>
      <c r="C39" s="118" t="s">
        <v>22</v>
      </c>
      <c r="D39" s="119" t="s">
        <v>23</v>
      </c>
      <c r="K39" s="120"/>
      <c r="L39" s="120"/>
    </row>
    <row r="40" spans="1:12" x14ac:dyDescent="0.3">
      <c r="A40" s="80"/>
      <c r="B40" s="80"/>
      <c r="C40" s="1088" t="s">
        <v>24</v>
      </c>
      <c r="D40" s="80" t="s">
        <v>25</v>
      </c>
      <c r="K40" s="120"/>
      <c r="L40" s="120"/>
    </row>
    <row r="41" spans="1:12" x14ac:dyDescent="0.3">
      <c r="A41" s="80"/>
      <c r="B41" s="80"/>
      <c r="C41" s="1088"/>
      <c r="D41" s="80"/>
      <c r="K41" s="120"/>
      <c r="L41" s="120"/>
    </row>
    <row r="42" spans="1:12" x14ac:dyDescent="0.3">
      <c r="A42" s="80"/>
      <c r="B42" s="80"/>
      <c r="C42" s="1088"/>
      <c r="D42" s="80"/>
      <c r="K42" s="120"/>
      <c r="L42" s="120"/>
    </row>
    <row r="43" spans="1:12" x14ac:dyDescent="0.3">
      <c r="A43" s="80"/>
      <c r="B43" s="80"/>
      <c r="C43" s="1088"/>
      <c r="D43" s="80"/>
      <c r="K43" s="120"/>
      <c r="L43" s="120"/>
    </row>
    <row r="44" spans="1:12" x14ac:dyDescent="0.3">
      <c r="A44" s="80"/>
      <c r="B44" s="80"/>
      <c r="C44" s="1088"/>
      <c r="D44" s="80"/>
      <c r="K44" s="120"/>
      <c r="L44" s="120"/>
    </row>
    <row r="45" spans="1:12" x14ac:dyDescent="0.3">
      <c r="K45" s="120"/>
      <c r="L45" s="120"/>
    </row>
    <row r="46" spans="1:12" x14ac:dyDescent="0.3">
      <c r="D46" s="95"/>
      <c r="E46"/>
      <c r="F46"/>
      <c r="G46"/>
      <c r="H46"/>
      <c r="I46"/>
      <c r="J46"/>
      <c r="K46"/>
      <c r="L46"/>
    </row>
    <row r="47" spans="1:12" ht="18.75" x14ac:dyDescent="0.35">
      <c r="D47" s="1106"/>
      <c r="E47" s="1107"/>
      <c r="F47" s="1108"/>
      <c r="G47" s="1099"/>
      <c r="H47" s="268"/>
      <c r="I47" s="269"/>
      <c r="J47" s="270"/>
      <c r="K47" s="271"/>
      <c r="L47" s="272"/>
    </row>
    <row r="48" spans="1:12" ht="18.75" x14ac:dyDescent="0.35">
      <c r="D48" s="1103"/>
      <c r="E48" s="1104"/>
      <c r="F48" s="1105"/>
      <c r="G48" s="1100"/>
      <c r="H48" s="275"/>
      <c r="I48" s="276"/>
      <c r="J48" s="277"/>
      <c r="K48" s="278"/>
      <c r="L48" s="279"/>
    </row>
    <row r="49" spans="4:12" ht="18.75" x14ac:dyDescent="0.35">
      <c r="D49" s="1103"/>
      <c r="E49" s="1104"/>
      <c r="F49" s="1105"/>
      <c r="G49" s="1101"/>
      <c r="H49" s="275"/>
      <c r="I49" s="276"/>
      <c r="J49" s="277"/>
      <c r="K49" s="278"/>
      <c r="L49" s="281"/>
    </row>
    <row r="50" spans="4:12" ht="18.75" x14ac:dyDescent="0.35">
      <c r="D50" s="1103"/>
      <c r="E50" s="1104"/>
      <c r="F50" s="1105"/>
      <c r="G50" s="1102"/>
      <c r="H50" s="275"/>
      <c r="I50" s="286"/>
      <c r="J50" s="287"/>
      <c r="K50" s="288"/>
      <c r="L50" s="289"/>
    </row>
    <row r="51" spans="4:12" x14ac:dyDescent="0.3">
      <c r="D51" s="1965" t="s">
        <v>26</v>
      </c>
      <c r="E51" s="1966"/>
      <c r="F51" s="1967"/>
      <c r="G51" s="1098" t="s">
        <v>27</v>
      </c>
      <c r="H51" s="1095" t="s">
        <v>941</v>
      </c>
      <c r="I51" s="1964" t="s">
        <v>28</v>
      </c>
      <c r="J51" s="1796"/>
      <c r="K51" s="291" t="s">
        <v>29</v>
      </c>
      <c r="L51" s="292" t="s">
        <v>30</v>
      </c>
    </row>
    <row r="52" spans="4:12" x14ac:dyDescent="0.3">
      <c r="D52" s="78"/>
      <c r="E52" s="78"/>
      <c r="F52" s="78"/>
      <c r="G52" s="78"/>
      <c r="H52" s="78"/>
      <c r="I52" s="78"/>
      <c r="J52" s="78"/>
      <c r="K52" s="78"/>
      <c r="L52" s="78"/>
    </row>
    <row r="66" spans="1:21" s="79" customFormat="1" x14ac:dyDescent="0.3">
      <c r="A66" s="79" t="s">
        <v>155</v>
      </c>
      <c r="M66" s="78"/>
      <c r="N66" s="78"/>
      <c r="O66" s="78"/>
      <c r="P66" s="78"/>
      <c r="Q66" s="78"/>
      <c r="R66" s="78"/>
      <c r="S66" s="78"/>
      <c r="T66" s="78"/>
      <c r="U66" s="78"/>
    </row>
  </sheetData>
  <mergeCells count="9">
    <mergeCell ref="A37:K37"/>
    <mergeCell ref="I51:J51"/>
    <mergeCell ref="D51:F51"/>
    <mergeCell ref="A7:L7"/>
    <mergeCell ref="A8:L8"/>
    <mergeCell ref="B20:G20"/>
    <mergeCell ref="I20:J20"/>
    <mergeCell ref="B21:G21"/>
    <mergeCell ref="B36:G36"/>
  </mergeCells>
  <printOptions horizontalCentered="1"/>
  <pageMargins left="0" right="0" top="0.55118110236220474" bottom="0.74803149606299213" header="0.31496062992125984" footer="0.31496062992125984"/>
  <pageSetup scale="70" orientation="portrait" verticalDpi="72" r:id="rId1"/>
  <rowBreaks count="1" manualBreakCount="1">
    <brk id="64" max="11" man="1"/>
  </rowBreaks>
  <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2"/>
  <sheetViews>
    <sheetView view="pageBreakPreview" topLeftCell="A13" zoomScale="60" zoomScaleNormal="100" workbookViewId="0">
      <selection activeCell="L38" sqref="L38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952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946</v>
      </c>
      <c r="D11" s="90"/>
      <c r="F11" s="91" t="s">
        <v>32</v>
      </c>
      <c r="G11" s="92"/>
      <c r="H11" s="92"/>
      <c r="I11" s="90"/>
      <c r="K11" s="93" t="s">
        <v>3</v>
      </c>
      <c r="L11" s="94">
        <v>44670</v>
      </c>
    </row>
    <row r="12" spans="1:21" ht="16.5" customHeight="1" x14ac:dyDescent="0.3">
      <c r="A12" s="89" t="s">
        <v>947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96" t="s">
        <v>7</v>
      </c>
      <c r="C15" s="623" t="s">
        <v>948</v>
      </c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096" t="s">
        <v>7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097" t="s">
        <v>13</v>
      </c>
      <c r="B20" s="1769" t="s">
        <v>14</v>
      </c>
      <c r="C20" s="1769"/>
      <c r="D20" s="1769"/>
      <c r="E20" s="1769"/>
      <c r="F20" s="1769"/>
      <c r="G20" s="1769"/>
      <c r="H20" s="1097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950</v>
      </c>
      <c r="C22" s="143"/>
      <c r="D22" s="143"/>
      <c r="E22" s="143"/>
      <c r="F22" s="143"/>
      <c r="G22" s="144"/>
      <c r="H22" s="137"/>
      <c r="I22" s="137">
        <v>1</v>
      </c>
      <c r="J22" s="137" t="s">
        <v>124</v>
      </c>
      <c r="K22" s="141">
        <v>36000</v>
      </c>
      <c r="L22" s="141">
        <f t="shared" ref="L22" si="0">I22*K22</f>
        <v>36000</v>
      </c>
    </row>
    <row r="23" spans="1:12" s="142" customFormat="1" ht="18.75" x14ac:dyDescent="0.3">
      <c r="A23" s="137">
        <v>2</v>
      </c>
      <c r="B23" s="138" t="s">
        <v>949</v>
      </c>
      <c r="C23" s="143"/>
      <c r="D23" s="143"/>
      <c r="E23" s="143"/>
      <c r="F23" s="143"/>
      <c r="G23" s="144"/>
      <c r="H23" s="137"/>
      <c r="I23" s="137">
        <v>1.5</v>
      </c>
      <c r="J23" s="137" t="s">
        <v>951</v>
      </c>
      <c r="K23" s="141">
        <v>9000</v>
      </c>
      <c r="L23" s="141">
        <v>9000</v>
      </c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</row>
    <row r="31" spans="1:12" s="142" customFormat="1" ht="18.75" x14ac:dyDescent="0.3">
      <c r="A31" s="145"/>
      <c r="B31" s="146"/>
      <c r="C31" s="147"/>
      <c r="D31" s="147"/>
      <c r="E31" s="147"/>
      <c r="F31" s="147"/>
      <c r="G31" s="148"/>
      <c r="H31" s="145"/>
      <c r="I31" s="145"/>
      <c r="J31" s="145"/>
      <c r="K31" s="149"/>
      <c r="L31" s="149"/>
    </row>
    <row r="32" spans="1:12" s="142" customFormat="1" ht="18.75" x14ac:dyDescent="0.3">
      <c r="A32" s="150"/>
      <c r="B32" s="1762"/>
      <c r="C32" s="1763"/>
      <c r="D32" s="1763"/>
      <c r="E32" s="1763"/>
      <c r="F32" s="1763"/>
      <c r="G32" s="1764"/>
      <c r="H32" s="151"/>
      <c r="I32" s="151"/>
      <c r="J32" s="151"/>
      <c r="K32" s="152"/>
      <c r="L32" s="152"/>
    </row>
    <row r="33" spans="1:12" s="142" customFormat="1" ht="18.75" x14ac:dyDescent="0.3">
      <c r="A33" s="1746" t="s">
        <v>20</v>
      </c>
      <c r="B33" s="1746"/>
      <c r="C33" s="1746"/>
      <c r="D33" s="1746"/>
      <c r="E33" s="1746"/>
      <c r="F33" s="1746"/>
      <c r="G33" s="1746"/>
      <c r="H33" s="1746"/>
      <c r="I33" s="1746"/>
      <c r="J33" s="1746"/>
      <c r="K33" s="1746"/>
      <c r="L33" s="34">
        <f>SUM(L21:L28)</f>
        <v>45000</v>
      </c>
    </row>
    <row r="34" spans="1:12" x14ac:dyDescent="0.3">
      <c r="A34" s="80"/>
      <c r="B34" s="80"/>
      <c r="C34" s="1096"/>
      <c r="D34" s="80"/>
      <c r="E34" s="80"/>
      <c r="F34" s="80"/>
      <c r="K34" s="93"/>
      <c r="L34" s="81"/>
    </row>
    <row r="35" spans="1:12" x14ac:dyDescent="0.3">
      <c r="A35" s="118" t="s">
        <v>21</v>
      </c>
      <c r="B35" s="118" t="s">
        <v>7</v>
      </c>
      <c r="C35" s="118" t="s">
        <v>22</v>
      </c>
      <c r="D35" s="119" t="s">
        <v>23</v>
      </c>
      <c r="K35" s="120"/>
      <c r="L35" s="120"/>
    </row>
    <row r="36" spans="1:12" x14ac:dyDescent="0.3">
      <c r="A36" s="80"/>
      <c r="B36" s="80"/>
      <c r="C36" s="1096" t="s">
        <v>24</v>
      </c>
      <c r="D36" s="80" t="s">
        <v>25</v>
      </c>
      <c r="K36" s="120"/>
      <c r="L36" s="120"/>
    </row>
    <row r="37" spans="1:12" x14ac:dyDescent="0.3">
      <c r="A37" s="80"/>
      <c r="B37" s="80"/>
      <c r="C37" s="1096"/>
      <c r="D37" s="80"/>
      <c r="K37" s="120"/>
      <c r="L37" s="120"/>
    </row>
    <row r="38" spans="1:12" x14ac:dyDescent="0.3">
      <c r="A38" s="80"/>
      <c r="B38" s="80"/>
      <c r="C38" s="1096"/>
      <c r="D38" s="80"/>
      <c r="K38" s="120"/>
      <c r="L38" s="120"/>
    </row>
    <row r="39" spans="1:12" x14ac:dyDescent="0.3">
      <c r="A39" s="80"/>
      <c r="B39" s="80"/>
      <c r="C39" s="1096"/>
      <c r="D39" s="80"/>
      <c r="K39" s="120"/>
      <c r="L39" s="120"/>
    </row>
    <row r="40" spans="1:12" x14ac:dyDescent="0.3">
      <c r="A40" s="80"/>
      <c r="B40" s="80"/>
      <c r="C40" s="1096"/>
      <c r="D40" s="80"/>
      <c r="K40" s="120"/>
      <c r="L40" s="120"/>
    </row>
    <row r="41" spans="1:12" x14ac:dyDescent="0.3">
      <c r="K41" s="120"/>
      <c r="L41" s="120"/>
    </row>
    <row r="42" spans="1:12" x14ac:dyDescent="0.3">
      <c r="D42" s="95"/>
      <c r="E42"/>
      <c r="F42"/>
      <c r="G42"/>
      <c r="H42"/>
      <c r="I42"/>
      <c r="J42"/>
      <c r="K42"/>
      <c r="L42"/>
    </row>
    <row r="43" spans="1:12" ht="18.75" x14ac:dyDescent="0.35">
      <c r="D43" s="1106"/>
      <c r="E43" s="1107"/>
      <c r="F43" s="1108"/>
      <c r="G43" s="1099"/>
      <c r="H43" s="268"/>
      <c r="I43" s="269"/>
      <c r="J43" s="270"/>
      <c r="K43" s="271"/>
      <c r="L43" s="272"/>
    </row>
    <row r="44" spans="1:12" ht="18.75" x14ac:dyDescent="0.35">
      <c r="D44" s="1103"/>
      <c r="E44" s="1104"/>
      <c r="F44" s="1105"/>
      <c r="G44" s="1100"/>
      <c r="H44" s="275"/>
      <c r="I44" s="276"/>
      <c r="J44" s="277"/>
      <c r="K44" s="278"/>
      <c r="L44" s="279"/>
    </row>
    <row r="45" spans="1:12" ht="18.75" x14ac:dyDescent="0.35">
      <c r="D45" s="1103"/>
      <c r="E45" s="1104"/>
      <c r="F45" s="1105"/>
      <c r="G45" s="1101"/>
      <c r="H45" s="275"/>
      <c r="I45" s="276"/>
      <c r="J45" s="277"/>
      <c r="K45" s="278"/>
      <c r="L45" s="281"/>
    </row>
    <row r="46" spans="1:12" ht="18.75" x14ac:dyDescent="0.35">
      <c r="D46" s="1103"/>
      <c r="E46" s="1104"/>
      <c r="F46" s="1105"/>
      <c r="G46" s="1102"/>
      <c r="H46" s="275"/>
      <c r="I46" s="286"/>
      <c r="J46" s="287"/>
      <c r="K46" s="288"/>
      <c r="L46" s="289"/>
    </row>
    <row r="47" spans="1:12" x14ac:dyDescent="0.3">
      <c r="D47" s="1965" t="s">
        <v>26</v>
      </c>
      <c r="E47" s="1966"/>
      <c r="F47" s="1967"/>
      <c r="G47" s="1098" t="s">
        <v>27</v>
      </c>
      <c r="H47" s="1095" t="s">
        <v>941</v>
      </c>
      <c r="I47" s="1964" t="s">
        <v>28</v>
      </c>
      <c r="J47" s="1796"/>
      <c r="K47" s="291" t="s">
        <v>29</v>
      </c>
      <c r="L47" s="292" t="s">
        <v>30</v>
      </c>
    </row>
    <row r="48" spans="1:12" x14ac:dyDescent="0.3">
      <c r="D48" s="78"/>
      <c r="E48" s="78"/>
      <c r="F48" s="78"/>
      <c r="G48" s="78"/>
      <c r="H48" s="78"/>
      <c r="I48" s="78"/>
      <c r="J48" s="78"/>
      <c r="K48" s="78"/>
      <c r="L48" s="78"/>
    </row>
    <row r="62" spans="1:21" s="79" customFormat="1" x14ac:dyDescent="0.3">
      <c r="A62" s="79" t="s">
        <v>155</v>
      </c>
      <c r="M62" s="78"/>
      <c r="N62" s="78"/>
      <c r="O62" s="78"/>
      <c r="P62" s="78"/>
      <c r="Q62" s="78"/>
      <c r="R62" s="78"/>
      <c r="S62" s="78"/>
      <c r="T62" s="78"/>
      <c r="U62" s="78"/>
    </row>
  </sheetData>
  <mergeCells count="9">
    <mergeCell ref="A33:K33"/>
    <mergeCell ref="D47:F47"/>
    <mergeCell ref="I47:J47"/>
    <mergeCell ref="A7:L7"/>
    <mergeCell ref="A8:L8"/>
    <mergeCell ref="B20:G20"/>
    <mergeCell ref="I20:J20"/>
    <mergeCell ref="B21:G21"/>
    <mergeCell ref="B32:G32"/>
  </mergeCells>
  <printOptions horizontalCentered="1"/>
  <pageMargins left="0" right="0" top="0.55118110236220474" bottom="0.74803149606299213" header="0.31496062992125984" footer="0.31496062992125984"/>
  <pageSetup scale="70" orientation="portrait" verticalDpi="72" r:id="rId1"/>
  <rowBreaks count="1" manualBreakCount="1">
    <brk id="60" max="11" man="1"/>
  </rowBreaks>
  <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3"/>
  <sheetViews>
    <sheetView view="pageBreakPreview" topLeftCell="A10" zoomScale="60" zoomScaleNormal="100" workbookViewId="0">
      <selection activeCell="H47" sqref="H47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953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44670</v>
      </c>
    </row>
    <row r="12" spans="1:21" ht="16.5" customHeight="1" x14ac:dyDescent="0.35">
      <c r="A12" s="11" t="s">
        <v>43</v>
      </c>
      <c r="B12" s="1111"/>
      <c r="C12" s="1111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780">
        <v>44665</v>
      </c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1114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1109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1110" t="s">
        <v>13</v>
      </c>
      <c r="B20" s="1751" t="s">
        <v>14</v>
      </c>
      <c r="C20" s="1751"/>
      <c r="D20" s="1751"/>
      <c r="E20" s="1751"/>
      <c r="F20" s="1751"/>
      <c r="G20" s="1751"/>
      <c r="H20" s="1110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794</v>
      </c>
      <c r="C22" s="660"/>
      <c r="D22" s="660"/>
      <c r="E22" s="660"/>
      <c r="F22" s="660"/>
      <c r="G22" s="661"/>
      <c r="H22" s="658"/>
      <c r="I22" s="658">
        <v>6</v>
      </c>
      <c r="J22" s="658" t="s">
        <v>56</v>
      </c>
      <c r="K22" s="664">
        <v>31500</v>
      </c>
      <c r="L22" s="664">
        <f t="shared" ref="L22" si="0">K22*I22</f>
        <v>189000</v>
      </c>
    </row>
    <row r="23" spans="1:12" s="663" customFormat="1" ht="23.25" x14ac:dyDescent="0.35">
      <c r="A23" s="658"/>
      <c r="B23" s="659"/>
      <c r="C23" s="660"/>
      <c r="D23" s="660"/>
      <c r="E23" s="660"/>
      <c r="F23" s="660"/>
      <c r="G23" s="661"/>
      <c r="H23" s="658"/>
      <c r="I23" s="658"/>
      <c r="J23" s="658"/>
      <c r="K23" s="664"/>
      <c r="L23" s="664"/>
    </row>
    <row r="24" spans="1:12" s="663" customFormat="1" ht="23.25" x14ac:dyDescent="0.35">
      <c r="A24" s="658"/>
      <c r="B24" s="659"/>
      <c r="C24" s="660"/>
      <c r="D24" s="660"/>
      <c r="E24" s="660"/>
      <c r="F24" s="660"/>
      <c r="G24" s="661"/>
      <c r="H24" s="658"/>
      <c r="I24" s="658"/>
      <c r="J24" s="658"/>
      <c r="K24" s="664"/>
      <c r="L24" s="664"/>
    </row>
    <row r="25" spans="1:12" s="663" customFormat="1" ht="23.25" x14ac:dyDescent="0.35">
      <c r="A25" s="658"/>
      <c r="B25" s="659"/>
      <c r="C25" s="660"/>
      <c r="D25" s="660"/>
      <c r="E25" s="660"/>
      <c r="F25" s="660"/>
      <c r="G25" s="661"/>
      <c r="H25" s="658"/>
      <c r="I25" s="658"/>
      <c r="J25" s="658"/>
      <c r="K25" s="664"/>
      <c r="L25" s="664"/>
    </row>
    <row r="26" spans="1:12" s="663" customFormat="1" ht="23.25" x14ac:dyDescent="0.35">
      <c r="A26" s="658"/>
      <c r="B26" s="665"/>
      <c r="C26" s="660"/>
      <c r="D26" s="660"/>
      <c r="E26" s="660"/>
      <c r="F26" s="660"/>
      <c r="G26" s="661"/>
      <c r="H26" s="658"/>
      <c r="I26" s="658"/>
      <c r="J26" s="658"/>
      <c r="K26" s="664"/>
      <c r="L26" s="664"/>
    </row>
    <row r="27" spans="1:12" s="663" customFormat="1" ht="23.25" x14ac:dyDescent="0.35">
      <c r="A27" s="658"/>
      <c r="B27" s="659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6"/>
      <c r="D28" s="666"/>
      <c r="E28" s="666"/>
      <c r="F28" s="666"/>
      <c r="G28" s="667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6"/>
      <c r="D29" s="666"/>
      <c r="E29" s="666"/>
      <c r="F29" s="666"/>
      <c r="G29" s="667"/>
      <c r="H29" s="658"/>
      <c r="I29" s="658"/>
      <c r="J29" s="658"/>
      <c r="K29" s="664"/>
      <c r="L29" s="664"/>
    </row>
    <row r="30" spans="1:12" s="663" customFormat="1" ht="23.25" x14ac:dyDescent="0.35">
      <c r="A30" s="658"/>
      <c r="B30" s="659"/>
      <c r="C30" s="666"/>
      <c r="D30" s="666"/>
      <c r="E30" s="666"/>
      <c r="F30" s="666"/>
      <c r="G30" s="667"/>
      <c r="H30" s="658"/>
      <c r="I30" s="658"/>
      <c r="J30" s="658"/>
      <c r="K30" s="664"/>
      <c r="L30" s="664"/>
    </row>
    <row r="31" spans="1:12" s="663" customFormat="1" ht="23.25" x14ac:dyDescent="0.35">
      <c r="A31" s="668"/>
      <c r="B31" s="1885"/>
      <c r="C31" s="1886"/>
      <c r="D31" s="1886"/>
      <c r="E31" s="1886"/>
      <c r="F31" s="1886"/>
      <c r="G31" s="1887"/>
      <c r="H31" s="669"/>
      <c r="I31" s="669"/>
      <c r="J31" s="669"/>
      <c r="K31" s="670"/>
      <c r="L31" s="670"/>
    </row>
    <row r="32" spans="1:12" s="663" customFormat="1" ht="23.25" x14ac:dyDescent="0.35">
      <c r="A32" s="1888" t="s">
        <v>20</v>
      </c>
      <c r="B32" s="1888"/>
      <c r="C32" s="1888"/>
      <c r="D32" s="1888"/>
      <c r="E32" s="1888"/>
      <c r="F32" s="1888"/>
      <c r="G32" s="1888"/>
      <c r="H32" s="1888"/>
      <c r="I32" s="1888"/>
      <c r="J32" s="1888"/>
      <c r="K32" s="1888"/>
      <c r="L32" s="671">
        <f>SUM(L21:L30)</f>
        <v>189000</v>
      </c>
    </row>
    <row r="33" spans="1:12" s="238" customFormat="1" ht="21" x14ac:dyDescent="0.35">
      <c r="A33" s="247"/>
      <c r="B33" s="247"/>
      <c r="C33" s="409"/>
      <c r="D33" s="247"/>
      <c r="E33" s="247"/>
      <c r="F33" s="247"/>
      <c r="G33" s="248"/>
      <c r="H33" s="248"/>
      <c r="I33" s="248"/>
      <c r="J33" s="248"/>
      <c r="K33" s="410"/>
      <c r="L33" s="411"/>
    </row>
    <row r="34" spans="1:12" ht="18" x14ac:dyDescent="0.35">
      <c r="A34" s="35" t="s">
        <v>21</v>
      </c>
      <c r="B34" s="35" t="s">
        <v>7</v>
      </c>
      <c r="C34" s="723" t="s">
        <v>22</v>
      </c>
      <c r="D34" s="36" t="s">
        <v>23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723" t="s">
        <v>24</v>
      </c>
      <c r="D35" s="2" t="s">
        <v>25</v>
      </c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2"/>
      <c r="B36" s="2"/>
      <c r="C36" s="723" t="s">
        <v>300</v>
      </c>
      <c r="D36" s="2" t="s">
        <v>655</v>
      </c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2"/>
      <c r="B37" s="2"/>
      <c r="C37" s="723"/>
      <c r="D37" s="2"/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1"/>
      <c r="B39" s="1"/>
      <c r="C39" s="1"/>
      <c r="D39" s="38"/>
      <c r="E39" s="38"/>
      <c r="F39" s="39"/>
      <c r="G39" s="40"/>
      <c r="H39" s="41"/>
      <c r="I39" s="42"/>
      <c r="J39" s="43"/>
      <c r="K39" s="44"/>
      <c r="L39" s="45"/>
    </row>
    <row r="40" spans="1:12" ht="18" x14ac:dyDescent="0.35">
      <c r="A40" s="1"/>
      <c r="B40" s="1"/>
      <c r="C40" s="1"/>
      <c r="D40" s="38"/>
      <c r="E40" s="38"/>
      <c r="F40" s="46"/>
      <c r="G40" s="47"/>
      <c r="H40" s="48"/>
      <c r="I40" s="49"/>
      <c r="J40" s="50"/>
      <c r="K40" s="51"/>
      <c r="L40" s="52"/>
    </row>
    <row r="41" spans="1:12" ht="18" x14ac:dyDescent="0.35">
      <c r="A41" s="1"/>
      <c r="B41" s="1"/>
      <c r="C41" s="1"/>
      <c r="D41" s="38"/>
      <c r="E41" s="38"/>
      <c r="F41" s="46"/>
      <c r="G41" s="47"/>
      <c r="H41" s="48"/>
      <c r="I41" s="49"/>
      <c r="J41" s="50"/>
      <c r="K41" s="51"/>
      <c r="L41" s="52"/>
    </row>
    <row r="42" spans="1:12" ht="18" x14ac:dyDescent="0.35">
      <c r="A42" s="1"/>
      <c r="B42" s="1"/>
      <c r="C42" s="1"/>
      <c r="D42" s="38"/>
      <c r="E42" s="38"/>
      <c r="F42" s="46"/>
      <c r="G42" s="53"/>
      <c r="H42" s="48"/>
      <c r="I42" s="49"/>
      <c r="J42" s="50"/>
      <c r="K42" s="51"/>
      <c r="L42" s="54"/>
    </row>
    <row r="43" spans="1:12" ht="18" x14ac:dyDescent="0.35">
      <c r="A43" s="1"/>
      <c r="B43" s="1"/>
      <c r="C43" s="1"/>
      <c r="D43" s="38"/>
      <c r="E43" s="38"/>
      <c r="F43" s="55"/>
      <c r="G43" s="56"/>
      <c r="H43" s="57"/>
      <c r="I43" s="58"/>
      <c r="J43" s="59"/>
      <c r="K43" s="60"/>
      <c r="L43" s="61"/>
    </row>
    <row r="44" spans="1:12" ht="18" x14ac:dyDescent="0.35">
      <c r="A44" s="1"/>
      <c r="B44" s="1"/>
      <c r="C44" s="1"/>
      <c r="D44" s="62"/>
      <c r="E44" s="76"/>
      <c r="F44" s="63" t="s">
        <v>26</v>
      </c>
      <c r="G44" s="64"/>
      <c r="H44" s="65" t="s">
        <v>27</v>
      </c>
      <c r="I44" s="1747" t="s">
        <v>28</v>
      </c>
      <c r="J44" s="1748"/>
      <c r="K44" s="65" t="s">
        <v>29</v>
      </c>
      <c r="L44" s="66" t="s">
        <v>30</v>
      </c>
    </row>
    <row r="45" spans="1:12" x14ac:dyDescent="0.3">
      <c r="D45" s="76"/>
      <c r="E45" s="76"/>
      <c r="F45" s="76"/>
      <c r="G45" s="76"/>
      <c r="H45" s="76"/>
      <c r="I45" s="76"/>
      <c r="J45" s="76"/>
      <c r="K45" s="76"/>
      <c r="L45" s="76"/>
    </row>
    <row r="63" spans="1:21" s="25" customFormat="1" x14ac:dyDescent="0.3">
      <c r="A63" s="251" t="s">
        <v>903</v>
      </c>
      <c r="M63" s="76"/>
      <c r="N63" s="76"/>
      <c r="O63" s="76"/>
      <c r="P63" s="76"/>
      <c r="Q63" s="76"/>
      <c r="R63" s="76"/>
      <c r="S63" s="76"/>
      <c r="T63" s="76"/>
      <c r="U63" s="76"/>
    </row>
  </sheetData>
  <mergeCells count="9">
    <mergeCell ref="B31:G31"/>
    <mergeCell ref="A32:K32"/>
    <mergeCell ref="I44:J44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4" orientation="portrait" verticalDpi="72" r:id="rId1"/>
  <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2"/>
  <sheetViews>
    <sheetView view="pageBreakPreview" zoomScale="70" zoomScaleNormal="100" zoomScaleSheetLayoutView="70" workbookViewId="0">
      <selection activeCell="J22" sqref="J22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3" t="s">
        <v>0</v>
      </c>
      <c r="B7" s="1953"/>
      <c r="C7" s="1953"/>
      <c r="D7" s="1953"/>
      <c r="E7" s="1953"/>
      <c r="F7" s="1953"/>
      <c r="G7" s="1953"/>
      <c r="H7" s="1953"/>
      <c r="I7" s="1953"/>
      <c r="J7" s="1953"/>
      <c r="K7" s="1953"/>
      <c r="L7" s="1953"/>
    </row>
    <row r="8" spans="1:21" ht="16.5" customHeight="1" x14ac:dyDescent="0.35">
      <c r="A8" s="1952" t="s">
        <v>954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s="238" customFormat="1" ht="29.25" customHeight="1" x14ac:dyDescent="0.35">
      <c r="A11" s="995" t="s">
        <v>873</v>
      </c>
      <c r="B11" s="248"/>
      <c r="C11" s="248"/>
      <c r="D11" s="996"/>
      <c r="E11" s="248"/>
      <c r="F11" s="997" t="s">
        <v>32</v>
      </c>
      <c r="G11" s="998"/>
      <c r="H11" s="998"/>
      <c r="I11" s="996"/>
      <c r="J11" s="248"/>
      <c r="K11" s="410" t="s">
        <v>3</v>
      </c>
      <c r="L11" s="999">
        <v>44670</v>
      </c>
    </row>
    <row r="12" spans="1:21" ht="16.5" customHeight="1" x14ac:dyDescent="0.3">
      <c r="A12" s="1948" t="s">
        <v>874</v>
      </c>
      <c r="B12" s="1949"/>
      <c r="C12" s="1949"/>
      <c r="D12" s="1950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1948"/>
      <c r="B13" s="1949"/>
      <c r="C13" s="1949"/>
      <c r="D13" s="1950"/>
      <c r="F13" s="91" t="s">
        <v>34</v>
      </c>
      <c r="G13" s="92"/>
      <c r="H13" s="92"/>
      <c r="I13" s="90"/>
      <c r="K13" s="93" t="s">
        <v>4</v>
      </c>
      <c r="L13" s="81"/>
    </row>
    <row r="14" spans="1:21" ht="22.5" customHeight="1" x14ac:dyDescent="0.3">
      <c r="A14" s="1948"/>
      <c r="B14" s="1949"/>
      <c r="C14" s="1949"/>
      <c r="D14" s="195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871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112" t="s">
        <v>7</v>
      </c>
      <c r="C16" s="79" t="s">
        <v>872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113" t="s">
        <v>13</v>
      </c>
      <c r="B20" s="1769" t="s">
        <v>14</v>
      </c>
      <c r="C20" s="1769"/>
      <c r="D20" s="1769"/>
      <c r="E20" s="1769"/>
      <c r="F20" s="1769"/>
      <c r="G20" s="1769"/>
      <c r="H20" s="1113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623</v>
      </c>
      <c r="C22" s="143"/>
      <c r="D22" s="143"/>
      <c r="E22" s="143"/>
      <c r="F22" s="143"/>
      <c r="G22" s="144"/>
      <c r="H22" s="137"/>
      <c r="I22" s="137">
        <v>7</v>
      </c>
      <c r="J22" s="137" t="s">
        <v>41</v>
      </c>
      <c r="K22" s="141">
        <v>12445</v>
      </c>
      <c r="L22" s="141">
        <f>I22*K22</f>
        <v>87115</v>
      </c>
    </row>
    <row r="23" spans="1:12" s="142" customFormat="1" ht="18.75" x14ac:dyDescent="0.3">
      <c r="A23" s="137"/>
      <c r="B23" s="138"/>
      <c r="C23" s="143"/>
      <c r="D23" s="143"/>
      <c r="E23" s="143"/>
      <c r="F23" s="143"/>
      <c r="G23" s="144"/>
      <c r="H23" s="137"/>
      <c r="I23" s="137"/>
      <c r="J23" s="137"/>
      <c r="K23" s="141"/>
      <c r="L23" s="141"/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45"/>
      <c r="B28" s="146"/>
      <c r="C28" s="147"/>
      <c r="D28" s="147"/>
      <c r="E28" s="147"/>
      <c r="F28" s="147"/>
      <c r="G28" s="148"/>
      <c r="H28" s="145"/>
      <c r="I28" s="145"/>
      <c r="J28" s="145"/>
      <c r="K28" s="149"/>
      <c r="L28" s="149"/>
    </row>
    <row r="29" spans="1:12" s="142" customFormat="1" ht="18.75" x14ac:dyDescent="0.3">
      <c r="A29" s="150"/>
      <c r="B29" s="1762"/>
      <c r="C29" s="1763"/>
      <c r="D29" s="1763"/>
      <c r="E29" s="1763"/>
      <c r="F29" s="1763"/>
      <c r="G29" s="1764"/>
      <c r="H29" s="151"/>
      <c r="I29" s="151"/>
      <c r="J29" s="151"/>
      <c r="K29" s="152"/>
      <c r="L29" s="152"/>
    </row>
    <row r="30" spans="1:12" s="142" customFormat="1" ht="18.75" x14ac:dyDescent="0.3">
      <c r="A30" s="1746" t="s">
        <v>20</v>
      </c>
      <c r="B30" s="1746"/>
      <c r="C30" s="1746"/>
      <c r="D30" s="1746"/>
      <c r="E30" s="1746"/>
      <c r="F30" s="1746"/>
      <c r="G30" s="1746"/>
      <c r="H30" s="1746"/>
      <c r="I30" s="1746"/>
      <c r="J30" s="1746"/>
      <c r="K30" s="1746"/>
      <c r="L30" s="34">
        <f>SUM(L21:L25)</f>
        <v>87115</v>
      </c>
    </row>
    <row r="31" spans="1:12" x14ac:dyDescent="0.3">
      <c r="A31" s="80"/>
      <c r="B31" s="80"/>
      <c r="C31" s="1112"/>
      <c r="D31" s="80"/>
      <c r="E31" s="80"/>
      <c r="F31" s="80"/>
      <c r="K31" s="93"/>
      <c r="L31" s="81"/>
    </row>
    <row r="32" spans="1:12" x14ac:dyDescent="0.3">
      <c r="A32" s="118" t="s">
        <v>21</v>
      </c>
      <c r="B32" s="118" t="s">
        <v>7</v>
      </c>
      <c r="C32" s="118" t="s">
        <v>22</v>
      </c>
      <c r="D32" s="119" t="s">
        <v>23</v>
      </c>
      <c r="K32" s="120"/>
      <c r="L32" s="120"/>
    </row>
    <row r="33" spans="1:12" x14ac:dyDescent="0.3">
      <c r="A33" s="80"/>
      <c r="B33" s="80"/>
      <c r="C33" s="1112" t="s">
        <v>24</v>
      </c>
      <c r="D33" s="80" t="s">
        <v>25</v>
      </c>
      <c r="K33" s="120"/>
      <c r="L33" s="120"/>
    </row>
    <row r="34" spans="1:12" x14ac:dyDescent="0.3">
      <c r="A34" s="80"/>
      <c r="B34" s="80"/>
      <c r="C34" s="1112" t="s">
        <v>300</v>
      </c>
      <c r="D34" s="80" t="s">
        <v>923</v>
      </c>
      <c r="K34" s="120"/>
      <c r="L34" s="120"/>
    </row>
    <row r="35" spans="1:12" x14ac:dyDescent="0.3">
      <c r="K35" s="120"/>
      <c r="L35" s="120"/>
    </row>
    <row r="36" spans="1:12" x14ac:dyDescent="0.3">
      <c r="D36" s="95"/>
      <c r="E36" s="95"/>
      <c r="F36" s="121"/>
      <c r="G36" s="84"/>
      <c r="H36" s="122"/>
      <c r="I36" s="123"/>
      <c r="J36" s="124"/>
      <c r="K36" s="121"/>
      <c r="L36" s="125"/>
    </row>
    <row r="37" spans="1:12" x14ac:dyDescent="0.3">
      <c r="D37" s="95"/>
      <c r="E37" s="95"/>
      <c r="F37" s="89"/>
      <c r="G37" s="90"/>
      <c r="H37" s="126"/>
      <c r="I37" s="127"/>
      <c r="J37" s="128"/>
      <c r="K37" s="89"/>
      <c r="L37" s="116"/>
    </row>
    <row r="38" spans="1:12" x14ac:dyDescent="0.3">
      <c r="D38" s="95"/>
      <c r="E38" s="95"/>
      <c r="F38" s="89"/>
      <c r="G38" s="90"/>
      <c r="H38" s="126"/>
      <c r="I38" s="127"/>
      <c r="J38" s="128"/>
      <c r="K38" s="89"/>
      <c r="L38" s="116"/>
    </row>
    <row r="39" spans="1:12" x14ac:dyDescent="0.3">
      <c r="D39" s="95"/>
      <c r="E39" s="95"/>
      <c r="F39" s="89"/>
      <c r="G39" s="96"/>
      <c r="H39" s="126"/>
      <c r="I39" s="127"/>
      <c r="J39" s="128"/>
      <c r="K39" s="89"/>
      <c r="L39" s="129"/>
    </row>
    <row r="40" spans="1:12" x14ac:dyDescent="0.3">
      <c r="D40" s="95"/>
      <c r="E40" s="95"/>
      <c r="F40" s="104"/>
      <c r="G40" s="109"/>
      <c r="H40" s="130"/>
      <c r="I40" s="131"/>
      <c r="J40" s="132"/>
      <c r="K40" s="104"/>
      <c r="L40" s="133"/>
    </row>
    <row r="41" spans="1:12" x14ac:dyDescent="0.3">
      <c r="D41" s="127"/>
      <c r="E41" s="78"/>
      <c r="F41" s="134" t="s">
        <v>26</v>
      </c>
      <c r="G41" s="135"/>
      <c r="H41" s="136" t="s">
        <v>27</v>
      </c>
      <c r="I41" s="1765" t="s">
        <v>28</v>
      </c>
      <c r="J41" s="1766"/>
      <c r="K41" s="136" t="s">
        <v>29</v>
      </c>
      <c r="L41" s="117" t="s">
        <v>30</v>
      </c>
    </row>
    <row r="42" spans="1:12" x14ac:dyDescent="0.3">
      <c r="D42" s="78"/>
      <c r="E42" s="78"/>
      <c r="F42" s="78"/>
      <c r="G42" s="78"/>
      <c r="H42" s="78"/>
      <c r="I42" s="78"/>
      <c r="J42" s="78"/>
      <c r="K42" s="78"/>
      <c r="L42" s="78"/>
    </row>
    <row r="62" spans="1:21" s="79" customFormat="1" x14ac:dyDescent="0.3">
      <c r="A62" s="79" t="s">
        <v>920</v>
      </c>
      <c r="M62" s="78"/>
      <c r="N62" s="78"/>
      <c r="O62" s="78"/>
      <c r="P62" s="78"/>
      <c r="Q62" s="78"/>
      <c r="R62" s="78"/>
      <c r="S62" s="78"/>
      <c r="T62" s="78"/>
      <c r="U62" s="78"/>
    </row>
  </sheetData>
  <mergeCells count="9">
    <mergeCell ref="B29:G29"/>
    <mergeCell ref="A30:K30"/>
    <mergeCell ref="I41:J41"/>
    <mergeCell ref="A7:L7"/>
    <mergeCell ref="A8:L8"/>
    <mergeCell ref="A12:D14"/>
    <mergeCell ref="B20:G20"/>
    <mergeCell ref="I20:J20"/>
    <mergeCell ref="B21:G21"/>
  </mergeCells>
  <pageMargins left="0.70866141732283472" right="0.70866141732283472" top="0.55118110236220474" bottom="0.74803149606299213" header="0.31496062992125984" footer="0.31496062992125984"/>
  <pageSetup scale="64" orientation="portrait" verticalDpi="72" r:id="rId1"/>
  <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6"/>
  <sheetViews>
    <sheetView view="pageBreakPreview" topLeftCell="A11" zoomScale="60" zoomScaleNormal="100" workbookViewId="0">
      <selection activeCell="G25" sqref="G25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957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44674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115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116" t="s">
        <v>13</v>
      </c>
      <c r="B20" s="1769" t="s">
        <v>14</v>
      </c>
      <c r="C20" s="1769"/>
      <c r="D20" s="1769"/>
      <c r="E20" s="1769"/>
      <c r="F20" s="1769"/>
      <c r="G20" s="1769"/>
      <c r="H20" s="1116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955</v>
      </c>
      <c r="C22" s="143"/>
      <c r="D22" s="143"/>
      <c r="E22" s="143"/>
      <c r="F22" s="143"/>
      <c r="G22" s="144"/>
      <c r="H22" s="137"/>
      <c r="I22" s="137">
        <v>2</v>
      </c>
      <c r="J22" s="137" t="s">
        <v>56</v>
      </c>
      <c r="K22" s="141">
        <v>18500</v>
      </c>
      <c r="L22" s="141">
        <f t="shared" ref="L22:L25" si="0">I22*K22</f>
        <v>37000</v>
      </c>
    </row>
    <row r="23" spans="1:12" s="142" customFormat="1" ht="18.75" x14ac:dyDescent="0.3">
      <c r="A23" s="137">
        <v>2</v>
      </c>
      <c r="B23" s="138" t="s">
        <v>70</v>
      </c>
      <c r="C23" s="143"/>
      <c r="D23" s="143"/>
      <c r="E23" s="143"/>
      <c r="F23" s="143"/>
      <c r="G23" s="144"/>
      <c r="H23" s="137"/>
      <c r="I23" s="137">
        <v>1</v>
      </c>
      <c r="J23" s="137" t="s">
        <v>56</v>
      </c>
      <c r="K23" s="141">
        <v>8000</v>
      </c>
      <c r="L23" s="141">
        <f t="shared" si="0"/>
        <v>8000</v>
      </c>
    </row>
    <row r="24" spans="1:12" s="142" customFormat="1" ht="18.75" x14ac:dyDescent="0.3">
      <c r="A24" s="137">
        <v>3</v>
      </c>
      <c r="B24" s="138" t="s">
        <v>956</v>
      </c>
      <c r="C24" s="143"/>
      <c r="D24" s="143"/>
      <c r="E24" s="143"/>
      <c r="F24" s="143"/>
      <c r="G24" s="144"/>
      <c r="H24" s="137"/>
      <c r="I24" s="137">
        <v>1</v>
      </c>
      <c r="J24" s="137" t="s">
        <v>56</v>
      </c>
      <c r="K24" s="141">
        <v>55000</v>
      </c>
      <c r="L24" s="141">
        <f t="shared" si="0"/>
        <v>55000</v>
      </c>
    </row>
    <row r="25" spans="1:12" s="142" customFormat="1" ht="18.75" x14ac:dyDescent="0.3">
      <c r="A25" s="137">
        <v>4</v>
      </c>
      <c r="B25" s="138" t="s">
        <v>355</v>
      </c>
      <c r="C25" s="143"/>
      <c r="D25" s="143"/>
      <c r="E25" s="143"/>
      <c r="F25" s="143"/>
      <c r="G25" s="144"/>
      <c r="H25" s="137"/>
      <c r="I25" s="137">
        <v>1</v>
      </c>
      <c r="J25" s="137" t="s">
        <v>56</v>
      </c>
      <c r="K25" s="141">
        <v>55000</v>
      </c>
      <c r="L25" s="141">
        <f t="shared" si="0"/>
        <v>55000</v>
      </c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</row>
    <row r="31" spans="1:12" s="142" customFormat="1" ht="18.75" x14ac:dyDescent="0.3">
      <c r="A31" s="137"/>
      <c r="B31" s="138"/>
      <c r="C31" s="14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37"/>
      <c r="B34" s="138"/>
      <c r="C34" s="143"/>
      <c r="D34" s="143"/>
      <c r="E34" s="143"/>
      <c r="F34" s="143"/>
      <c r="G34" s="144"/>
      <c r="H34" s="137"/>
      <c r="I34" s="137"/>
      <c r="J34" s="137"/>
      <c r="K34" s="141"/>
      <c r="L34" s="141"/>
    </row>
    <row r="35" spans="1:12" s="142" customFormat="1" ht="18.75" x14ac:dyDescent="0.3">
      <c r="A35" s="145"/>
      <c r="B35" s="146"/>
      <c r="C35" s="147"/>
      <c r="D35" s="147"/>
      <c r="E35" s="147"/>
      <c r="F35" s="147"/>
      <c r="G35" s="148"/>
      <c r="H35" s="145"/>
      <c r="I35" s="145"/>
      <c r="J35" s="145"/>
      <c r="K35" s="149"/>
      <c r="L35" s="149"/>
    </row>
    <row r="36" spans="1:12" s="142" customFormat="1" ht="18.75" x14ac:dyDescent="0.3">
      <c r="A36" s="150"/>
      <c r="B36" s="1762"/>
      <c r="C36" s="1763"/>
      <c r="D36" s="1763"/>
      <c r="E36" s="1763"/>
      <c r="F36" s="1763"/>
      <c r="G36" s="1764"/>
      <c r="H36" s="151"/>
      <c r="I36" s="151"/>
      <c r="J36" s="151"/>
      <c r="K36" s="152"/>
      <c r="L36" s="152"/>
    </row>
    <row r="37" spans="1:12" s="142" customFormat="1" ht="18.75" x14ac:dyDescent="0.3">
      <c r="A37" s="1746" t="s">
        <v>20</v>
      </c>
      <c r="B37" s="1746"/>
      <c r="C37" s="1746"/>
      <c r="D37" s="1746"/>
      <c r="E37" s="1746"/>
      <c r="F37" s="1746"/>
      <c r="G37" s="1746"/>
      <c r="H37" s="1746"/>
      <c r="I37" s="1746"/>
      <c r="J37" s="1746"/>
      <c r="K37" s="1746"/>
      <c r="L37" s="34">
        <f>SUM(L21:L32)</f>
        <v>155000</v>
      </c>
    </row>
    <row r="38" spans="1:12" x14ac:dyDescent="0.3">
      <c r="A38" s="80"/>
      <c r="B38" s="80"/>
      <c r="C38" s="1115"/>
      <c r="D38" s="80"/>
      <c r="E38" s="80"/>
      <c r="F38" s="80"/>
      <c r="K38" s="93"/>
      <c r="L38" s="81"/>
    </row>
    <row r="39" spans="1:12" x14ac:dyDescent="0.3">
      <c r="A39" s="118" t="s">
        <v>21</v>
      </c>
      <c r="B39" s="118" t="s">
        <v>7</v>
      </c>
      <c r="C39" s="118" t="s">
        <v>22</v>
      </c>
      <c r="D39" s="119" t="s">
        <v>23</v>
      </c>
      <c r="K39" s="120"/>
      <c r="L39" s="120"/>
    </row>
    <row r="40" spans="1:12" x14ac:dyDescent="0.3">
      <c r="A40" s="80"/>
      <c r="B40" s="80"/>
      <c r="C40" s="1115" t="s">
        <v>24</v>
      </c>
      <c r="D40" s="80" t="s">
        <v>25</v>
      </c>
      <c r="K40" s="120"/>
      <c r="L40" s="120"/>
    </row>
    <row r="41" spans="1:12" x14ac:dyDescent="0.3">
      <c r="A41" s="80"/>
      <c r="B41" s="80"/>
      <c r="C41" s="1115"/>
      <c r="D41" s="80"/>
      <c r="K41" s="120"/>
      <c r="L41" s="120"/>
    </row>
    <row r="42" spans="1:12" x14ac:dyDescent="0.3">
      <c r="A42" s="80"/>
      <c r="B42" s="80"/>
      <c r="C42" s="1115"/>
      <c r="D42" s="80"/>
      <c r="K42" s="120"/>
      <c r="L42" s="120"/>
    </row>
    <row r="43" spans="1:12" x14ac:dyDescent="0.3">
      <c r="A43" s="80"/>
      <c r="B43" s="80"/>
      <c r="C43" s="1115"/>
      <c r="D43" s="80"/>
      <c r="K43" s="120"/>
      <c r="L43" s="120"/>
    </row>
    <row r="44" spans="1:12" x14ac:dyDescent="0.3">
      <c r="A44" s="80"/>
      <c r="B44" s="80"/>
      <c r="C44" s="1115"/>
      <c r="D44" s="80"/>
      <c r="K44" s="120"/>
      <c r="L44" s="120"/>
    </row>
    <row r="45" spans="1:12" x14ac:dyDescent="0.3">
      <c r="K45" s="120"/>
      <c r="L45" s="120"/>
    </row>
    <row r="46" spans="1:12" x14ac:dyDescent="0.3">
      <c r="D46" s="95"/>
      <c r="E46"/>
      <c r="F46"/>
      <c r="G46"/>
      <c r="H46"/>
      <c r="I46"/>
      <c r="J46"/>
      <c r="K46"/>
      <c r="L46"/>
    </row>
    <row r="47" spans="1:12" ht="18.75" x14ac:dyDescent="0.35">
      <c r="D47" s="1106"/>
      <c r="E47" s="1107"/>
      <c r="F47" s="1108"/>
      <c r="G47" s="1099"/>
      <c r="H47" s="268"/>
      <c r="I47" s="269"/>
      <c r="J47" s="270"/>
      <c r="K47" s="271"/>
      <c r="L47" s="272"/>
    </row>
    <row r="48" spans="1:12" ht="18.75" x14ac:dyDescent="0.35">
      <c r="D48" s="1103"/>
      <c r="E48" s="1104"/>
      <c r="F48" s="1105"/>
      <c r="G48" s="1100"/>
      <c r="H48" s="275"/>
      <c r="I48" s="276"/>
      <c r="J48" s="277"/>
      <c r="K48" s="278"/>
      <c r="L48" s="279"/>
    </row>
    <row r="49" spans="4:12" ht="18.75" x14ac:dyDescent="0.35">
      <c r="D49" s="1103"/>
      <c r="E49" s="1104"/>
      <c r="F49" s="1105"/>
      <c r="G49" s="1101"/>
      <c r="H49" s="275"/>
      <c r="I49" s="276"/>
      <c r="J49" s="277"/>
      <c r="K49" s="278"/>
      <c r="L49" s="281"/>
    </row>
    <row r="50" spans="4:12" ht="18.75" x14ac:dyDescent="0.35">
      <c r="D50" s="1103"/>
      <c r="E50" s="1104"/>
      <c r="F50" s="1105"/>
      <c r="G50" s="1102"/>
      <c r="H50" s="275"/>
      <c r="I50" s="286"/>
      <c r="J50" s="287"/>
      <c r="K50" s="288"/>
      <c r="L50" s="289"/>
    </row>
    <row r="51" spans="4:12" x14ac:dyDescent="0.3">
      <c r="D51" s="1965" t="s">
        <v>26</v>
      </c>
      <c r="E51" s="1966"/>
      <c r="F51" s="1967"/>
      <c r="G51" s="1098" t="s">
        <v>27</v>
      </c>
      <c r="H51" s="1095" t="s">
        <v>941</v>
      </c>
      <c r="I51" s="1964" t="s">
        <v>28</v>
      </c>
      <c r="J51" s="1796"/>
      <c r="K51" s="291" t="s">
        <v>29</v>
      </c>
      <c r="L51" s="292" t="s">
        <v>30</v>
      </c>
    </row>
    <row r="52" spans="4:12" x14ac:dyDescent="0.3">
      <c r="D52" s="78"/>
      <c r="E52" s="78"/>
      <c r="F52" s="78"/>
      <c r="G52" s="78"/>
      <c r="H52" s="78"/>
      <c r="I52" s="78"/>
      <c r="J52" s="78"/>
      <c r="K52" s="78"/>
      <c r="L52" s="78"/>
    </row>
    <row r="66" spans="1:21" s="79" customFormat="1" x14ac:dyDescent="0.3">
      <c r="A66" s="79" t="s">
        <v>155</v>
      </c>
      <c r="M66" s="78"/>
      <c r="N66" s="78"/>
      <c r="O66" s="78"/>
      <c r="P66" s="78"/>
      <c r="Q66" s="78"/>
      <c r="R66" s="78"/>
      <c r="S66" s="78"/>
      <c r="T66" s="78"/>
      <c r="U66" s="78"/>
    </row>
  </sheetData>
  <mergeCells count="9">
    <mergeCell ref="A37:K37"/>
    <mergeCell ref="D51:F51"/>
    <mergeCell ref="I51:J51"/>
    <mergeCell ref="A7:L7"/>
    <mergeCell ref="A8:L8"/>
    <mergeCell ref="B20:G20"/>
    <mergeCell ref="I20:J20"/>
    <mergeCell ref="B21:G21"/>
    <mergeCell ref="B36:G36"/>
  </mergeCells>
  <printOptions horizontalCentered="1"/>
  <pageMargins left="0" right="0" top="0.55118110236220474" bottom="0.74803149606299213" header="0.31496062992125984" footer="0.31496062992125984"/>
  <pageSetup scale="65" orientation="portrait" verticalDpi="72" r:id="rId1"/>
  <rowBreaks count="1" manualBreakCount="1">
    <brk id="64" max="11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9"/>
  <sheetViews>
    <sheetView view="pageBreakPreview" topLeftCell="A4" zoomScale="90" workbookViewId="0">
      <selection activeCell="A10" sqref="A10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177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178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44583</v>
      </c>
      <c r="M10" s="298"/>
    </row>
    <row r="11" spans="1:15" ht="16.5" customHeight="1" x14ac:dyDescent="0.35">
      <c r="A11" s="11" t="s">
        <v>179</v>
      </c>
      <c r="B11" s="295"/>
      <c r="C11" s="295"/>
      <c r="D11" s="16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/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297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295" t="s">
        <v>139</v>
      </c>
      <c r="C14" s="299" t="s">
        <v>180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293" t="s">
        <v>7</v>
      </c>
      <c r="C15" s="1" t="s">
        <v>50</v>
      </c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294" t="s">
        <v>13</v>
      </c>
      <c r="B19" s="1751" t="s">
        <v>14</v>
      </c>
      <c r="C19" s="1751"/>
      <c r="D19" s="1751"/>
      <c r="E19" s="1751"/>
      <c r="F19" s="1751"/>
      <c r="G19" s="1751"/>
      <c r="H19" s="294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61" t="s">
        <v>181</v>
      </c>
      <c r="C21" s="162"/>
      <c r="D21" s="162"/>
      <c r="E21" s="162"/>
      <c r="F21" s="162"/>
      <c r="G21" s="163"/>
      <c r="H21" s="160" t="s">
        <v>188</v>
      </c>
      <c r="I21" s="160">
        <v>10</v>
      </c>
      <c r="J21" s="160" t="s">
        <v>187</v>
      </c>
      <c r="K21" s="164">
        <v>17500</v>
      </c>
      <c r="L21" s="164">
        <f>+K21*I21</f>
        <v>175000</v>
      </c>
    </row>
    <row r="22" spans="1:12" s="257" customFormat="1" ht="21" customHeight="1" x14ac:dyDescent="0.3">
      <c r="A22" s="160">
        <v>2</v>
      </c>
      <c r="B22" s="161" t="s">
        <v>182</v>
      </c>
      <c r="C22" s="166"/>
      <c r="D22" s="166"/>
      <c r="E22" s="166"/>
      <c r="F22" s="166"/>
      <c r="G22" s="167"/>
      <c r="H22" s="160"/>
      <c r="I22" s="160">
        <v>1</v>
      </c>
      <c r="J22" s="160" t="s">
        <v>185</v>
      </c>
      <c r="K22" s="164">
        <v>15000</v>
      </c>
      <c r="L22" s="164">
        <f>+K22*I22</f>
        <v>15000</v>
      </c>
    </row>
    <row r="23" spans="1:12" s="257" customFormat="1" ht="18.75" customHeight="1" x14ac:dyDescent="0.3">
      <c r="A23" s="160">
        <v>3</v>
      </c>
      <c r="B23" s="161" t="s">
        <v>183</v>
      </c>
      <c r="C23" s="166"/>
      <c r="D23" s="166"/>
      <c r="E23" s="166"/>
      <c r="F23" s="166"/>
      <c r="G23" s="167"/>
      <c r="H23" s="160"/>
      <c r="I23" s="160">
        <v>3</v>
      </c>
      <c r="J23" s="160" t="s">
        <v>124</v>
      </c>
      <c r="K23" s="164">
        <v>33000</v>
      </c>
      <c r="L23" s="164">
        <f t="shared" ref="L23:L24" si="0">+K23*I23</f>
        <v>99000</v>
      </c>
    </row>
    <row r="24" spans="1:12" s="257" customFormat="1" ht="18.75" customHeight="1" x14ac:dyDescent="0.3">
      <c r="A24" s="160">
        <v>4</v>
      </c>
      <c r="B24" s="161" t="s">
        <v>184</v>
      </c>
      <c r="C24" s="166"/>
      <c r="D24" s="166"/>
      <c r="E24" s="166"/>
      <c r="F24" s="166"/>
      <c r="G24" s="167"/>
      <c r="H24" s="160"/>
      <c r="I24" s="160">
        <v>2</v>
      </c>
      <c r="J24" s="160" t="s">
        <v>124</v>
      </c>
      <c r="K24" s="164">
        <v>33000</v>
      </c>
      <c r="L24" s="164">
        <f t="shared" si="0"/>
        <v>66000</v>
      </c>
    </row>
    <row r="25" spans="1:12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2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2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</row>
    <row r="30" spans="1:12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2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2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61"/>
      <c r="C37" s="166"/>
      <c r="D37" s="166"/>
      <c r="E37" s="166"/>
      <c r="F37" s="166"/>
      <c r="G37" s="167"/>
      <c r="H37" s="160"/>
      <c r="I37" s="160"/>
      <c r="J37" s="160"/>
      <c r="K37" s="164"/>
      <c r="L37" s="164"/>
    </row>
    <row r="38" spans="1:12" s="257" customFormat="1" ht="22.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ht="18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SUM(L21:L24)</f>
        <v>355000</v>
      </c>
    </row>
    <row r="40" spans="1:12" ht="18" customHeight="1" x14ac:dyDescent="0.35">
      <c r="A40" s="253"/>
      <c r="B40" s="252"/>
      <c r="C40" s="258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ht="18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62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3"/>
      <c r="B44" s="252"/>
      <c r="C44" s="258"/>
      <c r="D44" s="263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264"/>
      <c r="E46" s="265"/>
      <c r="F46" s="266"/>
      <c r="G46" s="267"/>
      <c r="H46" s="268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264"/>
      <c r="E47" s="273"/>
      <c r="F47" s="264"/>
      <c r="G47" s="274"/>
      <c r="H47" s="275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264"/>
      <c r="E48" s="273"/>
      <c r="F48" s="264"/>
      <c r="G48" s="280"/>
      <c r="H48" s="275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264"/>
      <c r="E49" s="282"/>
      <c r="F49" s="283"/>
      <c r="G49" s="284"/>
      <c r="H49" s="285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290"/>
      <c r="E50" s="1792" t="s">
        <v>26</v>
      </c>
      <c r="F50" s="1793"/>
      <c r="G50" s="1794"/>
      <c r="H50" s="291" t="s">
        <v>27</v>
      </c>
      <c r="I50" s="1795" t="s">
        <v>28</v>
      </c>
      <c r="J50" s="1796"/>
      <c r="K50" s="291" t="s">
        <v>29</v>
      </c>
      <c r="L50" s="292" t="s">
        <v>30</v>
      </c>
    </row>
    <row r="59" spans="1:12" ht="16.5" customHeight="1" x14ac:dyDescent="0.3">
      <c r="A59" s="251" t="s">
        <v>186</v>
      </c>
    </row>
  </sheetData>
  <mergeCells count="9">
    <mergeCell ref="B38:G38"/>
    <mergeCell ref="A39:K39"/>
    <mergeCell ref="E50:G50"/>
    <mergeCell ref="I50:J50"/>
    <mergeCell ref="A6:L6"/>
    <mergeCell ref="A7:L7"/>
    <mergeCell ref="B19:G19"/>
    <mergeCell ref="I19:J19"/>
    <mergeCell ref="B20:G20"/>
  </mergeCells>
  <printOptions horizontalCentered="1"/>
  <pageMargins left="0" right="0" top="0.74803149606299213" bottom="0.74803149606299213" header="0.31496062992125984" footer="0.31496062992125984"/>
  <pageSetup scale="70" orientation="portrait" r:id="rId1"/>
  <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6"/>
  <sheetViews>
    <sheetView view="pageBreakPreview" zoomScale="60" zoomScaleNormal="100" workbookViewId="0">
      <selection activeCell="A11" sqref="A11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958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47</v>
      </c>
      <c r="D11" s="90"/>
      <c r="F11" s="91" t="s">
        <v>32</v>
      </c>
      <c r="G11" s="92"/>
      <c r="H11" s="92"/>
      <c r="I11" s="90"/>
      <c r="K11" s="93" t="s">
        <v>3</v>
      </c>
      <c r="L11" s="94">
        <v>44674</v>
      </c>
    </row>
    <row r="12" spans="1:21" ht="16.5" customHeight="1" x14ac:dyDescent="0.3">
      <c r="A12" s="89" t="s">
        <v>48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49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115" t="s">
        <v>7</v>
      </c>
      <c r="C16" s="79" t="s">
        <v>50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116" t="s">
        <v>13</v>
      </c>
      <c r="B20" s="1769" t="s">
        <v>14</v>
      </c>
      <c r="C20" s="1769"/>
      <c r="D20" s="1769"/>
      <c r="E20" s="1769"/>
      <c r="F20" s="1769"/>
      <c r="G20" s="1769"/>
      <c r="H20" s="1116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961</v>
      </c>
      <c r="C22" s="143"/>
      <c r="D22" s="143"/>
      <c r="E22" s="143"/>
      <c r="F22" s="143"/>
      <c r="G22" s="144"/>
      <c r="H22" s="137" t="s">
        <v>960</v>
      </c>
      <c r="I22" s="137">
        <v>1</v>
      </c>
      <c r="J22" s="137" t="s">
        <v>959</v>
      </c>
      <c r="K22" s="141">
        <v>55000</v>
      </c>
      <c r="L22" s="141">
        <f t="shared" ref="L22:L23" si="0">I22*K22</f>
        <v>55000</v>
      </c>
    </row>
    <row r="23" spans="1:12" s="142" customFormat="1" ht="18.75" x14ac:dyDescent="0.3">
      <c r="A23" s="137">
        <v>2</v>
      </c>
      <c r="B23" s="138" t="s">
        <v>174</v>
      </c>
      <c r="C23" s="143"/>
      <c r="D23" s="143"/>
      <c r="E23" s="143"/>
      <c r="F23" s="143"/>
      <c r="G23" s="144"/>
      <c r="H23" s="137"/>
      <c r="I23" s="137">
        <v>5</v>
      </c>
      <c r="J23" s="137" t="s">
        <v>56</v>
      </c>
      <c r="K23" s="141">
        <v>17500</v>
      </c>
      <c r="L23" s="141">
        <f t="shared" si="0"/>
        <v>87500</v>
      </c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</row>
    <row r="31" spans="1:12" s="142" customFormat="1" ht="18.75" x14ac:dyDescent="0.3">
      <c r="A31" s="137"/>
      <c r="B31" s="138"/>
      <c r="C31" s="14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37"/>
      <c r="B34" s="138"/>
      <c r="C34" s="143"/>
      <c r="D34" s="143"/>
      <c r="E34" s="143"/>
      <c r="F34" s="143"/>
      <c r="G34" s="144"/>
      <c r="H34" s="137"/>
      <c r="I34" s="137"/>
      <c r="J34" s="137"/>
      <c r="K34" s="141"/>
      <c r="L34" s="141"/>
    </row>
    <row r="35" spans="1:12" s="142" customFormat="1" ht="18.75" x14ac:dyDescent="0.3">
      <c r="A35" s="145"/>
      <c r="B35" s="146"/>
      <c r="C35" s="147"/>
      <c r="D35" s="147"/>
      <c r="E35" s="147"/>
      <c r="F35" s="147"/>
      <c r="G35" s="148"/>
      <c r="H35" s="145"/>
      <c r="I35" s="145"/>
      <c r="J35" s="145"/>
      <c r="K35" s="149"/>
      <c r="L35" s="149"/>
    </row>
    <row r="36" spans="1:12" s="142" customFormat="1" ht="18.75" x14ac:dyDescent="0.3">
      <c r="A36" s="150"/>
      <c r="B36" s="1762"/>
      <c r="C36" s="1763"/>
      <c r="D36" s="1763"/>
      <c r="E36" s="1763"/>
      <c r="F36" s="1763"/>
      <c r="G36" s="1764"/>
      <c r="H36" s="151"/>
      <c r="I36" s="151"/>
      <c r="J36" s="151"/>
      <c r="K36" s="152"/>
      <c r="L36" s="152"/>
    </row>
    <row r="37" spans="1:12" s="142" customFormat="1" ht="18.75" x14ac:dyDescent="0.3">
      <c r="A37" s="1746" t="s">
        <v>20</v>
      </c>
      <c r="B37" s="1746"/>
      <c r="C37" s="1746"/>
      <c r="D37" s="1746"/>
      <c r="E37" s="1746"/>
      <c r="F37" s="1746"/>
      <c r="G37" s="1746"/>
      <c r="H37" s="1746"/>
      <c r="I37" s="1746"/>
      <c r="J37" s="1746"/>
      <c r="K37" s="1746"/>
      <c r="L37" s="34">
        <f>SUM(L21:L32)</f>
        <v>142500</v>
      </c>
    </row>
    <row r="38" spans="1:12" x14ac:dyDescent="0.3">
      <c r="A38" s="80"/>
      <c r="B38" s="80"/>
      <c r="C38" s="1115"/>
      <c r="D38" s="80"/>
      <c r="E38" s="80"/>
      <c r="F38" s="80"/>
      <c r="K38" s="93"/>
      <c r="L38" s="81"/>
    </row>
    <row r="39" spans="1:12" x14ac:dyDescent="0.3">
      <c r="A39" s="118" t="s">
        <v>21</v>
      </c>
      <c r="B39" s="118" t="s">
        <v>7</v>
      </c>
      <c r="C39" s="118" t="s">
        <v>22</v>
      </c>
      <c r="D39" s="119" t="s">
        <v>23</v>
      </c>
      <c r="K39" s="120"/>
      <c r="L39" s="120"/>
    </row>
    <row r="40" spans="1:12" x14ac:dyDescent="0.3">
      <c r="A40" s="80"/>
      <c r="B40" s="80"/>
      <c r="C40" s="1115" t="s">
        <v>24</v>
      </c>
      <c r="D40" s="80" t="s">
        <v>25</v>
      </c>
      <c r="K40" s="120"/>
      <c r="L40" s="120"/>
    </row>
    <row r="41" spans="1:12" x14ac:dyDescent="0.3">
      <c r="A41" s="80"/>
      <c r="B41" s="80"/>
      <c r="C41" s="1115"/>
      <c r="D41" s="80"/>
      <c r="K41" s="120"/>
      <c r="L41" s="120"/>
    </row>
    <row r="42" spans="1:12" x14ac:dyDescent="0.3">
      <c r="A42" s="80"/>
      <c r="B42" s="80"/>
      <c r="C42" s="1115"/>
      <c r="D42" s="80"/>
      <c r="K42" s="120"/>
      <c r="L42" s="120"/>
    </row>
    <row r="43" spans="1:12" x14ac:dyDescent="0.3">
      <c r="A43" s="80"/>
      <c r="B43" s="80"/>
      <c r="C43" s="1115"/>
      <c r="D43" s="80"/>
      <c r="K43" s="120"/>
      <c r="L43" s="120"/>
    </row>
    <row r="44" spans="1:12" x14ac:dyDescent="0.3">
      <c r="A44" s="80"/>
      <c r="B44" s="80"/>
      <c r="C44" s="1115"/>
      <c r="D44" s="80"/>
      <c r="K44" s="120"/>
      <c r="L44" s="120"/>
    </row>
    <row r="45" spans="1:12" x14ac:dyDescent="0.3">
      <c r="K45" s="120"/>
      <c r="L45" s="120"/>
    </row>
    <row r="46" spans="1:12" x14ac:dyDescent="0.3">
      <c r="D46" s="95"/>
      <c r="E46"/>
      <c r="F46"/>
      <c r="G46"/>
      <c r="H46"/>
      <c r="I46"/>
      <c r="J46"/>
      <c r="K46"/>
      <c r="L46"/>
    </row>
    <row r="47" spans="1:12" ht="18.75" x14ac:dyDescent="0.35">
      <c r="D47" s="1106"/>
      <c r="E47" s="1107"/>
      <c r="F47" s="1108"/>
      <c r="G47" s="1099"/>
      <c r="H47" s="268"/>
      <c r="I47" s="269"/>
      <c r="J47" s="270"/>
      <c r="K47" s="271"/>
      <c r="L47" s="272"/>
    </row>
    <row r="48" spans="1:12" ht="18.75" x14ac:dyDescent="0.35">
      <c r="D48" s="1103"/>
      <c r="E48" s="1104"/>
      <c r="F48" s="1105"/>
      <c r="G48" s="1100"/>
      <c r="H48" s="275"/>
      <c r="I48" s="276"/>
      <c r="J48" s="277"/>
      <c r="K48" s="278"/>
      <c r="L48" s="279"/>
    </row>
    <row r="49" spans="4:12" ht="18.75" x14ac:dyDescent="0.35">
      <c r="D49" s="1103"/>
      <c r="E49" s="1104"/>
      <c r="F49" s="1105"/>
      <c r="G49" s="1101"/>
      <c r="H49" s="275"/>
      <c r="I49" s="276"/>
      <c r="J49" s="277"/>
      <c r="K49" s="278"/>
      <c r="L49" s="281"/>
    </row>
    <row r="50" spans="4:12" ht="18.75" x14ac:dyDescent="0.35">
      <c r="D50" s="1103"/>
      <c r="E50" s="1104"/>
      <c r="F50" s="1105"/>
      <c r="G50" s="1102"/>
      <c r="H50" s="275"/>
      <c r="I50" s="286"/>
      <c r="J50" s="287"/>
      <c r="K50" s="288"/>
      <c r="L50" s="289"/>
    </row>
    <row r="51" spans="4:12" x14ac:dyDescent="0.3">
      <c r="D51" s="1965" t="s">
        <v>26</v>
      </c>
      <c r="E51" s="1966"/>
      <c r="F51" s="1967"/>
      <c r="G51" s="1098" t="s">
        <v>27</v>
      </c>
      <c r="H51" s="1095" t="s">
        <v>941</v>
      </c>
      <c r="I51" s="1964" t="s">
        <v>28</v>
      </c>
      <c r="J51" s="1796"/>
      <c r="K51" s="291" t="s">
        <v>29</v>
      </c>
      <c r="L51" s="292" t="s">
        <v>30</v>
      </c>
    </row>
    <row r="52" spans="4:12" x14ac:dyDescent="0.3">
      <c r="D52" s="78"/>
      <c r="E52" s="78"/>
      <c r="F52" s="78"/>
      <c r="G52" s="78"/>
      <c r="H52" s="78"/>
      <c r="I52" s="78"/>
      <c r="J52" s="78"/>
      <c r="K52" s="78"/>
      <c r="L52" s="78"/>
    </row>
    <row r="66" spans="1:21" s="79" customFormat="1" x14ac:dyDescent="0.3">
      <c r="A66" s="79" t="s">
        <v>155</v>
      </c>
      <c r="M66" s="78"/>
      <c r="N66" s="78"/>
      <c r="O66" s="78"/>
      <c r="P66" s="78"/>
      <c r="Q66" s="78"/>
      <c r="R66" s="78"/>
      <c r="S66" s="78"/>
      <c r="T66" s="78"/>
      <c r="U66" s="78"/>
    </row>
  </sheetData>
  <mergeCells count="9">
    <mergeCell ref="A37:K37"/>
    <mergeCell ref="D51:F51"/>
    <mergeCell ref="I51:J51"/>
    <mergeCell ref="A7:L7"/>
    <mergeCell ref="A8:L8"/>
    <mergeCell ref="B20:G20"/>
    <mergeCell ref="I20:J20"/>
    <mergeCell ref="B21:G21"/>
    <mergeCell ref="B36:G36"/>
  </mergeCells>
  <printOptions horizontalCentered="1"/>
  <pageMargins left="0" right="0" top="0.55118110236220474" bottom="0.74803149606299213" header="0.31496062992125984" footer="0.31496062992125984"/>
  <pageSetup scale="65" orientation="portrait" verticalDpi="72" r:id="rId1"/>
  <rowBreaks count="1" manualBreakCount="1">
    <brk id="64" max="11" man="1"/>
  </rowBreaks>
  <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6"/>
  <sheetViews>
    <sheetView view="pageBreakPreview" zoomScale="60" zoomScaleNormal="100" workbookViewId="0">
      <selection activeCell="H20" sqref="H20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968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44676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120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121" t="s">
        <v>13</v>
      </c>
      <c r="B20" s="1769" t="s">
        <v>14</v>
      </c>
      <c r="C20" s="1769"/>
      <c r="D20" s="1769"/>
      <c r="E20" s="1769"/>
      <c r="F20" s="1769"/>
      <c r="G20" s="1769"/>
      <c r="H20" s="1121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962</v>
      </c>
      <c r="C22" s="143"/>
      <c r="D22" s="143"/>
      <c r="E22" s="143"/>
      <c r="F22" s="143"/>
      <c r="G22" s="144"/>
      <c r="H22" s="137"/>
      <c r="I22" s="137">
        <v>2</v>
      </c>
      <c r="J22" s="137" t="s">
        <v>56</v>
      </c>
      <c r="K22" s="141">
        <v>22500</v>
      </c>
      <c r="L22" s="141">
        <f t="shared" ref="L22:L27" si="0">I22*K22</f>
        <v>45000</v>
      </c>
    </row>
    <row r="23" spans="1:12" s="142" customFormat="1" ht="18.75" x14ac:dyDescent="0.3">
      <c r="A23" s="137">
        <v>2</v>
      </c>
      <c r="B23" s="138" t="s">
        <v>963</v>
      </c>
      <c r="C23" s="143"/>
      <c r="D23" s="143"/>
      <c r="E23" s="143"/>
      <c r="F23" s="143"/>
      <c r="G23" s="144"/>
      <c r="H23" s="137"/>
      <c r="I23" s="137">
        <v>2</v>
      </c>
      <c r="J23" s="137" t="s">
        <v>56</v>
      </c>
      <c r="K23" s="141">
        <v>2000</v>
      </c>
      <c r="L23" s="141">
        <f t="shared" si="0"/>
        <v>4000</v>
      </c>
    </row>
    <row r="24" spans="1:12" s="142" customFormat="1" ht="18.75" x14ac:dyDescent="0.3">
      <c r="A24" s="137">
        <v>3</v>
      </c>
      <c r="B24" s="138" t="s">
        <v>964</v>
      </c>
      <c r="C24" s="143"/>
      <c r="D24" s="143"/>
      <c r="E24" s="143"/>
      <c r="F24" s="143"/>
      <c r="G24" s="144"/>
      <c r="H24" s="137"/>
      <c r="I24" s="137">
        <v>10</v>
      </c>
      <c r="J24" s="137" t="s">
        <v>56</v>
      </c>
      <c r="K24" s="141">
        <v>6000</v>
      </c>
      <c r="L24" s="141">
        <f t="shared" si="0"/>
        <v>60000</v>
      </c>
    </row>
    <row r="25" spans="1:12" s="142" customFormat="1" ht="18.75" x14ac:dyDescent="0.3">
      <c r="A25" s="137">
        <v>4</v>
      </c>
      <c r="B25" s="138" t="s">
        <v>965</v>
      </c>
      <c r="C25" s="143"/>
      <c r="D25" s="143"/>
      <c r="E25" s="143"/>
      <c r="F25" s="143"/>
      <c r="G25" s="144"/>
      <c r="H25" s="137"/>
      <c r="I25" s="137">
        <v>1</v>
      </c>
      <c r="J25" s="137" t="s">
        <v>922</v>
      </c>
      <c r="K25" s="141">
        <v>100000</v>
      </c>
      <c r="L25" s="141">
        <f t="shared" si="0"/>
        <v>100000</v>
      </c>
    </row>
    <row r="26" spans="1:12" s="142" customFormat="1" ht="18.75" x14ac:dyDescent="0.3">
      <c r="A26" s="137">
        <v>5</v>
      </c>
      <c r="B26" s="138" t="s">
        <v>966</v>
      </c>
      <c r="C26" s="143"/>
      <c r="D26" s="143"/>
      <c r="E26" s="143"/>
      <c r="F26" s="143"/>
      <c r="G26" s="144"/>
      <c r="H26" s="137"/>
      <c r="I26" s="137">
        <v>1</v>
      </c>
      <c r="J26" s="137" t="s">
        <v>56</v>
      </c>
      <c r="K26" s="141">
        <v>9000</v>
      </c>
      <c r="L26" s="141">
        <f t="shared" si="0"/>
        <v>9000</v>
      </c>
    </row>
    <row r="27" spans="1:12" s="142" customFormat="1" ht="18.75" x14ac:dyDescent="0.3">
      <c r="A27" s="137">
        <v>6</v>
      </c>
      <c r="B27" s="138" t="s">
        <v>967</v>
      </c>
      <c r="C27" s="143"/>
      <c r="D27" s="143"/>
      <c r="E27" s="143"/>
      <c r="F27" s="143"/>
      <c r="G27" s="144"/>
      <c r="H27" s="137"/>
      <c r="I27" s="137">
        <v>6</v>
      </c>
      <c r="J27" s="137" t="s">
        <v>56</v>
      </c>
      <c r="K27" s="141">
        <v>3000</v>
      </c>
      <c r="L27" s="141">
        <f t="shared" si="0"/>
        <v>18000</v>
      </c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</row>
    <row r="31" spans="1:12" s="142" customFormat="1" ht="18.75" x14ac:dyDescent="0.3">
      <c r="A31" s="137"/>
      <c r="B31" s="138"/>
      <c r="C31" s="14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37"/>
      <c r="B34" s="138"/>
      <c r="C34" s="143"/>
      <c r="D34" s="143"/>
      <c r="E34" s="143"/>
      <c r="F34" s="143"/>
      <c r="G34" s="144"/>
      <c r="H34" s="137"/>
      <c r="I34" s="137"/>
      <c r="J34" s="137"/>
      <c r="K34" s="141"/>
      <c r="L34" s="141"/>
    </row>
    <row r="35" spans="1:12" s="142" customFormat="1" ht="18.75" x14ac:dyDescent="0.3">
      <c r="A35" s="145"/>
      <c r="B35" s="146"/>
      <c r="C35" s="147"/>
      <c r="D35" s="147"/>
      <c r="E35" s="147"/>
      <c r="F35" s="147"/>
      <c r="G35" s="148"/>
      <c r="H35" s="145"/>
      <c r="I35" s="145"/>
      <c r="J35" s="145"/>
      <c r="K35" s="149"/>
      <c r="L35" s="149"/>
    </row>
    <row r="36" spans="1:12" s="142" customFormat="1" ht="18.75" x14ac:dyDescent="0.3">
      <c r="A36" s="150"/>
      <c r="B36" s="1762"/>
      <c r="C36" s="1763"/>
      <c r="D36" s="1763"/>
      <c r="E36" s="1763"/>
      <c r="F36" s="1763"/>
      <c r="G36" s="1764"/>
      <c r="H36" s="151"/>
      <c r="I36" s="151"/>
      <c r="J36" s="151"/>
      <c r="K36" s="152"/>
      <c r="L36" s="152"/>
    </row>
    <row r="37" spans="1:12" s="142" customFormat="1" ht="18.75" x14ac:dyDescent="0.3">
      <c r="A37" s="1746" t="s">
        <v>20</v>
      </c>
      <c r="B37" s="1746"/>
      <c r="C37" s="1746"/>
      <c r="D37" s="1746"/>
      <c r="E37" s="1746"/>
      <c r="F37" s="1746"/>
      <c r="G37" s="1746"/>
      <c r="H37" s="1746"/>
      <c r="I37" s="1746"/>
      <c r="J37" s="1746"/>
      <c r="K37" s="1746"/>
      <c r="L37" s="34">
        <f>SUM(L21:L32)</f>
        <v>236000</v>
      </c>
    </row>
    <row r="38" spans="1:12" x14ac:dyDescent="0.3">
      <c r="A38" s="80"/>
      <c r="B38" s="80"/>
      <c r="C38" s="1120"/>
      <c r="D38" s="80"/>
      <c r="E38" s="80"/>
      <c r="F38" s="80"/>
      <c r="K38" s="93"/>
      <c r="L38" s="81"/>
    </row>
    <row r="39" spans="1:12" x14ac:dyDescent="0.3">
      <c r="A39" s="118" t="s">
        <v>21</v>
      </c>
      <c r="B39" s="118" t="s">
        <v>7</v>
      </c>
      <c r="C39" s="118" t="s">
        <v>22</v>
      </c>
      <c r="D39" s="119" t="s">
        <v>23</v>
      </c>
      <c r="K39" s="120"/>
      <c r="L39" s="120"/>
    </row>
    <row r="40" spans="1:12" x14ac:dyDescent="0.3">
      <c r="A40" s="80"/>
      <c r="B40" s="80"/>
      <c r="C40" s="1120" t="s">
        <v>24</v>
      </c>
      <c r="D40" s="80" t="s">
        <v>25</v>
      </c>
      <c r="K40" s="120"/>
      <c r="L40" s="120"/>
    </row>
    <row r="41" spans="1:12" x14ac:dyDescent="0.3">
      <c r="A41" s="80"/>
      <c r="B41" s="80"/>
      <c r="C41" s="1120"/>
      <c r="D41" s="80"/>
      <c r="K41" s="120"/>
      <c r="L41" s="120"/>
    </row>
    <row r="42" spans="1:12" x14ac:dyDescent="0.3">
      <c r="A42" s="80"/>
      <c r="B42" s="80"/>
      <c r="C42" s="1120"/>
      <c r="D42" s="80"/>
      <c r="K42" s="120"/>
      <c r="L42" s="120"/>
    </row>
    <row r="43" spans="1:12" x14ac:dyDescent="0.3">
      <c r="A43" s="80"/>
      <c r="B43" s="80"/>
      <c r="C43" s="1120"/>
      <c r="D43" s="80"/>
      <c r="K43" s="120"/>
      <c r="L43" s="120"/>
    </row>
    <row r="44" spans="1:12" x14ac:dyDescent="0.3">
      <c r="A44" s="80"/>
      <c r="B44" s="80"/>
      <c r="C44" s="1120"/>
      <c r="D44" s="80"/>
      <c r="K44" s="120"/>
      <c r="L44" s="120"/>
    </row>
    <row r="45" spans="1:12" x14ac:dyDescent="0.3">
      <c r="K45" s="120"/>
      <c r="L45" s="120"/>
    </row>
    <row r="46" spans="1:12" x14ac:dyDescent="0.3">
      <c r="D46" s="95"/>
      <c r="E46"/>
      <c r="F46"/>
      <c r="G46"/>
      <c r="H46"/>
      <c r="I46"/>
      <c r="J46"/>
      <c r="K46"/>
      <c r="L46"/>
    </row>
    <row r="47" spans="1:12" ht="18.75" x14ac:dyDescent="0.35">
      <c r="D47" s="1106"/>
      <c r="E47" s="1107"/>
      <c r="F47" s="1108"/>
      <c r="G47" s="1099"/>
      <c r="H47" s="268"/>
      <c r="I47" s="269"/>
      <c r="J47" s="270"/>
      <c r="K47" s="271"/>
      <c r="L47" s="272"/>
    </row>
    <row r="48" spans="1:12" ht="18.75" x14ac:dyDescent="0.35">
      <c r="D48" s="1103"/>
      <c r="E48" s="1104"/>
      <c r="F48" s="1105"/>
      <c r="G48" s="1100"/>
      <c r="H48" s="275"/>
      <c r="I48" s="276"/>
      <c r="J48" s="277"/>
      <c r="K48" s="278"/>
      <c r="L48" s="279"/>
    </row>
    <row r="49" spans="4:12" ht="18.75" x14ac:dyDescent="0.35">
      <c r="D49" s="1103"/>
      <c r="E49" s="1104"/>
      <c r="F49" s="1105"/>
      <c r="G49" s="1101"/>
      <c r="H49" s="275"/>
      <c r="I49" s="276"/>
      <c r="J49" s="277"/>
      <c r="K49" s="278"/>
      <c r="L49" s="281"/>
    </row>
    <row r="50" spans="4:12" ht="18.75" x14ac:dyDescent="0.35">
      <c r="D50" s="1103"/>
      <c r="E50" s="1104"/>
      <c r="F50" s="1105"/>
      <c r="G50" s="1102"/>
      <c r="H50" s="275"/>
      <c r="I50" s="286"/>
      <c r="J50" s="287"/>
      <c r="K50" s="288"/>
      <c r="L50" s="289"/>
    </row>
    <row r="51" spans="4:12" x14ac:dyDescent="0.3">
      <c r="D51" s="1965" t="s">
        <v>26</v>
      </c>
      <c r="E51" s="1966"/>
      <c r="F51" s="1967"/>
      <c r="G51" s="1098" t="s">
        <v>27</v>
      </c>
      <c r="H51" s="1095" t="s">
        <v>941</v>
      </c>
      <c r="I51" s="1964" t="s">
        <v>28</v>
      </c>
      <c r="J51" s="1796"/>
      <c r="K51" s="291" t="s">
        <v>29</v>
      </c>
      <c r="L51" s="292" t="s">
        <v>30</v>
      </c>
    </row>
    <row r="52" spans="4:12" x14ac:dyDescent="0.3">
      <c r="D52" s="78"/>
      <c r="E52" s="78"/>
      <c r="F52" s="78"/>
      <c r="G52" s="78"/>
      <c r="H52" s="78"/>
      <c r="I52" s="78"/>
      <c r="J52" s="78"/>
      <c r="K52" s="78"/>
      <c r="L52" s="78"/>
    </row>
    <row r="66" spans="1:21" s="79" customFormat="1" x14ac:dyDescent="0.3">
      <c r="A66" s="79" t="s">
        <v>969</v>
      </c>
      <c r="M66" s="78"/>
      <c r="N66" s="78"/>
      <c r="O66" s="78"/>
      <c r="P66" s="78"/>
      <c r="Q66" s="78"/>
      <c r="R66" s="78"/>
      <c r="S66" s="78"/>
      <c r="T66" s="78"/>
      <c r="U66" s="78"/>
    </row>
  </sheetData>
  <mergeCells count="9">
    <mergeCell ref="A37:K37"/>
    <mergeCell ref="D51:F51"/>
    <mergeCell ref="I51:J51"/>
    <mergeCell ref="A7:L7"/>
    <mergeCell ref="A8:L8"/>
    <mergeCell ref="B20:G20"/>
    <mergeCell ref="I20:J20"/>
    <mergeCell ref="B21:G21"/>
    <mergeCell ref="B36:G36"/>
  </mergeCells>
  <printOptions horizontalCentered="1"/>
  <pageMargins left="0" right="0" top="0.55118110236220474" bottom="0.74803149606299213" header="0.31496062992125984" footer="0.31496062992125984"/>
  <pageSetup scale="65" orientation="portrait" verticalDpi="72" r:id="rId1"/>
  <rowBreaks count="1" manualBreakCount="1">
    <brk id="64" max="11" man="1"/>
  </rowBreaks>
  <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8"/>
  <sheetViews>
    <sheetView view="pageBreakPreview" topLeftCell="A8" zoomScale="60" zoomScaleNormal="100" workbookViewId="0">
      <selection activeCell="A8" sqref="A8:L8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970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44676</v>
      </c>
    </row>
    <row r="12" spans="1:21" ht="16.5" customHeight="1" x14ac:dyDescent="0.35">
      <c r="A12" s="11" t="s">
        <v>43</v>
      </c>
      <c r="B12" s="1119"/>
      <c r="C12" s="1119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780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1122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1117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1118" t="s">
        <v>13</v>
      </c>
      <c r="B20" s="1751" t="s">
        <v>14</v>
      </c>
      <c r="C20" s="1751"/>
      <c r="D20" s="1751"/>
      <c r="E20" s="1751"/>
      <c r="F20" s="1751"/>
      <c r="G20" s="1751"/>
      <c r="H20" s="1118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794</v>
      </c>
      <c r="C22" s="660"/>
      <c r="D22" s="660"/>
      <c r="E22" s="660"/>
      <c r="F22" s="660"/>
      <c r="G22" s="661"/>
      <c r="H22" s="658"/>
      <c r="I22" s="658">
        <v>4</v>
      </c>
      <c r="J22" s="658" t="s">
        <v>56</v>
      </c>
      <c r="K22" s="664">
        <v>31500</v>
      </c>
      <c r="L22" s="664">
        <f t="shared" ref="L22" si="0">K22*I22</f>
        <v>126000</v>
      </c>
    </row>
    <row r="23" spans="1:12" s="663" customFormat="1" ht="23.25" x14ac:dyDescent="0.35">
      <c r="A23" s="658"/>
      <c r="B23" s="659"/>
      <c r="C23" s="660"/>
      <c r="D23" s="660"/>
      <c r="E23" s="660"/>
      <c r="F23" s="660"/>
      <c r="G23" s="661"/>
      <c r="H23" s="658"/>
      <c r="I23" s="658"/>
      <c r="J23" s="658"/>
      <c r="K23" s="664"/>
      <c r="L23" s="664"/>
    </row>
    <row r="24" spans="1:12" s="663" customFormat="1" ht="23.25" x14ac:dyDescent="0.35">
      <c r="A24" s="658"/>
      <c r="B24" s="659"/>
      <c r="C24" s="660"/>
      <c r="D24" s="660"/>
      <c r="E24" s="660"/>
      <c r="F24" s="660"/>
      <c r="G24" s="661"/>
      <c r="H24" s="658"/>
      <c r="I24" s="658"/>
      <c r="J24" s="658"/>
      <c r="K24" s="664"/>
      <c r="L24" s="664"/>
    </row>
    <row r="25" spans="1:12" s="663" customFormat="1" ht="23.25" x14ac:dyDescent="0.35">
      <c r="A25" s="658"/>
      <c r="B25" s="659"/>
      <c r="C25" s="660"/>
      <c r="D25" s="660"/>
      <c r="E25" s="660"/>
      <c r="F25" s="660"/>
      <c r="G25" s="661"/>
      <c r="H25" s="658"/>
      <c r="I25" s="658"/>
      <c r="J25" s="658"/>
      <c r="K25" s="664"/>
      <c r="L25" s="664"/>
    </row>
    <row r="26" spans="1:12" s="663" customFormat="1" ht="23.25" x14ac:dyDescent="0.35">
      <c r="A26" s="658"/>
      <c r="B26" s="665"/>
      <c r="C26" s="660"/>
      <c r="D26" s="660"/>
      <c r="E26" s="660"/>
      <c r="F26" s="660"/>
      <c r="G26" s="661"/>
      <c r="H26" s="658"/>
      <c r="I26" s="658"/>
      <c r="J26" s="658"/>
      <c r="K26" s="664"/>
      <c r="L26" s="664"/>
    </row>
    <row r="27" spans="1:12" s="663" customFormat="1" ht="23.25" x14ac:dyDescent="0.35">
      <c r="A27" s="658"/>
      <c r="B27" s="659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6"/>
      <c r="D28" s="666"/>
      <c r="E28" s="666"/>
      <c r="F28" s="666"/>
      <c r="G28" s="667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6"/>
      <c r="D29" s="666"/>
      <c r="E29" s="666"/>
      <c r="F29" s="666"/>
      <c r="G29" s="667"/>
      <c r="H29" s="658"/>
      <c r="I29" s="658"/>
      <c r="J29" s="658"/>
      <c r="K29" s="664"/>
      <c r="L29" s="664"/>
    </row>
    <row r="30" spans="1:12" s="663" customFormat="1" ht="23.25" x14ac:dyDescent="0.35">
      <c r="A30" s="658"/>
      <c r="B30" s="659"/>
      <c r="C30" s="666"/>
      <c r="D30" s="666"/>
      <c r="E30" s="666"/>
      <c r="F30" s="666"/>
      <c r="G30" s="667"/>
      <c r="H30" s="658"/>
      <c r="I30" s="658"/>
      <c r="J30" s="658"/>
      <c r="K30" s="664"/>
      <c r="L30" s="664"/>
    </row>
    <row r="31" spans="1:12" s="663" customFormat="1" ht="23.25" x14ac:dyDescent="0.35">
      <c r="A31" s="668"/>
      <c r="B31" s="1885"/>
      <c r="C31" s="1886"/>
      <c r="D31" s="1886"/>
      <c r="E31" s="1886"/>
      <c r="F31" s="1886"/>
      <c r="G31" s="1887"/>
      <c r="H31" s="669"/>
      <c r="I31" s="669"/>
      <c r="J31" s="669"/>
      <c r="K31" s="670"/>
      <c r="L31" s="670"/>
    </row>
    <row r="32" spans="1:12" s="663" customFormat="1" ht="23.25" x14ac:dyDescent="0.35">
      <c r="A32" s="1888" t="s">
        <v>20</v>
      </c>
      <c r="B32" s="1888"/>
      <c r="C32" s="1888"/>
      <c r="D32" s="1888"/>
      <c r="E32" s="1888"/>
      <c r="F32" s="1888"/>
      <c r="G32" s="1888"/>
      <c r="H32" s="1888"/>
      <c r="I32" s="1888"/>
      <c r="J32" s="1888"/>
      <c r="K32" s="1888"/>
      <c r="L32" s="671">
        <f>SUM(L21:L30)</f>
        <v>126000</v>
      </c>
    </row>
    <row r="33" spans="1:12" s="238" customFormat="1" ht="21" x14ac:dyDescent="0.35">
      <c r="A33" s="247"/>
      <c r="B33" s="247"/>
      <c r="C33" s="409"/>
      <c r="D33" s="247"/>
      <c r="E33" s="247"/>
      <c r="F33" s="247"/>
      <c r="G33" s="248"/>
      <c r="H33" s="248"/>
      <c r="I33" s="248"/>
      <c r="J33" s="248"/>
      <c r="K33" s="410"/>
      <c r="L33" s="411"/>
    </row>
    <row r="34" spans="1:12" ht="18" x14ac:dyDescent="0.35">
      <c r="A34" s="35" t="s">
        <v>21</v>
      </c>
      <c r="B34" s="35" t="s">
        <v>7</v>
      </c>
      <c r="C34" s="723" t="s">
        <v>22</v>
      </c>
      <c r="D34" s="36" t="s">
        <v>23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723" t="s">
        <v>24</v>
      </c>
      <c r="D35" s="2" t="s">
        <v>25</v>
      </c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2"/>
      <c r="B36" s="2"/>
      <c r="C36" s="723" t="s">
        <v>300</v>
      </c>
      <c r="D36" s="2" t="s">
        <v>655</v>
      </c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2"/>
      <c r="B37" s="2"/>
      <c r="C37" s="723"/>
      <c r="D37" s="2"/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2"/>
      <c r="B38" s="2"/>
      <c r="C38" s="723"/>
      <c r="D38" s="2"/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2"/>
      <c r="B39" s="2"/>
      <c r="C39" s="723"/>
      <c r="D39" s="2"/>
      <c r="E39" s="1"/>
      <c r="F39" s="1"/>
      <c r="G39" s="1"/>
      <c r="H39" s="1"/>
      <c r="I39" s="1"/>
      <c r="J39" s="1"/>
      <c r="K39" s="37"/>
      <c r="L39" s="37"/>
    </row>
    <row r="40" spans="1:12" ht="18" x14ac:dyDescent="0.35">
      <c r="A40" s="2"/>
      <c r="B40" s="2"/>
      <c r="C40" s="723"/>
      <c r="D40" s="2"/>
      <c r="E40" s="1"/>
      <c r="F40" s="1"/>
      <c r="G40" s="1"/>
      <c r="H40" s="1"/>
      <c r="I40" s="1"/>
      <c r="J40" s="1"/>
      <c r="K40" s="37"/>
      <c r="L40" s="37"/>
    </row>
    <row r="41" spans="1:12" ht="18" x14ac:dyDescent="0.35">
      <c r="A41" s="2"/>
      <c r="B41" s="2"/>
      <c r="C41" s="723"/>
      <c r="D41" s="2"/>
      <c r="E41" s="1"/>
      <c r="F41" s="1"/>
      <c r="G41" s="1"/>
      <c r="H41" s="1"/>
      <c r="I41" s="1"/>
      <c r="J41" s="1"/>
      <c r="K41" s="37"/>
      <c r="L41" s="37"/>
    </row>
    <row r="42" spans="1:12" ht="18" x14ac:dyDescent="0.35">
      <c r="A42" s="2"/>
      <c r="B42" s="2"/>
      <c r="C42" s="723"/>
      <c r="D42" s="2"/>
      <c r="E42" s="1"/>
      <c r="F42" s="1"/>
      <c r="G42" s="1"/>
      <c r="H42" s="1"/>
      <c r="I42" s="1"/>
      <c r="J42" s="1"/>
      <c r="K42" s="37"/>
      <c r="L42" s="37"/>
    </row>
    <row r="43" spans="1:12" ht="18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37"/>
      <c r="L43" s="37"/>
    </row>
    <row r="44" spans="1:12" ht="18.75" x14ac:dyDescent="0.35">
      <c r="A44" s="1"/>
      <c r="B44" s="1"/>
      <c r="C44" s="1"/>
      <c r="D44" s="1106"/>
      <c r="E44" s="1107"/>
      <c r="F44" s="1108"/>
      <c r="G44" s="1099"/>
      <c r="H44" s="268"/>
      <c r="I44" s="269"/>
      <c r="J44" s="270"/>
      <c r="K44" s="271"/>
      <c r="L44" s="272"/>
    </row>
    <row r="45" spans="1:12" ht="18" x14ac:dyDescent="0.35">
      <c r="A45" s="1"/>
      <c r="B45" s="1"/>
      <c r="C45" s="1"/>
      <c r="D45" s="1103"/>
      <c r="E45" s="1104"/>
      <c r="F45" s="1105"/>
      <c r="G45" s="1100"/>
      <c r="H45" s="275"/>
      <c r="I45" s="276"/>
      <c r="J45" s="277"/>
      <c r="K45" s="278"/>
      <c r="L45" s="279"/>
    </row>
    <row r="46" spans="1:12" ht="18" x14ac:dyDescent="0.35">
      <c r="A46" s="1"/>
      <c r="B46" s="1"/>
      <c r="C46" s="1"/>
      <c r="D46" s="1103"/>
      <c r="E46" s="1104"/>
      <c r="F46" s="1105"/>
      <c r="G46" s="1101"/>
      <c r="H46" s="275"/>
      <c r="I46" s="276"/>
      <c r="J46" s="277"/>
      <c r="K46" s="278"/>
      <c r="L46" s="281"/>
    </row>
    <row r="47" spans="1:12" ht="18" x14ac:dyDescent="0.35">
      <c r="A47" s="1"/>
      <c r="B47" s="1"/>
      <c r="C47" s="1"/>
      <c r="D47" s="1103"/>
      <c r="E47" s="1104"/>
      <c r="F47" s="1105"/>
      <c r="G47" s="1102"/>
      <c r="H47" s="275"/>
      <c r="I47" s="286"/>
      <c r="J47" s="287"/>
      <c r="K47" s="288"/>
      <c r="L47" s="289"/>
    </row>
    <row r="48" spans="1:12" ht="18" x14ac:dyDescent="0.35">
      <c r="A48" s="1"/>
      <c r="B48" s="1"/>
      <c r="C48" s="1"/>
      <c r="D48" s="1965" t="s">
        <v>26</v>
      </c>
      <c r="E48" s="1966"/>
      <c r="F48" s="1967"/>
      <c r="G48" s="1098" t="s">
        <v>27</v>
      </c>
      <c r="H48" s="1095" t="s">
        <v>941</v>
      </c>
      <c r="I48" s="1964" t="s">
        <v>28</v>
      </c>
      <c r="J48" s="1796"/>
      <c r="K48" s="291" t="s">
        <v>29</v>
      </c>
      <c r="L48" s="292" t="s">
        <v>30</v>
      </c>
    </row>
    <row r="49" spans="1:13" ht="18" x14ac:dyDescent="0.35">
      <c r="A49" s="1"/>
      <c r="B49" s="1"/>
      <c r="C49" s="1"/>
      <c r="D49" s="62"/>
      <c r="E49"/>
      <c r="F49"/>
      <c r="G49"/>
      <c r="H49"/>
      <c r="I49"/>
      <c r="J49"/>
      <c r="K49"/>
      <c r="L49"/>
      <c r="M49"/>
    </row>
    <row r="50" spans="1:13" x14ac:dyDescent="0.3">
      <c r="D50" s="76"/>
      <c r="E50"/>
      <c r="F50"/>
      <c r="G50"/>
      <c r="H50"/>
      <c r="I50"/>
      <c r="J50"/>
      <c r="K50"/>
      <c r="L50"/>
      <c r="M50"/>
    </row>
    <row r="51" spans="1:13" x14ac:dyDescent="0.3">
      <c r="E51"/>
      <c r="F51"/>
      <c r="G51"/>
      <c r="H51"/>
      <c r="I51"/>
      <c r="J51"/>
      <c r="K51"/>
      <c r="L51"/>
      <c r="M51"/>
    </row>
    <row r="68" spans="1:21" s="25" customFormat="1" x14ac:dyDescent="0.3">
      <c r="A68" s="251" t="s">
        <v>971</v>
      </c>
      <c r="M68" s="76"/>
      <c r="N68" s="76"/>
      <c r="O68" s="76"/>
      <c r="P68" s="76"/>
      <c r="Q68" s="76"/>
      <c r="R68" s="76"/>
      <c r="S68" s="76"/>
      <c r="T68" s="76"/>
      <c r="U68" s="76"/>
    </row>
  </sheetData>
  <mergeCells count="10">
    <mergeCell ref="B31:G31"/>
    <mergeCell ref="A32:K32"/>
    <mergeCell ref="D48:F48"/>
    <mergeCell ref="I48:J48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4" orientation="portrait" verticalDpi="72" r:id="rId1"/>
  <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6"/>
  <sheetViews>
    <sheetView view="pageBreakPreview" topLeftCell="A22" zoomScale="90" workbookViewId="0">
      <selection activeCell="L32" sqref="L31:L32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973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82" t="s">
        <v>1</v>
      </c>
      <c r="B9" s="83"/>
      <c r="C9" s="83"/>
      <c r="D9" s="84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89" t="s">
        <v>228</v>
      </c>
      <c r="B10" s="79"/>
      <c r="C10" s="79"/>
      <c r="D10" s="90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44676</v>
      </c>
      <c r="M10" s="298"/>
    </row>
    <row r="11" spans="1:15" ht="16.5" customHeight="1" x14ac:dyDescent="0.35">
      <c r="A11" s="89" t="s">
        <v>229</v>
      </c>
      <c r="B11" s="95"/>
      <c r="C11" s="95"/>
      <c r="D11" s="96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89"/>
      <c r="B12" s="79"/>
      <c r="C12" s="79"/>
      <c r="D12" s="90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89"/>
      <c r="B13" s="79"/>
      <c r="C13" s="79"/>
      <c r="D13" s="90"/>
      <c r="E13" s="1"/>
      <c r="F13" s="74" t="s">
        <v>35</v>
      </c>
      <c r="G13" s="75"/>
      <c r="H13" s="75"/>
      <c r="I13" s="1128"/>
      <c r="J13" s="17"/>
      <c r="K13" s="13" t="s">
        <v>5</v>
      </c>
      <c r="L13" s="3"/>
      <c r="M13" s="298"/>
    </row>
    <row r="14" spans="1:15" ht="16.5" customHeight="1" x14ac:dyDescent="0.35">
      <c r="A14" s="89" t="s">
        <v>6</v>
      </c>
      <c r="B14" s="101" t="s">
        <v>230</v>
      </c>
      <c r="C14" s="101"/>
      <c r="D14" s="10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89" t="s">
        <v>8</v>
      </c>
      <c r="B15" s="1126" t="s">
        <v>7</v>
      </c>
      <c r="C15" s="79"/>
      <c r="D15" s="90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04" t="s">
        <v>11</v>
      </c>
      <c r="B16" s="105" t="s">
        <v>7</v>
      </c>
      <c r="C16" s="106"/>
      <c r="D16" s="107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1124" t="s">
        <v>13</v>
      </c>
      <c r="B19" s="1751" t="s">
        <v>14</v>
      </c>
      <c r="C19" s="1751"/>
      <c r="D19" s="1751"/>
      <c r="E19" s="1751"/>
      <c r="F19" s="1751"/>
      <c r="G19" s="1751"/>
      <c r="H19" s="1124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133" t="s">
        <v>231</v>
      </c>
      <c r="C21" s="162"/>
      <c r="D21" s="162"/>
      <c r="E21" s="162"/>
      <c r="F21" s="162"/>
      <c r="G21" s="163"/>
      <c r="H21" s="160" t="s">
        <v>972</v>
      </c>
      <c r="I21" s="160">
        <v>1</v>
      </c>
      <c r="J21" s="160" t="s">
        <v>239</v>
      </c>
      <c r="K21" s="164">
        <v>71000</v>
      </c>
      <c r="L21" s="164">
        <f>+K21*I21</f>
        <v>71000</v>
      </c>
    </row>
    <row r="22" spans="1:12" s="257" customFormat="1" ht="21" customHeight="1" x14ac:dyDescent="0.3">
      <c r="A22" s="160">
        <v>2</v>
      </c>
      <c r="B22" s="1133" t="s">
        <v>237</v>
      </c>
      <c r="C22" s="1134"/>
      <c r="D22" s="1134"/>
      <c r="E22" s="1134"/>
      <c r="F22" s="1134"/>
      <c r="G22" s="1135"/>
      <c r="H22" s="160" t="s">
        <v>238</v>
      </c>
      <c r="I22" s="160">
        <v>1</v>
      </c>
      <c r="J22" s="160" t="s">
        <v>239</v>
      </c>
      <c r="K22" s="164">
        <v>30000</v>
      </c>
      <c r="L22" s="164">
        <f>+K22*I22</f>
        <v>30000</v>
      </c>
    </row>
    <row r="23" spans="1:12" s="257" customFormat="1" ht="18.75" customHeight="1" x14ac:dyDescent="0.3">
      <c r="A23" s="160"/>
      <c r="B23" s="1133"/>
      <c r="C23" s="1134"/>
      <c r="D23" s="1134"/>
      <c r="E23" s="1134"/>
      <c r="F23" s="1134"/>
      <c r="G23" s="1135"/>
      <c r="H23" s="160"/>
      <c r="I23" s="160"/>
      <c r="J23" s="160"/>
      <c r="K23" s="164"/>
      <c r="L23" s="164"/>
    </row>
    <row r="24" spans="1:12" s="257" customFormat="1" ht="18.75" customHeight="1" x14ac:dyDescent="0.3">
      <c r="A24" s="160"/>
      <c r="B24" s="1133"/>
      <c r="C24" s="1134"/>
      <c r="D24" s="1134"/>
      <c r="E24" s="1134"/>
      <c r="F24" s="1134"/>
      <c r="G24" s="1135"/>
      <c r="H24" s="160"/>
      <c r="I24" s="160"/>
      <c r="J24" s="160"/>
      <c r="K24" s="164"/>
      <c r="L24" s="164"/>
    </row>
    <row r="25" spans="1:12" s="257" customFormat="1" ht="18.75" customHeight="1" x14ac:dyDescent="0.3">
      <c r="A25" s="160"/>
      <c r="B25" s="1133"/>
      <c r="C25" s="1134"/>
      <c r="D25" s="1134"/>
      <c r="E25" s="1134"/>
      <c r="F25" s="1134"/>
      <c r="G25" s="1135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133"/>
      <c r="C26" s="1134"/>
      <c r="D26" s="1134"/>
      <c r="E26" s="1134"/>
      <c r="F26" s="1134"/>
      <c r="G26" s="1135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133"/>
      <c r="C27" s="1134"/>
      <c r="D27" s="1134"/>
      <c r="E27" s="1134"/>
      <c r="F27" s="1134"/>
      <c r="G27" s="1135"/>
      <c r="H27" s="160"/>
      <c r="I27" s="160"/>
      <c r="J27" s="160"/>
      <c r="K27" s="164"/>
      <c r="L27" s="164"/>
    </row>
    <row r="28" spans="1:12" s="257" customFormat="1" ht="18.75" customHeight="1" x14ac:dyDescent="0.3">
      <c r="A28" s="160"/>
      <c r="B28" s="1133"/>
      <c r="C28" s="1134"/>
      <c r="D28" s="1134"/>
      <c r="E28" s="1134"/>
      <c r="F28" s="1134"/>
      <c r="G28" s="1135"/>
      <c r="H28" s="160"/>
      <c r="I28" s="160"/>
      <c r="J28" s="160"/>
      <c r="K28" s="164"/>
      <c r="L28" s="164"/>
    </row>
    <row r="29" spans="1:12" s="257" customFormat="1" ht="18.75" customHeight="1" x14ac:dyDescent="0.3">
      <c r="A29" s="160"/>
      <c r="B29" s="1133"/>
      <c r="C29" s="1134"/>
      <c r="D29" s="1134"/>
      <c r="E29" s="1134"/>
      <c r="F29" s="1134"/>
      <c r="G29" s="1135"/>
      <c r="H29" s="160"/>
      <c r="I29" s="160"/>
      <c r="J29" s="160"/>
      <c r="K29" s="164"/>
      <c r="L29" s="164"/>
    </row>
    <row r="30" spans="1:12" s="257" customFormat="1" ht="22.5" customHeight="1" x14ac:dyDescent="0.3">
      <c r="A30" s="173"/>
      <c r="B30" s="1774"/>
      <c r="C30" s="1775"/>
      <c r="D30" s="1775"/>
      <c r="E30" s="1775"/>
      <c r="F30" s="1775"/>
      <c r="G30" s="1776"/>
      <c r="H30" s="174"/>
      <c r="I30" s="174"/>
      <c r="J30" s="174"/>
      <c r="K30" s="175"/>
      <c r="L30" s="175"/>
    </row>
    <row r="31" spans="1:12" ht="18" customHeight="1" x14ac:dyDescent="0.3">
      <c r="A31" s="1773" t="s">
        <v>20</v>
      </c>
      <c r="B31" s="1773"/>
      <c r="C31" s="1773"/>
      <c r="D31" s="1773"/>
      <c r="E31" s="1773"/>
      <c r="F31" s="1773"/>
      <c r="G31" s="1773"/>
      <c r="H31" s="1773"/>
      <c r="I31" s="1773"/>
      <c r="J31" s="1773"/>
      <c r="K31" s="1773"/>
      <c r="L31" s="176">
        <f>SUM(L21:L28)</f>
        <v>101000</v>
      </c>
    </row>
    <row r="32" spans="1:12" ht="18" customHeight="1" x14ac:dyDescent="0.35">
      <c r="A32" s="253"/>
      <c r="B32" s="252"/>
      <c r="C32" s="1132"/>
      <c r="D32" s="253"/>
      <c r="E32" s="252"/>
      <c r="F32" s="252"/>
      <c r="G32" s="252"/>
      <c r="H32" s="252"/>
      <c r="I32" s="252"/>
      <c r="J32" s="252"/>
      <c r="K32" s="255"/>
      <c r="L32" s="254"/>
    </row>
    <row r="33" spans="1:12" ht="18" customHeight="1" x14ac:dyDescent="0.35">
      <c r="A33" s="259" t="s">
        <v>21</v>
      </c>
      <c r="B33" s="259" t="s">
        <v>7</v>
      </c>
      <c r="C33" s="260" t="s">
        <v>22</v>
      </c>
      <c r="D33" s="260" t="s">
        <v>150</v>
      </c>
      <c r="E33" s="252"/>
      <c r="F33" s="252"/>
      <c r="G33" s="252"/>
      <c r="H33" s="252"/>
      <c r="I33" s="252"/>
      <c r="J33" s="252"/>
      <c r="K33" s="261"/>
      <c r="L33" s="261"/>
    </row>
    <row r="34" spans="1:12" ht="18" customHeight="1" x14ac:dyDescent="0.35">
      <c r="A34" s="253"/>
      <c r="B34" s="253"/>
      <c r="C34" s="260" t="s">
        <v>24</v>
      </c>
      <c r="D34" s="253" t="s">
        <v>151</v>
      </c>
      <c r="E34" s="252"/>
      <c r="F34" s="252"/>
      <c r="G34" s="252"/>
      <c r="H34" s="252"/>
      <c r="I34" s="252"/>
      <c r="J34" s="252"/>
      <c r="K34" s="261"/>
      <c r="L34" s="261"/>
    </row>
    <row r="35" spans="1:12" ht="18" customHeight="1" x14ac:dyDescent="0.35">
      <c r="A35" s="253"/>
      <c r="B35" s="252"/>
      <c r="C35" s="262"/>
      <c r="D35" s="263"/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3"/>
      <c r="B36" s="252"/>
      <c r="C36" s="262"/>
      <c r="D36" s="263"/>
      <c r="E36" s="252"/>
      <c r="F36" s="252"/>
      <c r="G36" s="252"/>
      <c r="H36" s="252"/>
      <c r="I36" s="252"/>
      <c r="J36" s="252"/>
      <c r="K36" s="261"/>
      <c r="L36" s="261"/>
    </row>
    <row r="37" spans="1:12" ht="18" customHeight="1" x14ac:dyDescent="0.35">
      <c r="A37" s="253"/>
      <c r="B37" s="252"/>
      <c r="C37" s="262"/>
      <c r="D37" s="263"/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3"/>
      <c r="B38" s="252"/>
      <c r="C38" s="262"/>
      <c r="D38" s="263"/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3"/>
      <c r="B39" s="252"/>
      <c r="C39" s="1132"/>
      <c r="D39" s="263"/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2"/>
      <c r="B40" s="252"/>
      <c r="C40" s="252"/>
      <c r="D40" s="252"/>
      <c r="E40" s="252"/>
      <c r="F40" s="252"/>
      <c r="G40" s="252"/>
      <c r="H40" s="252"/>
      <c r="I40" s="252"/>
      <c r="J40" s="252"/>
      <c r="K40" s="261"/>
      <c r="L40" s="261"/>
    </row>
    <row r="41" spans="1:12" ht="18" customHeight="1" x14ac:dyDescent="0.35">
      <c r="A41" s="252"/>
      <c r="B41" s="252"/>
      <c r="C41" s="252"/>
      <c r="D41" s="1106"/>
      <c r="E41" s="1141"/>
      <c r="F41" s="1107"/>
      <c r="G41" s="1108"/>
      <c r="H41" s="1139"/>
      <c r="I41" s="269"/>
      <c r="J41" s="270"/>
      <c r="K41" s="271"/>
      <c r="L41" s="272"/>
    </row>
    <row r="42" spans="1:12" ht="18" customHeight="1" x14ac:dyDescent="0.35">
      <c r="A42" s="252"/>
      <c r="B42" s="252"/>
      <c r="C42" s="252"/>
      <c r="D42" s="1103"/>
      <c r="E42" s="1103"/>
      <c r="F42" s="1104"/>
      <c r="G42" s="1105"/>
      <c r="H42" s="280"/>
      <c r="I42" s="276"/>
      <c r="J42" s="277"/>
      <c r="K42" s="278"/>
      <c r="L42" s="279"/>
    </row>
    <row r="43" spans="1:12" ht="18" customHeight="1" x14ac:dyDescent="0.35">
      <c r="A43" s="252"/>
      <c r="B43" s="252"/>
      <c r="C43" s="252"/>
      <c r="D43" s="1103"/>
      <c r="E43" s="1103"/>
      <c r="F43" s="1104"/>
      <c r="G43" s="1105"/>
      <c r="H43" s="280"/>
      <c r="I43" s="276"/>
      <c r="J43" s="277"/>
      <c r="K43" s="278"/>
      <c r="L43" s="281"/>
    </row>
    <row r="44" spans="1:12" ht="18" customHeight="1" x14ac:dyDescent="0.35">
      <c r="A44" s="252"/>
      <c r="B44" s="252"/>
      <c r="C44" s="252"/>
      <c r="D44" s="1103"/>
      <c r="E44" s="1103"/>
      <c r="F44" s="1104"/>
      <c r="G44" s="1105"/>
      <c r="H44" s="280"/>
      <c r="I44" s="286"/>
      <c r="J44" s="287"/>
      <c r="K44" s="288"/>
      <c r="L44" s="289"/>
    </row>
    <row r="45" spans="1:12" ht="18" customHeight="1" x14ac:dyDescent="0.35">
      <c r="A45" s="252"/>
      <c r="B45" s="252"/>
      <c r="C45" s="252"/>
      <c r="D45" s="1138" t="s">
        <v>26</v>
      </c>
      <c r="E45" s="1968" t="s">
        <v>27</v>
      </c>
      <c r="F45" s="1968"/>
      <c r="G45" s="1968"/>
      <c r="H45" s="1140" t="s">
        <v>941</v>
      </c>
      <c r="I45" s="1964" t="s">
        <v>28</v>
      </c>
      <c r="J45" s="1796"/>
      <c r="K45" s="291" t="s">
        <v>29</v>
      </c>
      <c r="L45" s="292" t="s">
        <v>30</v>
      </c>
    </row>
    <row r="56" spans="1:1" ht="16.5" customHeight="1" x14ac:dyDescent="0.3">
      <c r="A56" s="251" t="s">
        <v>974</v>
      </c>
    </row>
  </sheetData>
  <mergeCells count="9">
    <mergeCell ref="A31:K31"/>
    <mergeCell ref="E45:G45"/>
    <mergeCell ref="I45:J45"/>
    <mergeCell ref="A6:L6"/>
    <mergeCell ref="A7:L7"/>
    <mergeCell ref="B19:G19"/>
    <mergeCell ref="I19:J19"/>
    <mergeCell ref="B20:G20"/>
    <mergeCell ref="B30:G30"/>
  </mergeCells>
  <printOptions horizontalCentered="1"/>
  <pageMargins left="0" right="0" top="0.74803149606299213" bottom="0.74803149606299213" header="0.31496062992125984" footer="0.31496062992125984"/>
  <pageSetup scale="70" orientation="portrait" r:id="rId1"/>
  <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6"/>
  <sheetViews>
    <sheetView view="pageBreakPreview" topLeftCell="A7" zoomScale="60" zoomScaleNormal="100" workbookViewId="0">
      <selection activeCell="A11" sqref="A11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976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44677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126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127" t="s">
        <v>13</v>
      </c>
      <c r="B20" s="1769" t="s">
        <v>14</v>
      </c>
      <c r="C20" s="1769"/>
      <c r="D20" s="1769"/>
      <c r="E20" s="1769"/>
      <c r="F20" s="1769"/>
      <c r="G20" s="1769"/>
      <c r="H20" s="1127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977</v>
      </c>
      <c r="C22" s="143"/>
      <c r="D22" s="143"/>
      <c r="E22" s="143"/>
      <c r="F22" s="143"/>
      <c r="G22" s="144"/>
      <c r="H22" s="137"/>
      <c r="I22" s="137">
        <v>1</v>
      </c>
      <c r="J22" s="137" t="s">
        <v>56</v>
      </c>
      <c r="K22" s="141">
        <v>8000</v>
      </c>
      <c r="L22" s="141">
        <f t="shared" ref="L22:L24" si="0">I22*K22</f>
        <v>8000</v>
      </c>
    </row>
    <row r="23" spans="1:12" s="142" customFormat="1" ht="18.75" x14ac:dyDescent="0.3">
      <c r="A23" s="137">
        <v>2</v>
      </c>
      <c r="B23" s="138" t="s">
        <v>978</v>
      </c>
      <c r="C23" s="143"/>
      <c r="D23" s="143"/>
      <c r="E23" s="143"/>
      <c r="F23" s="143"/>
      <c r="G23" s="144"/>
      <c r="H23" s="137"/>
      <c r="I23" s="137">
        <v>1</v>
      </c>
      <c r="J23" s="137" t="s">
        <v>56</v>
      </c>
      <c r="K23" s="141">
        <v>55000</v>
      </c>
      <c r="L23" s="141">
        <f t="shared" si="0"/>
        <v>55000</v>
      </c>
    </row>
    <row r="24" spans="1:12" s="142" customFormat="1" ht="18.75" x14ac:dyDescent="0.3">
      <c r="A24" s="137">
        <v>3</v>
      </c>
      <c r="B24" s="138" t="s">
        <v>979</v>
      </c>
      <c r="C24" s="143"/>
      <c r="D24" s="143"/>
      <c r="E24" s="143"/>
      <c r="F24" s="143"/>
      <c r="G24" s="144"/>
      <c r="H24" s="137"/>
      <c r="I24" s="137">
        <v>2</v>
      </c>
      <c r="J24" s="137" t="s">
        <v>56</v>
      </c>
      <c r="K24" s="141">
        <v>18500</v>
      </c>
      <c r="L24" s="141">
        <f t="shared" si="0"/>
        <v>37000</v>
      </c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</row>
    <row r="31" spans="1:12" s="142" customFormat="1" ht="18.75" x14ac:dyDescent="0.3">
      <c r="A31" s="137"/>
      <c r="B31" s="138"/>
      <c r="C31" s="14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37"/>
      <c r="B34" s="138"/>
      <c r="C34" s="143"/>
      <c r="D34" s="143"/>
      <c r="E34" s="143"/>
      <c r="F34" s="143"/>
      <c r="G34" s="144"/>
      <c r="H34" s="137"/>
      <c r="I34" s="137"/>
      <c r="J34" s="137"/>
      <c r="K34" s="141"/>
      <c r="L34" s="141"/>
    </row>
    <row r="35" spans="1:12" s="142" customFormat="1" ht="18.75" x14ac:dyDescent="0.3">
      <c r="A35" s="145"/>
      <c r="B35" s="146"/>
      <c r="C35" s="147"/>
      <c r="D35" s="147"/>
      <c r="E35" s="147"/>
      <c r="F35" s="147"/>
      <c r="G35" s="148"/>
      <c r="H35" s="145"/>
      <c r="I35" s="145"/>
      <c r="J35" s="145"/>
      <c r="K35" s="149"/>
      <c r="L35" s="149"/>
    </row>
    <row r="36" spans="1:12" s="142" customFormat="1" ht="18.75" x14ac:dyDescent="0.3">
      <c r="A36" s="150"/>
      <c r="B36" s="1762"/>
      <c r="C36" s="1763"/>
      <c r="D36" s="1763"/>
      <c r="E36" s="1763"/>
      <c r="F36" s="1763"/>
      <c r="G36" s="1764"/>
      <c r="H36" s="151"/>
      <c r="I36" s="151"/>
      <c r="J36" s="151"/>
      <c r="K36" s="152"/>
      <c r="L36" s="1143"/>
    </row>
    <row r="37" spans="1:12" s="142" customFormat="1" ht="18.75" x14ac:dyDescent="0.3">
      <c r="A37" s="1969"/>
      <c r="B37" s="1970"/>
      <c r="C37" s="1970"/>
      <c r="D37" s="1970"/>
      <c r="E37" s="1970"/>
      <c r="F37" s="1970"/>
      <c r="G37" s="1970"/>
      <c r="H37" s="1970"/>
      <c r="I37" s="1970"/>
      <c r="J37" s="1971"/>
      <c r="K37" s="1142" t="s">
        <v>143</v>
      </c>
      <c r="L37" s="1144">
        <f>SUM(L21:L32)</f>
        <v>100000</v>
      </c>
    </row>
    <row r="38" spans="1:12" x14ac:dyDescent="0.3">
      <c r="A38" s="80"/>
      <c r="B38" s="80"/>
      <c r="C38" s="1126"/>
      <c r="D38" s="80"/>
      <c r="E38" s="80"/>
      <c r="F38" s="80"/>
      <c r="K38"/>
      <c r="L38"/>
    </row>
    <row r="39" spans="1:12" x14ac:dyDescent="0.3">
      <c r="A39" s="118" t="s">
        <v>21</v>
      </c>
      <c r="B39" s="118" t="s">
        <v>7</v>
      </c>
      <c r="C39" s="118" t="s">
        <v>22</v>
      </c>
      <c r="D39" s="119" t="s">
        <v>23</v>
      </c>
      <c r="K39"/>
      <c r="L39"/>
    </row>
    <row r="40" spans="1:12" x14ac:dyDescent="0.3">
      <c r="A40" s="80"/>
      <c r="B40" s="80"/>
      <c r="C40" s="1126" t="s">
        <v>24</v>
      </c>
      <c r="D40" s="80" t="s">
        <v>25</v>
      </c>
      <c r="K40" s="120"/>
      <c r="L40" s="120"/>
    </row>
    <row r="41" spans="1:12" x14ac:dyDescent="0.3">
      <c r="A41" s="80"/>
      <c r="B41" s="80"/>
      <c r="C41" s="1126"/>
      <c r="D41" s="80"/>
      <c r="K41" s="120"/>
      <c r="L41" s="120"/>
    </row>
    <row r="42" spans="1:12" x14ac:dyDescent="0.3">
      <c r="A42" s="80"/>
      <c r="B42" s="80"/>
      <c r="C42" s="1126"/>
      <c r="D42" s="80"/>
      <c r="K42" s="120"/>
      <c r="L42" s="120"/>
    </row>
    <row r="43" spans="1:12" x14ac:dyDescent="0.3">
      <c r="A43" s="80"/>
      <c r="B43" s="80"/>
      <c r="C43" s="1126"/>
      <c r="D43" s="80"/>
      <c r="K43" s="120"/>
      <c r="L43" s="120"/>
    </row>
    <row r="44" spans="1:12" x14ac:dyDescent="0.3">
      <c r="A44" s="80"/>
      <c r="B44" s="80"/>
      <c r="C44" s="1126"/>
      <c r="D44" s="80"/>
      <c r="K44" s="120"/>
      <c r="L44" s="120"/>
    </row>
    <row r="45" spans="1:12" x14ac:dyDescent="0.3">
      <c r="K45" s="120"/>
      <c r="L45" s="120"/>
    </row>
    <row r="46" spans="1:12" x14ac:dyDescent="0.3">
      <c r="D46" s="95"/>
      <c r="E46"/>
      <c r="F46"/>
      <c r="G46"/>
      <c r="H46"/>
      <c r="I46"/>
      <c r="J46"/>
      <c r="K46"/>
      <c r="L46"/>
    </row>
    <row r="47" spans="1:12" ht="18.75" x14ac:dyDescent="0.35">
      <c r="D47" s="1106"/>
      <c r="E47" s="1107"/>
      <c r="F47" s="1108"/>
      <c r="G47" s="1099"/>
      <c r="H47" s="268"/>
      <c r="I47" s="269"/>
      <c r="J47" s="270"/>
      <c r="K47" s="271"/>
      <c r="L47" s="272"/>
    </row>
    <row r="48" spans="1:12" ht="18.75" x14ac:dyDescent="0.35">
      <c r="D48" s="1103"/>
      <c r="E48" s="1104"/>
      <c r="F48" s="1105"/>
      <c r="G48" s="1100"/>
      <c r="H48" s="275"/>
      <c r="I48" s="276"/>
      <c r="J48" s="277"/>
      <c r="K48" s="278"/>
      <c r="L48" s="279"/>
    </row>
    <row r="49" spans="1:12" ht="18.75" x14ac:dyDescent="0.35">
      <c r="D49" s="1103"/>
      <c r="E49" s="1104"/>
      <c r="F49" s="1105"/>
      <c r="G49" s="1101"/>
      <c r="H49" s="275"/>
      <c r="I49" s="276"/>
      <c r="J49" s="277"/>
      <c r="K49" s="278"/>
      <c r="L49" s="281"/>
    </row>
    <row r="50" spans="1:12" ht="18.75" x14ac:dyDescent="0.35">
      <c r="D50" s="1103"/>
      <c r="E50" s="1104"/>
      <c r="F50" s="1105"/>
      <c r="G50" s="1102"/>
      <c r="H50" s="275"/>
      <c r="I50" s="286"/>
      <c r="J50" s="287"/>
      <c r="K50" s="288"/>
      <c r="L50" s="289"/>
    </row>
    <row r="51" spans="1:12" x14ac:dyDescent="0.3">
      <c r="D51" s="1965" t="s">
        <v>26</v>
      </c>
      <c r="E51" s="1966"/>
      <c r="F51" s="1967"/>
      <c r="G51" s="1098" t="s">
        <v>27</v>
      </c>
      <c r="H51" s="1095" t="s">
        <v>941</v>
      </c>
      <c r="I51" s="1964" t="s">
        <v>28</v>
      </c>
      <c r="J51" s="1796"/>
      <c r="K51" s="291" t="s">
        <v>29</v>
      </c>
      <c r="L51" s="292" t="s">
        <v>30</v>
      </c>
    </row>
    <row r="52" spans="1:12" x14ac:dyDescent="0.3">
      <c r="D52" s="78"/>
      <c r="E52" s="78"/>
      <c r="F52" s="78"/>
      <c r="G52" s="78"/>
      <c r="H52" s="78"/>
      <c r="I52" s="78"/>
      <c r="J52" s="78"/>
      <c r="K52" s="78"/>
      <c r="L52" s="78"/>
    </row>
    <row r="63" spans="1:12" x14ac:dyDescent="0.3">
      <c r="A63" s="79" t="s">
        <v>980</v>
      </c>
    </row>
    <row r="66" spans="13:21" s="79" customFormat="1" x14ac:dyDescent="0.3">
      <c r="M66" s="78"/>
      <c r="N66" s="78"/>
      <c r="O66" s="78"/>
      <c r="P66" s="78"/>
      <c r="Q66" s="78"/>
      <c r="R66" s="78"/>
      <c r="S66" s="78"/>
      <c r="T66" s="78"/>
      <c r="U66" s="78"/>
    </row>
  </sheetData>
  <mergeCells count="9">
    <mergeCell ref="D51:F51"/>
    <mergeCell ref="I51:J51"/>
    <mergeCell ref="A37:J37"/>
    <mergeCell ref="A7:L7"/>
    <mergeCell ref="A8:L8"/>
    <mergeCell ref="B20:G20"/>
    <mergeCell ref="I20:J20"/>
    <mergeCell ref="B21:G21"/>
    <mergeCell ref="B36:G36"/>
  </mergeCells>
  <printOptions horizontalCentered="1"/>
  <pageMargins left="0" right="0" top="0.55118110236220474" bottom="0.74803149606299213" header="0.31496062992125984" footer="0.31496062992125984"/>
  <pageSetup scale="65" orientation="portrait" verticalDpi="72" r:id="rId1"/>
  <rowBreaks count="1" manualBreakCount="1">
    <brk id="64" max="11" man="1"/>
  </rowBreaks>
  <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6"/>
  <sheetViews>
    <sheetView view="pageBreakPreview" topLeftCell="A14" zoomScale="60" zoomScaleNormal="100" workbookViewId="0">
      <selection activeCell="Q23" sqref="Q23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975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47</v>
      </c>
      <c r="D11" s="90"/>
      <c r="F11" s="91" t="s">
        <v>32</v>
      </c>
      <c r="G11" s="92"/>
      <c r="H11" s="92"/>
      <c r="I11" s="90"/>
      <c r="K11" s="93" t="s">
        <v>3</v>
      </c>
      <c r="L11" s="94">
        <v>44676</v>
      </c>
    </row>
    <row r="12" spans="1:21" ht="16.5" customHeight="1" x14ac:dyDescent="0.3">
      <c r="A12" s="89" t="s">
        <v>48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49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126" t="s">
        <v>7</v>
      </c>
      <c r="C16" s="79" t="s">
        <v>50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127" t="s">
        <v>13</v>
      </c>
      <c r="B20" s="1769" t="s">
        <v>14</v>
      </c>
      <c r="C20" s="1769"/>
      <c r="D20" s="1769"/>
      <c r="E20" s="1769"/>
      <c r="F20" s="1769"/>
      <c r="G20" s="1769"/>
      <c r="H20" s="1127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961</v>
      </c>
      <c r="C22" s="143"/>
      <c r="D22" s="143"/>
      <c r="E22" s="143"/>
      <c r="F22" s="143"/>
      <c r="G22" s="144"/>
      <c r="H22" s="137" t="s">
        <v>960</v>
      </c>
      <c r="I22" s="137">
        <v>1</v>
      </c>
      <c r="J22" s="137" t="s">
        <v>959</v>
      </c>
      <c r="K22" s="141">
        <v>55000</v>
      </c>
      <c r="L22" s="141">
        <f t="shared" ref="L22:L23" si="0">I22*K22</f>
        <v>55000</v>
      </c>
    </row>
    <row r="23" spans="1:12" s="142" customFormat="1" ht="18.75" x14ac:dyDescent="0.3">
      <c r="A23" s="137">
        <v>2</v>
      </c>
      <c r="B23" s="138" t="s">
        <v>174</v>
      </c>
      <c r="C23" s="143"/>
      <c r="D23" s="143"/>
      <c r="E23" s="143"/>
      <c r="F23" s="143"/>
      <c r="G23" s="144"/>
      <c r="H23" s="137"/>
      <c r="I23" s="137">
        <v>5</v>
      </c>
      <c r="J23" s="137" t="s">
        <v>56</v>
      </c>
      <c r="K23" s="141">
        <v>17500</v>
      </c>
      <c r="L23" s="141">
        <f t="shared" si="0"/>
        <v>87500</v>
      </c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</row>
    <row r="31" spans="1:12" s="142" customFormat="1" ht="18.75" x14ac:dyDescent="0.3">
      <c r="A31" s="137"/>
      <c r="B31" s="1972"/>
      <c r="C31" s="197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37"/>
      <c r="B34" s="138"/>
      <c r="C34" s="143"/>
      <c r="D34" s="143"/>
      <c r="E34" s="143"/>
      <c r="F34" s="143"/>
      <c r="G34" s="144"/>
      <c r="H34" s="137"/>
      <c r="I34" s="137"/>
      <c r="J34" s="137"/>
      <c r="K34" s="141"/>
      <c r="L34" s="141"/>
    </row>
    <row r="35" spans="1:12" s="142" customFormat="1" ht="18.75" x14ac:dyDescent="0.3">
      <c r="A35" s="145"/>
      <c r="B35" s="146"/>
      <c r="C35" s="147"/>
      <c r="D35" s="147"/>
      <c r="E35" s="147"/>
      <c r="F35" s="147"/>
      <c r="G35" s="148"/>
      <c r="H35" s="145"/>
      <c r="I35" s="145"/>
      <c r="J35" s="145"/>
      <c r="K35" s="149"/>
      <c r="L35" s="149"/>
    </row>
    <row r="36" spans="1:12" s="142" customFormat="1" ht="18.75" x14ac:dyDescent="0.3">
      <c r="A36" s="150"/>
      <c r="B36" s="1762"/>
      <c r="C36" s="1763"/>
      <c r="D36" s="1763"/>
      <c r="E36" s="1763"/>
      <c r="F36" s="1763"/>
      <c r="G36" s="1764"/>
      <c r="H36" s="151"/>
      <c r="I36" s="151"/>
      <c r="J36" s="151"/>
      <c r="K36" s="152"/>
      <c r="L36" s="1143"/>
    </row>
    <row r="37" spans="1:12" s="142" customFormat="1" ht="18.75" x14ac:dyDescent="0.3">
      <c r="A37" s="1969"/>
      <c r="B37" s="1970"/>
      <c r="C37" s="1970"/>
      <c r="D37" s="1970"/>
      <c r="E37" s="1970"/>
      <c r="F37" s="1970"/>
      <c r="G37" s="1970"/>
      <c r="H37" s="1970"/>
      <c r="I37" s="1970"/>
      <c r="J37" s="1971"/>
      <c r="K37" s="1142" t="s">
        <v>143</v>
      </c>
      <c r="L37" s="1144">
        <f>SUM(L21:L32)</f>
        <v>142500</v>
      </c>
    </row>
    <row r="38" spans="1:12" x14ac:dyDescent="0.3">
      <c r="A38" s="80"/>
      <c r="B38" s="80"/>
      <c r="C38" s="1126"/>
      <c r="D38" s="80"/>
      <c r="E38" s="80"/>
      <c r="F38" s="80"/>
      <c r="K38"/>
      <c r="L38"/>
    </row>
    <row r="39" spans="1:12" x14ac:dyDescent="0.3">
      <c r="A39" s="118" t="s">
        <v>21</v>
      </c>
      <c r="B39" s="118" t="s">
        <v>7</v>
      </c>
      <c r="C39" s="118" t="s">
        <v>22</v>
      </c>
      <c r="D39" s="119" t="s">
        <v>23</v>
      </c>
      <c r="K39"/>
      <c r="L39"/>
    </row>
    <row r="40" spans="1:12" x14ac:dyDescent="0.3">
      <c r="A40" s="80"/>
      <c r="B40" s="80"/>
      <c r="C40" s="1126" t="s">
        <v>24</v>
      </c>
      <c r="D40" s="80" t="s">
        <v>25</v>
      </c>
      <c r="K40" s="120"/>
      <c r="L40" s="120"/>
    </row>
    <row r="41" spans="1:12" x14ac:dyDescent="0.3">
      <c r="A41" s="80"/>
      <c r="B41" s="80"/>
      <c r="C41" s="1126"/>
      <c r="D41" s="80"/>
      <c r="K41" s="120"/>
      <c r="L41" s="120"/>
    </row>
    <row r="42" spans="1:12" x14ac:dyDescent="0.3">
      <c r="A42" s="80"/>
      <c r="B42" s="80"/>
      <c r="C42" s="1126"/>
      <c r="D42" s="80"/>
      <c r="K42" s="120"/>
      <c r="L42" s="120"/>
    </row>
    <row r="43" spans="1:12" x14ac:dyDescent="0.3">
      <c r="A43" s="80"/>
      <c r="B43" s="80"/>
      <c r="C43" s="1126"/>
      <c r="D43" s="80"/>
      <c r="K43" s="120"/>
      <c r="L43" s="120"/>
    </row>
    <row r="44" spans="1:12" x14ac:dyDescent="0.3">
      <c r="A44" s="80"/>
      <c r="B44" s="80"/>
      <c r="C44" s="1126"/>
      <c r="D44" s="80"/>
      <c r="K44" s="120"/>
      <c r="L44" s="120"/>
    </row>
    <row r="45" spans="1:12" x14ac:dyDescent="0.3">
      <c r="K45" s="120"/>
      <c r="L45" s="120"/>
    </row>
    <row r="46" spans="1:12" x14ac:dyDescent="0.3">
      <c r="D46" s="95"/>
      <c r="E46"/>
      <c r="F46"/>
      <c r="G46"/>
      <c r="H46"/>
      <c r="I46"/>
      <c r="J46"/>
      <c r="K46"/>
      <c r="L46"/>
    </row>
    <row r="47" spans="1:12" ht="18.75" x14ac:dyDescent="0.35">
      <c r="D47" s="1106"/>
      <c r="E47" s="1107"/>
      <c r="F47" s="1108"/>
      <c r="G47" s="1099"/>
      <c r="H47" s="268"/>
      <c r="I47" s="269"/>
      <c r="J47" s="270"/>
      <c r="K47" s="271"/>
      <c r="L47" s="272"/>
    </row>
    <row r="48" spans="1:12" ht="18.75" x14ac:dyDescent="0.35">
      <c r="D48" s="1103"/>
      <c r="E48" s="1104"/>
      <c r="F48" s="1105"/>
      <c r="G48" s="1100"/>
      <c r="H48" s="275"/>
      <c r="I48" s="276"/>
      <c r="J48" s="277"/>
      <c r="K48" s="278"/>
      <c r="L48" s="279"/>
    </row>
    <row r="49" spans="4:12" ht="18.75" x14ac:dyDescent="0.35">
      <c r="D49" s="1103"/>
      <c r="E49" s="1104"/>
      <c r="F49" s="1105"/>
      <c r="G49" s="1101"/>
      <c r="H49" s="275"/>
      <c r="I49" s="276"/>
      <c r="J49" s="277"/>
      <c r="K49" s="278"/>
      <c r="L49" s="281"/>
    </row>
    <row r="50" spans="4:12" ht="18.75" x14ac:dyDescent="0.35">
      <c r="D50" s="1103"/>
      <c r="E50" s="1104"/>
      <c r="F50" s="1105"/>
      <c r="G50" s="1102"/>
      <c r="H50" s="275"/>
      <c r="I50" s="286"/>
      <c r="J50" s="287"/>
      <c r="K50" s="288"/>
      <c r="L50" s="289"/>
    </row>
    <row r="51" spans="4:12" x14ac:dyDescent="0.3">
      <c r="D51" s="1965" t="s">
        <v>26</v>
      </c>
      <c r="E51" s="1966"/>
      <c r="F51" s="1967"/>
      <c r="G51" s="1098" t="s">
        <v>27</v>
      </c>
      <c r="H51" s="1095" t="s">
        <v>941</v>
      </c>
      <c r="I51" s="1964" t="s">
        <v>28</v>
      </c>
      <c r="J51" s="1796"/>
      <c r="K51" s="291" t="s">
        <v>29</v>
      </c>
      <c r="L51" s="292" t="s">
        <v>30</v>
      </c>
    </row>
    <row r="52" spans="4:12" x14ac:dyDescent="0.3">
      <c r="D52" s="78"/>
      <c r="E52" s="78"/>
      <c r="F52" s="78"/>
      <c r="G52" s="78"/>
      <c r="H52" s="78"/>
      <c r="I52" s="78"/>
      <c r="J52" s="78"/>
      <c r="K52" s="78"/>
      <c r="L52" s="78"/>
    </row>
    <row r="66" spans="1:21" s="79" customFormat="1" x14ac:dyDescent="0.3">
      <c r="A66" s="79" t="s">
        <v>980</v>
      </c>
      <c r="M66" s="78"/>
      <c r="N66" s="78"/>
      <c r="O66" s="78"/>
      <c r="P66" s="78"/>
      <c r="Q66" s="78"/>
      <c r="R66" s="78"/>
      <c r="S66" s="78"/>
      <c r="T66" s="78"/>
      <c r="U66" s="78"/>
    </row>
  </sheetData>
  <mergeCells count="10">
    <mergeCell ref="D51:F51"/>
    <mergeCell ref="I51:J51"/>
    <mergeCell ref="B31:C31"/>
    <mergeCell ref="A37:J37"/>
    <mergeCell ref="A7:L7"/>
    <mergeCell ref="A8:L8"/>
    <mergeCell ref="B20:G20"/>
    <mergeCell ref="I20:J20"/>
    <mergeCell ref="B21:G21"/>
    <mergeCell ref="B36:G36"/>
  </mergeCells>
  <printOptions horizontalCentered="1"/>
  <pageMargins left="0" right="0" top="0.55118110236220474" bottom="0.74803149606299213" header="0.31496062992125984" footer="0.31496062992125984"/>
  <pageSetup scale="65" orientation="portrait" verticalDpi="72" r:id="rId1"/>
  <rowBreaks count="1" manualBreakCount="1">
    <brk id="64" max="11" man="1"/>
  </rowBreaks>
  <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57"/>
  <sheetViews>
    <sheetView view="pageBreakPreview" zoomScale="55" zoomScaleSheetLayoutView="55" workbookViewId="0">
      <selection activeCell="K17" sqref="K17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22.140625" style="251" customWidth="1"/>
    <col min="12" max="12" width="21.140625" style="251" customWidth="1"/>
    <col min="13" max="16384" width="9.140625" style="251"/>
  </cols>
  <sheetData>
    <row r="6" spans="1:12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2" ht="16.5" customHeight="1" x14ac:dyDescent="0.35">
      <c r="A7" s="1750" t="s">
        <v>981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2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2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2" ht="16.5" customHeight="1" x14ac:dyDescent="0.35">
      <c r="A10" s="11" t="s">
        <v>586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44676</v>
      </c>
    </row>
    <row r="11" spans="1:12" ht="16.5" customHeight="1" x14ac:dyDescent="0.35">
      <c r="A11" s="1797" t="s">
        <v>587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</row>
    <row r="12" spans="1:12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</row>
    <row r="13" spans="1:12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1128"/>
      <c r="J13" s="17"/>
      <c r="K13" s="13" t="s">
        <v>5</v>
      </c>
      <c r="L13" s="3"/>
    </row>
    <row r="14" spans="1:12" ht="16.5" customHeight="1" x14ac:dyDescent="0.35">
      <c r="A14" s="11" t="s">
        <v>6</v>
      </c>
      <c r="B14" s="1125" t="s">
        <v>139</v>
      </c>
      <c r="C14" s="301" t="s">
        <v>588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2" ht="16.5" customHeight="1" x14ac:dyDescent="0.35">
      <c r="A15" s="11" t="s">
        <v>8</v>
      </c>
      <c r="B15" s="1123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</row>
    <row r="16" spans="1:12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1124" t="s">
        <v>13</v>
      </c>
      <c r="B19" s="1751" t="s">
        <v>14</v>
      </c>
      <c r="C19" s="1751"/>
      <c r="D19" s="1751"/>
      <c r="E19" s="1751"/>
      <c r="F19" s="1751"/>
      <c r="G19" s="1751"/>
      <c r="H19" s="1124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657" customFormat="1" ht="21" customHeight="1" x14ac:dyDescent="0.35">
      <c r="A21" s="233">
        <v>1</v>
      </c>
      <c r="B21" s="1129" t="s">
        <v>900</v>
      </c>
      <c r="C21" s="235"/>
      <c r="D21" s="235"/>
      <c r="E21" s="235"/>
      <c r="F21" s="235"/>
      <c r="G21" s="236"/>
      <c r="H21" s="233"/>
      <c r="I21" s="233">
        <v>1</v>
      </c>
      <c r="J21" s="233" t="s">
        <v>590</v>
      </c>
      <c r="K21" s="237">
        <v>65000</v>
      </c>
      <c r="L21" s="237">
        <f>K21*I21</f>
        <v>65000</v>
      </c>
    </row>
    <row r="22" spans="1:12" s="657" customFormat="1" ht="21" customHeight="1" x14ac:dyDescent="0.35">
      <c r="A22" s="233"/>
      <c r="B22" s="1129"/>
      <c r="C22" s="1130"/>
      <c r="D22" s="1130"/>
      <c r="E22" s="1130"/>
      <c r="F22" s="1130"/>
      <c r="G22" s="1131"/>
      <c r="H22" s="233"/>
      <c r="I22" s="233"/>
      <c r="J22" s="233"/>
      <c r="K22" s="237"/>
      <c r="L22" s="237"/>
    </row>
    <row r="23" spans="1:12" s="657" customFormat="1" ht="18.75" customHeight="1" x14ac:dyDescent="0.35">
      <c r="A23" s="233"/>
      <c r="B23" s="1129"/>
      <c r="C23" s="1130"/>
      <c r="D23" s="1130"/>
      <c r="E23" s="1130"/>
      <c r="F23" s="1130"/>
      <c r="G23" s="1131"/>
      <c r="H23" s="233"/>
      <c r="I23" s="233"/>
      <c r="J23" s="233"/>
      <c r="K23" s="237"/>
      <c r="L23" s="237"/>
    </row>
    <row r="24" spans="1:12" s="657" customFormat="1" ht="18.75" customHeight="1" x14ac:dyDescent="0.35">
      <c r="A24" s="233"/>
      <c r="B24" s="1129"/>
      <c r="C24" s="1130"/>
      <c r="D24" s="1130"/>
      <c r="E24" s="1130"/>
      <c r="F24" s="1130"/>
      <c r="G24" s="1131"/>
      <c r="H24" s="233"/>
      <c r="I24" s="233"/>
      <c r="J24" s="233"/>
      <c r="K24" s="237"/>
      <c r="L24" s="237"/>
    </row>
    <row r="25" spans="1:12" s="657" customFormat="1" ht="18.75" customHeight="1" x14ac:dyDescent="0.35">
      <c r="A25" s="233"/>
      <c r="B25" s="1129"/>
      <c r="C25" s="1130"/>
      <c r="D25" s="1130"/>
      <c r="E25" s="1130"/>
      <c r="F25" s="1130"/>
      <c r="G25" s="1131"/>
      <c r="H25" s="233"/>
      <c r="I25" s="233"/>
      <c r="J25" s="233"/>
      <c r="K25" s="237"/>
      <c r="L25" s="237"/>
    </row>
    <row r="26" spans="1:12" s="657" customFormat="1" ht="18.75" customHeight="1" x14ac:dyDescent="0.35">
      <c r="A26" s="233"/>
      <c r="B26" s="1129"/>
      <c r="C26" s="1130"/>
      <c r="D26" s="1130"/>
      <c r="E26" s="1130"/>
      <c r="F26" s="1130"/>
      <c r="G26" s="1131"/>
      <c r="H26" s="233"/>
      <c r="I26" s="233"/>
      <c r="J26" s="233"/>
      <c r="K26" s="237"/>
      <c r="L26" s="237"/>
    </row>
    <row r="27" spans="1:12" s="657" customFormat="1" ht="18.75" customHeight="1" x14ac:dyDescent="0.35">
      <c r="A27" s="233"/>
      <c r="B27" s="1129"/>
      <c r="C27" s="1130"/>
      <c r="D27" s="1130"/>
      <c r="E27" s="1130"/>
      <c r="F27" s="1130"/>
      <c r="G27" s="1131"/>
      <c r="H27" s="233"/>
      <c r="I27" s="233"/>
      <c r="J27" s="233"/>
      <c r="K27" s="237"/>
      <c r="L27" s="237"/>
    </row>
    <row r="28" spans="1:12" s="657" customFormat="1" ht="18.75" customHeight="1" x14ac:dyDescent="0.35">
      <c r="A28" s="233"/>
      <c r="B28" s="1129"/>
      <c r="C28" s="1130"/>
      <c r="D28" s="1130"/>
      <c r="E28" s="1130"/>
      <c r="F28" s="1130"/>
      <c r="G28" s="1131"/>
      <c r="H28" s="233"/>
      <c r="I28" s="233"/>
      <c r="J28" s="233"/>
      <c r="K28" s="237"/>
      <c r="L28" s="237"/>
    </row>
    <row r="29" spans="1:12" s="657" customFormat="1" ht="18.75" customHeight="1" x14ac:dyDescent="0.35">
      <c r="A29" s="233"/>
      <c r="B29" s="1129"/>
      <c r="C29" s="1130"/>
      <c r="D29" s="1130"/>
      <c r="E29" s="1130"/>
      <c r="F29" s="1130"/>
      <c r="G29" s="1131"/>
      <c r="H29" s="233"/>
      <c r="I29" s="233"/>
      <c r="J29" s="233"/>
      <c r="K29" s="237"/>
      <c r="L29" s="237"/>
    </row>
    <row r="30" spans="1:12" s="657" customFormat="1" ht="18.75" customHeight="1" x14ac:dyDescent="0.35">
      <c r="A30" s="233"/>
      <c r="B30" s="1129"/>
      <c r="C30" s="1130"/>
      <c r="D30" s="1130"/>
      <c r="E30" s="1130"/>
      <c r="F30" s="1130"/>
      <c r="G30" s="1131"/>
      <c r="H30" s="233"/>
      <c r="I30" s="233"/>
      <c r="J30" s="233"/>
      <c r="K30" s="237"/>
      <c r="L30" s="237"/>
    </row>
    <row r="31" spans="1:12" s="657" customFormat="1" ht="18.75" customHeight="1" x14ac:dyDescent="0.35">
      <c r="A31" s="233"/>
      <c r="B31" s="1129"/>
      <c r="C31" s="1130"/>
      <c r="D31" s="1130"/>
      <c r="E31" s="1130"/>
      <c r="F31" s="1130"/>
      <c r="G31" s="1131"/>
      <c r="H31" s="233"/>
      <c r="I31" s="233"/>
      <c r="J31" s="233"/>
      <c r="K31" s="237"/>
      <c r="L31" s="237"/>
    </row>
    <row r="32" spans="1:12" s="657" customFormat="1" ht="18.75" customHeight="1" x14ac:dyDescent="0.35">
      <c r="A32" s="233"/>
      <c r="B32" s="1129"/>
      <c r="C32" s="1130"/>
      <c r="D32" s="1130"/>
      <c r="E32" s="1130"/>
      <c r="F32" s="1130"/>
      <c r="G32" s="1131"/>
      <c r="H32" s="233"/>
      <c r="I32" s="233"/>
      <c r="J32" s="233"/>
      <c r="K32" s="237"/>
      <c r="L32" s="237"/>
    </row>
    <row r="33" spans="1:12" s="657" customFormat="1" ht="18.75" customHeight="1" x14ac:dyDescent="0.35">
      <c r="A33" s="233"/>
      <c r="B33" s="1129"/>
      <c r="C33" s="1130"/>
      <c r="D33" s="1130"/>
      <c r="E33" s="1130"/>
      <c r="F33" s="1130"/>
      <c r="G33" s="1131"/>
      <c r="H33" s="233"/>
      <c r="I33" s="233"/>
      <c r="J33" s="233"/>
      <c r="K33" s="237"/>
      <c r="L33" s="237"/>
    </row>
    <row r="34" spans="1:12" s="657" customFormat="1" ht="18.75" customHeight="1" x14ac:dyDescent="0.35">
      <c r="A34" s="233"/>
      <c r="B34" s="1129"/>
      <c r="C34" s="1130"/>
      <c r="D34" s="1130"/>
      <c r="E34" s="1130"/>
      <c r="F34" s="1130"/>
      <c r="G34" s="1131"/>
      <c r="H34" s="233"/>
      <c r="I34" s="233"/>
      <c r="J34" s="233"/>
      <c r="K34" s="237"/>
      <c r="L34" s="237"/>
    </row>
    <row r="35" spans="1:12" s="657" customFormat="1" ht="18.75" customHeight="1" x14ac:dyDescent="0.35">
      <c r="A35" s="233"/>
      <c r="B35" s="1129"/>
      <c r="C35" s="1130"/>
      <c r="D35" s="1130"/>
      <c r="E35" s="1130"/>
      <c r="F35" s="1130"/>
      <c r="G35" s="1131"/>
      <c r="H35" s="233"/>
      <c r="I35" s="233"/>
      <c r="J35" s="233"/>
      <c r="K35" s="237"/>
      <c r="L35" s="237"/>
    </row>
    <row r="36" spans="1:12" s="657" customFormat="1" ht="18.75" customHeight="1" x14ac:dyDescent="0.35">
      <c r="A36" s="233"/>
      <c r="B36" s="1129"/>
      <c r="C36" s="1130"/>
      <c r="D36" s="1130"/>
      <c r="E36" s="1130"/>
      <c r="F36" s="1130"/>
      <c r="G36" s="1131"/>
      <c r="H36" s="233"/>
      <c r="I36" s="233"/>
      <c r="J36" s="233"/>
      <c r="K36" s="237"/>
      <c r="L36" s="237"/>
    </row>
    <row r="37" spans="1:12" s="657" customFormat="1" ht="22.5" customHeight="1" x14ac:dyDescent="0.35">
      <c r="A37" s="241"/>
      <c r="B37" s="1785"/>
      <c r="C37" s="1786"/>
      <c r="D37" s="1786"/>
      <c r="E37" s="1786"/>
      <c r="F37" s="1786"/>
      <c r="G37" s="1787"/>
      <c r="H37" s="242"/>
      <c r="I37" s="242"/>
      <c r="J37" s="242"/>
      <c r="K37" s="243"/>
      <c r="L37" s="243"/>
    </row>
    <row r="38" spans="1:12" s="657" customFormat="1" ht="18" customHeight="1" x14ac:dyDescent="0.35">
      <c r="A38" s="1788"/>
      <c r="B38" s="1789"/>
      <c r="C38" s="1789"/>
      <c r="D38" s="1789"/>
      <c r="E38" s="1789"/>
      <c r="F38" s="1789"/>
      <c r="G38" s="1789"/>
      <c r="H38" s="1789"/>
      <c r="I38" s="1789"/>
      <c r="J38" s="1790"/>
      <c r="K38" s="244" t="s">
        <v>143</v>
      </c>
      <c r="L38" s="245">
        <f>SUM(L21:L31)</f>
        <v>65000</v>
      </c>
    </row>
    <row r="39" spans="1:12" ht="18" customHeight="1" x14ac:dyDescent="0.35">
      <c r="A39" s="253"/>
      <c r="B39" s="252"/>
      <c r="C39" s="1132"/>
      <c r="D39" s="253"/>
      <c r="E39" s="252"/>
      <c r="F39" s="252"/>
      <c r="G39" s="252"/>
      <c r="H39" s="252"/>
      <c r="I39" s="252"/>
      <c r="J39" s="252"/>
      <c r="K39"/>
      <c r="L39"/>
    </row>
    <row r="40" spans="1:12" ht="18" customHeight="1" x14ac:dyDescent="0.35">
      <c r="A40" s="259" t="s">
        <v>21</v>
      </c>
      <c r="B40" s="259" t="s">
        <v>7</v>
      </c>
      <c r="C40" s="260" t="s">
        <v>22</v>
      </c>
      <c r="D40" s="260" t="s">
        <v>150</v>
      </c>
      <c r="E40" s="252"/>
      <c r="F40" s="252"/>
      <c r="G40" s="252"/>
      <c r="H40" s="252"/>
      <c r="I40" s="252"/>
      <c r="J40" s="252"/>
      <c r="K40"/>
      <c r="L40"/>
    </row>
    <row r="41" spans="1:12" ht="18" customHeight="1" x14ac:dyDescent="0.35">
      <c r="A41" s="253"/>
      <c r="B41" s="253"/>
      <c r="C41" s="260" t="s">
        <v>24</v>
      </c>
      <c r="D41" s="253" t="s">
        <v>151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2"/>
      <c r="C42" s="262"/>
      <c r="D42" s="263"/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1132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2"/>
      <c r="B44" s="252"/>
      <c r="C44" s="252"/>
      <c r="D44" s="252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1106"/>
      <c r="E45" s="1141"/>
      <c r="F45" s="1107"/>
      <c r="G45" s="1108"/>
      <c r="H45" s="1139"/>
      <c r="I45" s="269"/>
      <c r="J45" s="270"/>
      <c r="K45" s="271"/>
      <c r="L45" s="272"/>
    </row>
    <row r="46" spans="1:12" ht="18" customHeight="1" x14ac:dyDescent="0.35">
      <c r="A46" s="252"/>
      <c r="B46" s="252"/>
      <c r="C46" s="252"/>
      <c r="D46" s="1103"/>
      <c r="E46" s="1103"/>
      <c r="F46" s="1104"/>
      <c r="G46" s="1105"/>
      <c r="H46" s="280"/>
      <c r="I46" s="276"/>
      <c r="J46" s="277"/>
      <c r="K46" s="278"/>
      <c r="L46" s="279"/>
    </row>
    <row r="47" spans="1:12" ht="18" customHeight="1" x14ac:dyDescent="0.35">
      <c r="A47" s="252"/>
      <c r="B47" s="252"/>
      <c r="C47" s="252"/>
      <c r="D47" s="1103"/>
      <c r="E47" s="1103"/>
      <c r="F47" s="1104"/>
      <c r="G47" s="1105"/>
      <c r="H47" s="280"/>
      <c r="I47" s="276"/>
      <c r="J47" s="277"/>
      <c r="K47" s="278"/>
      <c r="L47" s="281"/>
    </row>
    <row r="48" spans="1:12" ht="18" customHeight="1" x14ac:dyDescent="0.35">
      <c r="A48" s="252"/>
      <c r="B48" s="252"/>
      <c r="C48" s="252"/>
      <c r="D48" s="1103"/>
      <c r="E48" s="1145"/>
      <c r="F48" s="1146"/>
      <c r="G48" s="1147"/>
      <c r="H48" s="280"/>
      <c r="I48" s="286"/>
      <c r="J48" s="287"/>
      <c r="K48" s="288"/>
      <c r="L48" s="289"/>
    </row>
    <row r="49" spans="1:12" ht="18" customHeight="1" x14ac:dyDescent="0.35">
      <c r="A49" s="252"/>
      <c r="B49" s="252"/>
      <c r="C49" s="252"/>
      <c r="D49" s="1138" t="s">
        <v>26</v>
      </c>
      <c r="E49" s="1968" t="s">
        <v>27</v>
      </c>
      <c r="F49" s="1968"/>
      <c r="G49" s="1968"/>
      <c r="H49" s="1095" t="s">
        <v>941</v>
      </c>
      <c r="I49" s="1964" t="s">
        <v>28</v>
      </c>
      <c r="J49" s="1796"/>
      <c r="K49" s="291" t="s">
        <v>29</v>
      </c>
      <c r="L49" s="292" t="s">
        <v>30</v>
      </c>
    </row>
    <row r="57" spans="1:12" ht="16.5" customHeight="1" x14ac:dyDescent="0.3">
      <c r="A57" s="25" t="s">
        <v>980</v>
      </c>
    </row>
  </sheetData>
  <mergeCells count="10">
    <mergeCell ref="B37:G37"/>
    <mergeCell ref="E49:G49"/>
    <mergeCell ref="I49:J49"/>
    <mergeCell ref="A38:J38"/>
    <mergeCell ref="A6:L6"/>
    <mergeCell ref="A7:L7"/>
    <mergeCell ref="A11:D11"/>
    <mergeCell ref="B19:G19"/>
    <mergeCell ref="I19:J19"/>
    <mergeCell ref="B20:G20"/>
  </mergeCells>
  <hyperlinks>
    <hyperlink ref="C14" r:id="rId1" display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/>
  </hyperlinks>
  <printOptions horizontalCentered="1"/>
  <pageMargins left="0" right="0" top="0.74803149606299213" bottom="0.74803149606299213" header="0.31496062992125984" footer="0.31496062992125984"/>
  <pageSetup scale="70" orientation="portrait" r:id="rId2"/>
  <drawing r:id="rId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7"/>
  <sheetViews>
    <sheetView view="pageBreakPreview" topLeftCell="A10" zoomScale="70" zoomScaleSheetLayoutView="70" workbookViewId="0">
      <selection activeCell="A10" sqref="A10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983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223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44676</v>
      </c>
      <c r="M10" s="298"/>
    </row>
    <row r="11" spans="1:15" ht="16.5" customHeight="1" x14ac:dyDescent="0.35">
      <c r="A11" s="1797" t="s">
        <v>224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1128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1125" t="s">
        <v>139</v>
      </c>
      <c r="C14" s="301" t="s">
        <v>225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1123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4" ht="18" customHeight="1" x14ac:dyDescent="0.3">
      <c r="A19" s="1124" t="s">
        <v>13</v>
      </c>
      <c r="B19" s="1751" t="s">
        <v>14</v>
      </c>
      <c r="C19" s="1751"/>
      <c r="D19" s="1751"/>
      <c r="E19" s="1751"/>
      <c r="F19" s="1751"/>
      <c r="G19" s="1751"/>
      <c r="H19" s="1124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4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4" s="257" customFormat="1" ht="21" customHeight="1" x14ac:dyDescent="0.3">
      <c r="A21" s="160">
        <v>1</v>
      </c>
      <c r="B21" s="1133" t="s">
        <v>341</v>
      </c>
      <c r="C21" s="162"/>
      <c r="D21" s="162"/>
      <c r="E21" s="162"/>
      <c r="F21" s="162"/>
      <c r="G21" s="163"/>
      <c r="H21" s="160"/>
      <c r="I21" s="160">
        <v>5</v>
      </c>
      <c r="J21" s="160" t="s">
        <v>41</v>
      </c>
      <c r="K21" s="164">
        <v>6000</v>
      </c>
      <c r="L21" s="164">
        <f>+K21*I21</f>
        <v>30000</v>
      </c>
    </row>
    <row r="22" spans="1:14" s="257" customFormat="1" ht="21" customHeight="1" x14ac:dyDescent="0.3">
      <c r="A22" s="160">
        <v>2</v>
      </c>
      <c r="B22" s="1133" t="s">
        <v>982</v>
      </c>
      <c r="C22" s="1134"/>
      <c r="D22" s="1134"/>
      <c r="E22" s="1134"/>
      <c r="F22" s="1134"/>
      <c r="G22" s="1135"/>
      <c r="H22" s="160"/>
      <c r="I22" s="160">
        <v>2</v>
      </c>
      <c r="J22" s="160" t="s">
        <v>41</v>
      </c>
      <c r="K22" s="164">
        <v>6000</v>
      </c>
      <c r="L22" s="164">
        <f>+K22*I22</f>
        <v>12000</v>
      </c>
    </row>
    <row r="23" spans="1:14" s="257" customFormat="1" ht="18.75" customHeight="1" x14ac:dyDescent="0.3">
      <c r="A23" s="160"/>
      <c r="B23" s="1133"/>
      <c r="C23" s="1134"/>
      <c r="D23" s="1134"/>
      <c r="E23" s="1134"/>
      <c r="F23" s="1134"/>
      <c r="G23" s="1135"/>
      <c r="H23" s="160"/>
      <c r="I23" s="160"/>
      <c r="J23" s="160"/>
      <c r="K23" s="164"/>
      <c r="L23" s="164"/>
    </row>
    <row r="24" spans="1:14" s="257" customFormat="1" ht="18.75" customHeight="1" x14ac:dyDescent="0.3">
      <c r="A24" s="160"/>
      <c r="B24" s="1133"/>
      <c r="C24" s="1134"/>
      <c r="D24" s="1134"/>
      <c r="E24" s="1134"/>
      <c r="F24" s="1134"/>
      <c r="G24" s="1135"/>
      <c r="H24" s="160"/>
      <c r="I24" s="160"/>
      <c r="J24" s="160"/>
      <c r="K24" s="164"/>
      <c r="L24" s="164"/>
    </row>
    <row r="25" spans="1:14" s="257" customFormat="1" ht="18.75" customHeight="1" x14ac:dyDescent="0.3">
      <c r="A25" s="160"/>
      <c r="B25" s="1133"/>
      <c r="C25" s="1134"/>
      <c r="D25" s="1134"/>
      <c r="E25" s="1134"/>
      <c r="F25" s="1134"/>
      <c r="G25" s="1135"/>
      <c r="H25" s="160"/>
      <c r="I25" s="160"/>
      <c r="J25" s="160"/>
      <c r="K25" s="164"/>
      <c r="L25" s="164"/>
    </row>
    <row r="26" spans="1:14" s="257" customFormat="1" ht="18.75" customHeight="1" x14ac:dyDescent="0.3">
      <c r="A26" s="160"/>
      <c r="B26" s="1133"/>
      <c r="C26" s="1134"/>
      <c r="D26" s="1134"/>
      <c r="E26" s="1134"/>
      <c r="F26" s="1134"/>
      <c r="G26" s="1135"/>
      <c r="H26" s="160"/>
      <c r="I26" s="160"/>
      <c r="J26" s="160"/>
      <c r="K26" s="164"/>
      <c r="L26" s="164"/>
    </row>
    <row r="27" spans="1:14" s="257" customFormat="1" ht="18.75" customHeight="1" x14ac:dyDescent="0.3">
      <c r="A27" s="160"/>
      <c r="B27" s="1133"/>
      <c r="C27" s="1134"/>
      <c r="D27" s="1134"/>
      <c r="E27" s="1134"/>
      <c r="F27" s="1134"/>
      <c r="G27" s="1135"/>
      <c r="H27" s="160"/>
      <c r="I27" s="160"/>
      <c r="J27" s="160"/>
      <c r="K27" s="164"/>
      <c r="L27" s="164"/>
    </row>
    <row r="28" spans="1:14" s="257" customFormat="1" ht="18.75" customHeight="1" x14ac:dyDescent="0.3">
      <c r="A28" s="160"/>
      <c r="B28" s="1133"/>
      <c r="C28" s="1134"/>
      <c r="D28" s="1134"/>
      <c r="E28" s="1134"/>
      <c r="F28" s="1134"/>
      <c r="G28" s="1135"/>
      <c r="H28" s="160"/>
      <c r="I28" s="160"/>
      <c r="J28" s="160"/>
      <c r="K28" s="164"/>
      <c r="L28" s="164"/>
    </row>
    <row r="29" spans="1:14" s="257" customFormat="1" ht="18.75" customHeight="1" x14ac:dyDescent="0.3">
      <c r="A29" s="160"/>
      <c r="B29" s="1133"/>
      <c r="C29" s="1134"/>
      <c r="D29" s="1134"/>
      <c r="E29" s="1134"/>
      <c r="F29" s="1134"/>
      <c r="G29" s="1135"/>
      <c r="H29" s="160"/>
      <c r="I29" s="160"/>
      <c r="J29" s="160"/>
      <c r="K29" s="164"/>
      <c r="L29" s="164"/>
      <c r="N29" s="302"/>
    </row>
    <row r="30" spans="1:14" s="257" customFormat="1" ht="18.75" customHeight="1" x14ac:dyDescent="0.3">
      <c r="A30" s="160"/>
      <c r="B30" s="1133"/>
      <c r="C30" s="1134"/>
      <c r="D30" s="1134"/>
      <c r="E30" s="1134"/>
      <c r="F30" s="1134"/>
      <c r="G30" s="1135"/>
      <c r="H30" s="160"/>
      <c r="I30" s="160"/>
      <c r="J30" s="160"/>
      <c r="K30" s="164"/>
      <c r="L30" s="164"/>
    </row>
    <row r="31" spans="1:14" s="257" customFormat="1" ht="18.75" customHeight="1" x14ac:dyDescent="0.3">
      <c r="A31" s="160"/>
      <c r="B31" s="1133"/>
      <c r="C31" s="1134"/>
      <c r="D31" s="1134"/>
      <c r="E31" s="1134"/>
      <c r="F31" s="1134"/>
      <c r="G31" s="1135"/>
      <c r="H31" s="160"/>
      <c r="I31" s="160"/>
      <c r="J31" s="160"/>
      <c r="K31" s="164"/>
      <c r="L31" s="164"/>
    </row>
    <row r="32" spans="1:14" s="257" customFormat="1" ht="18.75" customHeight="1" x14ac:dyDescent="0.3">
      <c r="A32" s="160"/>
      <c r="B32" s="1133"/>
      <c r="C32" s="1134"/>
      <c r="D32" s="1134"/>
      <c r="E32" s="1134"/>
      <c r="F32" s="1134"/>
      <c r="G32" s="1135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133"/>
      <c r="C33" s="1134"/>
      <c r="D33" s="1134"/>
      <c r="E33" s="1134"/>
      <c r="F33" s="1134"/>
      <c r="G33" s="1135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133"/>
      <c r="C34" s="1134"/>
      <c r="D34" s="1134"/>
      <c r="E34" s="1134"/>
      <c r="F34" s="1134"/>
      <c r="G34" s="1135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133"/>
      <c r="C35" s="1134"/>
      <c r="D35" s="1134"/>
      <c r="E35" s="1134"/>
      <c r="F35" s="1134"/>
      <c r="G35" s="1135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133"/>
      <c r="C36" s="1134"/>
      <c r="D36" s="1134"/>
      <c r="E36" s="1134"/>
      <c r="F36" s="1134"/>
      <c r="G36" s="1135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133"/>
      <c r="C37" s="1134"/>
      <c r="D37" s="1134"/>
      <c r="E37" s="1134"/>
      <c r="F37" s="1134"/>
      <c r="G37" s="1135"/>
      <c r="H37" s="160"/>
      <c r="I37" s="160"/>
      <c r="J37" s="160"/>
      <c r="K37" s="164"/>
      <c r="L37" s="164"/>
    </row>
    <row r="38" spans="1:12" s="257" customFormat="1" ht="22.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ht="18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SUM(L21:L32)</f>
        <v>42000</v>
      </c>
    </row>
    <row r="40" spans="1:12" ht="18" customHeight="1" x14ac:dyDescent="0.35">
      <c r="A40" s="253"/>
      <c r="B40" s="252"/>
      <c r="C40" s="1132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ht="18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62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3"/>
      <c r="B44" s="252"/>
      <c r="C44" s="1132"/>
      <c r="D44" s="263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1106"/>
      <c r="E46" s="1141"/>
      <c r="F46" s="1107"/>
      <c r="G46" s="1108"/>
      <c r="H46" s="1139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1103"/>
      <c r="E47" s="1103"/>
      <c r="F47" s="1104"/>
      <c r="G47" s="1105"/>
      <c r="H47" s="280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1103"/>
      <c r="E48" s="1103"/>
      <c r="F48" s="1104"/>
      <c r="G48" s="1105"/>
      <c r="H48" s="280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1103"/>
      <c r="E49" s="1145"/>
      <c r="F49" s="1146"/>
      <c r="G49" s="1147"/>
      <c r="H49" s="280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1138" t="s">
        <v>26</v>
      </c>
      <c r="E50" s="1968" t="s">
        <v>27</v>
      </c>
      <c r="F50" s="1968"/>
      <c r="G50" s="1968"/>
      <c r="H50" s="1095" t="s">
        <v>941</v>
      </c>
      <c r="I50" s="1964" t="s">
        <v>28</v>
      </c>
      <c r="J50" s="1796"/>
      <c r="K50" s="291" t="s">
        <v>29</v>
      </c>
      <c r="L50" s="292" t="s">
        <v>30</v>
      </c>
    </row>
    <row r="57" spans="1:12" ht="16.5" customHeight="1" x14ac:dyDescent="0.3">
      <c r="A57" s="251" t="s">
        <v>980</v>
      </c>
    </row>
  </sheetData>
  <mergeCells count="10">
    <mergeCell ref="B38:G38"/>
    <mergeCell ref="A39:K39"/>
    <mergeCell ref="E50:G50"/>
    <mergeCell ref="I50:J50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4803149606299213" bottom="0.74803149606299213" header="0.31496062992125984" footer="0.31496062992125984"/>
  <pageSetup scale="75" orientation="portrait" r:id="rId1"/>
  <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8"/>
  <sheetViews>
    <sheetView view="pageBreakPreview" topLeftCell="A11" zoomScale="60" zoomScaleNormal="100" workbookViewId="0">
      <selection activeCell="A11" sqref="A11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984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44676</v>
      </c>
    </row>
    <row r="12" spans="1:21" ht="16.5" customHeight="1" x14ac:dyDescent="0.35">
      <c r="A12" s="11" t="s">
        <v>43</v>
      </c>
      <c r="B12" s="1125"/>
      <c r="C12" s="1125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780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1128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1123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1124" t="s">
        <v>13</v>
      </c>
      <c r="B20" s="1751" t="s">
        <v>14</v>
      </c>
      <c r="C20" s="1751"/>
      <c r="D20" s="1751"/>
      <c r="E20" s="1751"/>
      <c r="F20" s="1751"/>
      <c r="G20" s="1751"/>
      <c r="H20" s="1124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985</v>
      </c>
      <c r="C22" s="660"/>
      <c r="D22" s="660"/>
      <c r="E22" s="660"/>
      <c r="F22" s="660"/>
      <c r="G22" s="661"/>
      <c r="H22" s="658"/>
      <c r="I22" s="658">
        <v>2</v>
      </c>
      <c r="J22" s="658" t="s">
        <v>56</v>
      </c>
      <c r="K22" s="664">
        <v>304850</v>
      </c>
      <c r="L22" s="664">
        <f t="shared" ref="L22:L23" si="0">K22*I22</f>
        <v>609700</v>
      </c>
    </row>
    <row r="23" spans="1:12" s="663" customFormat="1" ht="23.25" x14ac:dyDescent="0.35">
      <c r="A23" s="658">
        <v>2</v>
      </c>
      <c r="B23" s="659" t="s">
        <v>986</v>
      </c>
      <c r="C23" s="660"/>
      <c r="D23" s="660"/>
      <c r="E23" s="660"/>
      <c r="F23" s="660"/>
      <c r="G23" s="661"/>
      <c r="H23" s="658"/>
      <c r="I23" s="658">
        <v>2</v>
      </c>
      <c r="J23" s="658" t="s">
        <v>56</v>
      </c>
      <c r="K23" s="664">
        <v>4000</v>
      </c>
      <c r="L23" s="664">
        <f t="shared" si="0"/>
        <v>8000</v>
      </c>
    </row>
    <row r="24" spans="1:12" s="663" customFormat="1" ht="23.25" x14ac:dyDescent="0.35">
      <c r="A24" s="658"/>
      <c r="B24" s="659"/>
      <c r="C24" s="660"/>
      <c r="D24" s="660"/>
      <c r="E24" s="660"/>
      <c r="F24" s="660"/>
      <c r="G24" s="661"/>
      <c r="H24" s="658"/>
      <c r="I24" s="658"/>
      <c r="J24" s="658"/>
      <c r="K24" s="664"/>
      <c r="L24" s="664"/>
    </row>
    <row r="25" spans="1:12" s="663" customFormat="1" ht="23.25" x14ac:dyDescent="0.35">
      <c r="A25" s="658"/>
      <c r="B25" s="659"/>
      <c r="C25" s="660"/>
      <c r="D25" s="660"/>
      <c r="E25" s="660"/>
      <c r="F25" s="660"/>
      <c r="G25" s="661"/>
      <c r="H25" s="658"/>
      <c r="I25" s="658"/>
      <c r="J25" s="658"/>
      <c r="K25" s="664"/>
      <c r="L25" s="664"/>
    </row>
    <row r="26" spans="1:12" s="663" customFormat="1" ht="23.25" x14ac:dyDescent="0.35">
      <c r="A26" s="658"/>
      <c r="B26" s="665"/>
      <c r="C26" s="660"/>
      <c r="D26" s="660"/>
      <c r="E26" s="660"/>
      <c r="F26" s="660"/>
      <c r="G26" s="661"/>
      <c r="H26" s="658"/>
      <c r="I26" s="658"/>
      <c r="J26" s="658"/>
      <c r="K26" s="664"/>
      <c r="L26" s="664"/>
    </row>
    <row r="27" spans="1:12" s="663" customFormat="1" ht="23.25" x14ac:dyDescent="0.35">
      <c r="A27" s="658"/>
      <c r="B27" s="659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6"/>
      <c r="D28" s="666"/>
      <c r="E28" s="666"/>
      <c r="F28" s="666"/>
      <c r="G28" s="667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6"/>
      <c r="D29" s="666"/>
      <c r="E29" s="666"/>
      <c r="F29" s="666"/>
      <c r="G29" s="667"/>
      <c r="H29" s="658"/>
      <c r="I29" s="658"/>
      <c r="J29" s="658"/>
      <c r="K29" s="664"/>
      <c r="L29" s="664"/>
    </row>
    <row r="30" spans="1:12" s="663" customFormat="1" ht="23.25" x14ac:dyDescent="0.35">
      <c r="A30" s="658"/>
      <c r="B30" s="659"/>
      <c r="C30" s="666"/>
      <c r="D30" s="666"/>
      <c r="E30" s="666"/>
      <c r="F30" s="666"/>
      <c r="G30" s="667"/>
      <c r="H30" s="658"/>
      <c r="I30" s="658"/>
      <c r="J30" s="658"/>
      <c r="K30" s="664"/>
      <c r="L30" s="664"/>
    </row>
    <row r="31" spans="1:12" s="663" customFormat="1" ht="23.25" x14ac:dyDescent="0.35">
      <c r="A31" s="668"/>
      <c r="B31" s="1885"/>
      <c r="C31" s="1886"/>
      <c r="D31" s="1886"/>
      <c r="E31" s="1886"/>
      <c r="F31" s="1886"/>
      <c r="G31" s="1887"/>
      <c r="H31" s="669"/>
      <c r="I31" s="669"/>
      <c r="J31" s="669"/>
      <c r="K31" s="670"/>
      <c r="L31" s="670"/>
    </row>
    <row r="32" spans="1:12" s="663" customFormat="1" ht="23.25" x14ac:dyDescent="0.35">
      <c r="A32" s="1888" t="s">
        <v>20</v>
      </c>
      <c r="B32" s="1888"/>
      <c r="C32" s="1888"/>
      <c r="D32" s="1888"/>
      <c r="E32" s="1888"/>
      <c r="F32" s="1888"/>
      <c r="G32" s="1888"/>
      <c r="H32" s="1888"/>
      <c r="I32" s="1888"/>
      <c r="J32" s="1888"/>
      <c r="K32" s="1888"/>
      <c r="L32" s="671">
        <f>SUM(L21:L30)</f>
        <v>617700</v>
      </c>
    </row>
    <row r="33" spans="1:12" s="238" customFormat="1" ht="21" x14ac:dyDescent="0.35">
      <c r="A33" s="247"/>
      <c r="B33" s="247"/>
      <c r="C33" s="409"/>
      <c r="D33" s="247"/>
      <c r="E33" s="247"/>
      <c r="F33" s="247"/>
      <c r="G33" s="248"/>
      <c r="H33" s="248"/>
      <c r="I33" s="248"/>
      <c r="J33" s="248"/>
      <c r="K33" s="410"/>
      <c r="L33" s="411"/>
    </row>
    <row r="34" spans="1:12" ht="18" x14ac:dyDescent="0.35">
      <c r="A34" s="35" t="s">
        <v>21</v>
      </c>
      <c r="B34" s="35" t="s">
        <v>7</v>
      </c>
      <c r="C34" s="723" t="s">
        <v>22</v>
      </c>
      <c r="D34" s="36" t="s">
        <v>23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723" t="s">
        <v>24</v>
      </c>
      <c r="D35" s="2" t="s">
        <v>25</v>
      </c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2"/>
      <c r="B36" s="2"/>
      <c r="C36" s="723" t="s">
        <v>300</v>
      </c>
      <c r="D36" s="2" t="s">
        <v>655</v>
      </c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2"/>
      <c r="B37" s="2"/>
      <c r="C37" s="723"/>
      <c r="D37" s="2"/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2"/>
      <c r="B38" s="2"/>
      <c r="C38" s="723"/>
      <c r="D38" s="2"/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2"/>
      <c r="B39" s="2"/>
      <c r="C39" s="723"/>
      <c r="D39" s="2"/>
      <c r="E39" s="1"/>
      <c r="F39" s="1"/>
      <c r="G39" s="1"/>
      <c r="H39" s="1"/>
      <c r="I39" s="1"/>
      <c r="J39" s="1"/>
      <c r="K39" s="37"/>
      <c r="L39" s="37"/>
    </row>
    <row r="40" spans="1:12" ht="18" x14ac:dyDescent="0.35">
      <c r="A40" s="2"/>
      <c r="B40" s="2"/>
      <c r="C40" s="723"/>
      <c r="D40" s="2"/>
      <c r="E40" s="1"/>
      <c r="F40" s="1"/>
      <c r="G40" s="1"/>
      <c r="H40" s="1"/>
      <c r="I40" s="1"/>
      <c r="J40" s="1"/>
      <c r="K40" s="37"/>
      <c r="L40" s="37"/>
    </row>
    <row r="41" spans="1:12" ht="18" x14ac:dyDescent="0.35">
      <c r="A41" s="2"/>
      <c r="B41" s="2"/>
      <c r="C41" s="723"/>
      <c r="D41" s="2"/>
      <c r="E41" s="1"/>
      <c r="F41" s="1"/>
      <c r="G41" s="1"/>
      <c r="H41" s="1"/>
      <c r="I41" s="1"/>
      <c r="J41" s="1"/>
      <c r="K41" s="37"/>
      <c r="L41" s="37"/>
    </row>
    <row r="42" spans="1:12" ht="18" x14ac:dyDescent="0.35">
      <c r="A42" s="2"/>
      <c r="B42" s="2"/>
      <c r="C42" s="723"/>
      <c r="D42" s="2"/>
      <c r="E42" s="1"/>
      <c r="F42" s="1"/>
      <c r="G42" s="1"/>
      <c r="H42" s="1"/>
      <c r="I42" s="1"/>
      <c r="J42" s="1"/>
      <c r="K42" s="37"/>
      <c r="L42" s="37"/>
    </row>
    <row r="43" spans="1:12" ht="18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37"/>
      <c r="L43" s="37"/>
    </row>
    <row r="44" spans="1:12" ht="18.75" x14ac:dyDescent="0.35">
      <c r="A44" s="1"/>
      <c r="B44" s="1"/>
      <c r="C44" s="1"/>
      <c r="D44" s="1106"/>
      <c r="E44" s="1107"/>
      <c r="F44" s="1108"/>
      <c r="G44" s="1099"/>
      <c r="H44" s="268"/>
      <c r="I44" s="269"/>
      <c r="J44" s="270"/>
      <c r="K44" s="271"/>
      <c r="L44" s="272"/>
    </row>
    <row r="45" spans="1:12" ht="18" x14ac:dyDescent="0.35">
      <c r="A45" s="1"/>
      <c r="B45" s="1"/>
      <c r="C45" s="1"/>
      <c r="D45" s="1103"/>
      <c r="E45" s="1104"/>
      <c r="F45" s="1105"/>
      <c r="G45" s="1100"/>
      <c r="H45" s="275"/>
      <c r="I45" s="276"/>
      <c r="J45" s="277"/>
      <c r="K45" s="278"/>
      <c r="L45" s="279"/>
    </row>
    <row r="46" spans="1:12" ht="18" x14ac:dyDescent="0.35">
      <c r="A46" s="1"/>
      <c r="B46" s="1"/>
      <c r="C46" s="1"/>
      <c r="D46" s="1103"/>
      <c r="E46" s="1104"/>
      <c r="F46" s="1105"/>
      <c r="G46" s="1101"/>
      <c r="H46" s="275"/>
      <c r="I46" s="276"/>
      <c r="J46" s="277"/>
      <c r="K46" s="278"/>
      <c r="L46" s="281"/>
    </row>
    <row r="47" spans="1:12" ht="18" x14ac:dyDescent="0.35">
      <c r="A47" s="1"/>
      <c r="B47" s="1"/>
      <c r="C47" s="1"/>
      <c r="D47" s="1103"/>
      <c r="E47" s="1104"/>
      <c r="F47" s="1105"/>
      <c r="G47" s="1102"/>
      <c r="H47" s="275"/>
      <c r="I47" s="286"/>
      <c r="J47" s="287"/>
      <c r="K47" s="288"/>
      <c r="L47" s="289"/>
    </row>
    <row r="48" spans="1:12" ht="18" x14ac:dyDescent="0.35">
      <c r="A48" s="1"/>
      <c r="B48" s="1"/>
      <c r="C48" s="1"/>
      <c r="D48" s="1965" t="s">
        <v>26</v>
      </c>
      <c r="E48" s="1966"/>
      <c r="F48" s="1967"/>
      <c r="G48" s="1098" t="s">
        <v>27</v>
      </c>
      <c r="H48" s="1095" t="s">
        <v>941</v>
      </c>
      <c r="I48" s="1964" t="s">
        <v>28</v>
      </c>
      <c r="J48" s="1796"/>
      <c r="K48" s="291" t="s">
        <v>29</v>
      </c>
      <c r="L48" s="292" t="s">
        <v>30</v>
      </c>
    </row>
    <row r="49" spans="1:13" ht="18" x14ac:dyDescent="0.35">
      <c r="A49" s="1"/>
      <c r="B49" s="1"/>
      <c r="C49" s="1"/>
      <c r="D49" s="62"/>
      <c r="E49"/>
      <c r="F49"/>
      <c r="G49"/>
      <c r="H49"/>
      <c r="I49"/>
      <c r="J49"/>
      <c r="K49"/>
      <c r="L49"/>
      <c r="M49"/>
    </row>
    <row r="50" spans="1:13" x14ac:dyDescent="0.3">
      <c r="D50" s="76"/>
      <c r="E50"/>
      <c r="F50"/>
      <c r="G50"/>
      <c r="H50"/>
      <c r="I50"/>
      <c r="J50"/>
      <c r="K50"/>
      <c r="L50"/>
      <c r="M50"/>
    </row>
    <row r="51" spans="1:13" x14ac:dyDescent="0.3">
      <c r="E51"/>
      <c r="F51"/>
      <c r="G51"/>
      <c r="H51"/>
      <c r="I51"/>
      <c r="J51"/>
      <c r="K51"/>
      <c r="L51"/>
      <c r="M51"/>
    </row>
    <row r="66" spans="1:21" x14ac:dyDescent="0.3">
      <c r="A66" s="25" t="s">
        <v>980</v>
      </c>
    </row>
    <row r="68" spans="1:21" s="25" customFormat="1" x14ac:dyDescent="0.3">
      <c r="A68" s="251"/>
      <c r="M68" s="76"/>
      <c r="N68" s="76"/>
      <c r="O68" s="76"/>
      <c r="P68" s="76"/>
      <c r="Q68" s="76"/>
      <c r="R68" s="76"/>
      <c r="S68" s="76"/>
      <c r="T68" s="76"/>
      <c r="U68" s="76"/>
    </row>
  </sheetData>
  <mergeCells count="10">
    <mergeCell ref="B31:G31"/>
    <mergeCell ref="A32:K32"/>
    <mergeCell ref="D48:F48"/>
    <mergeCell ref="I48:J48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4" orientation="portrait" verticalDpi="72" r:id="rId1"/>
  <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3"/>
  <sheetViews>
    <sheetView view="pageBreakPreview" topLeftCell="A11" zoomScale="60" zoomScaleNormal="100" workbookViewId="0">
      <selection activeCell="A11" sqref="A11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1001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  <c r="N8" s="78" t="s">
        <v>994</v>
      </c>
    </row>
    <row r="9" spans="1:21" ht="16.5" customHeight="1" x14ac:dyDescent="0.3">
      <c r="G9" s="80"/>
      <c r="K9" s="81"/>
      <c r="L9" s="81"/>
      <c r="N9" s="78" t="s">
        <v>995</v>
      </c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N10" s="78" t="s">
        <v>996</v>
      </c>
      <c r="U10" s="78">
        <v>559</v>
      </c>
    </row>
    <row r="11" spans="1:21" ht="16.5" customHeight="1" x14ac:dyDescent="0.3">
      <c r="A11" s="89" t="s">
        <v>47</v>
      </c>
      <c r="D11" s="90"/>
      <c r="F11" s="91" t="s">
        <v>32</v>
      </c>
      <c r="G11" s="92"/>
      <c r="H11" s="92"/>
      <c r="I11" s="90"/>
      <c r="K11" s="93" t="s">
        <v>3</v>
      </c>
      <c r="L11" s="94">
        <v>44676</v>
      </c>
      <c r="N11" s="78" t="s">
        <v>997</v>
      </c>
    </row>
    <row r="12" spans="1:21" ht="16.5" customHeight="1" x14ac:dyDescent="0.3">
      <c r="A12" s="89" t="s">
        <v>48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  <c r="N12" s="78" t="s">
        <v>998</v>
      </c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  <c r="N13" s="1148" t="s">
        <v>1000</v>
      </c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  <c r="N14" s="1148" t="s">
        <v>999</v>
      </c>
    </row>
    <row r="15" spans="1:21" ht="16.5" customHeight="1" x14ac:dyDescent="0.3">
      <c r="A15" s="89" t="s">
        <v>6</v>
      </c>
      <c r="B15" s="101" t="s">
        <v>49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136" t="s">
        <v>7</v>
      </c>
      <c r="C16" s="79" t="s">
        <v>50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137" t="s">
        <v>13</v>
      </c>
      <c r="B20" s="1769" t="s">
        <v>14</v>
      </c>
      <c r="C20" s="1769"/>
      <c r="D20" s="1769"/>
      <c r="E20" s="1769"/>
      <c r="F20" s="1769"/>
      <c r="G20" s="1769"/>
      <c r="H20" s="1137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987</v>
      </c>
      <c r="C22" s="143"/>
      <c r="D22" s="143"/>
      <c r="E22" s="143"/>
      <c r="F22" s="143"/>
      <c r="G22" s="144"/>
      <c r="H22" s="137"/>
      <c r="I22" s="137">
        <v>2</v>
      </c>
      <c r="J22" s="137" t="s">
        <v>56</v>
      </c>
      <c r="K22" s="141">
        <v>30000</v>
      </c>
      <c r="L22" s="141">
        <f t="shared" ref="L22:L28" si="0">I22*K22</f>
        <v>60000</v>
      </c>
    </row>
    <row r="23" spans="1:12" s="142" customFormat="1" ht="18.75" x14ac:dyDescent="0.3">
      <c r="A23" s="137">
        <v>2</v>
      </c>
      <c r="B23" s="138" t="s">
        <v>988</v>
      </c>
      <c r="C23" s="143"/>
      <c r="D23" s="143"/>
      <c r="E23" s="143"/>
      <c r="F23" s="143"/>
      <c r="G23" s="144"/>
      <c r="H23" s="137"/>
      <c r="I23" s="137">
        <v>2</v>
      </c>
      <c r="J23" s="137" t="s">
        <v>56</v>
      </c>
      <c r="K23" s="141">
        <v>39000</v>
      </c>
      <c r="L23" s="141">
        <f t="shared" si="0"/>
        <v>78000</v>
      </c>
    </row>
    <row r="24" spans="1:12" s="142" customFormat="1" ht="18.75" x14ac:dyDescent="0.3">
      <c r="A24" s="137">
        <v>3</v>
      </c>
      <c r="B24" s="138" t="s">
        <v>989</v>
      </c>
      <c r="C24" s="143"/>
      <c r="D24" s="143"/>
      <c r="E24" s="143"/>
      <c r="F24" s="143"/>
      <c r="G24" s="144"/>
      <c r="H24" s="137"/>
      <c r="I24" s="137">
        <v>2</v>
      </c>
      <c r="J24" s="137" t="s">
        <v>56</v>
      </c>
      <c r="K24" s="141">
        <v>62000</v>
      </c>
      <c r="L24" s="141">
        <f t="shared" si="0"/>
        <v>124000</v>
      </c>
    </row>
    <row r="25" spans="1:12" s="142" customFormat="1" ht="18.75" x14ac:dyDescent="0.3">
      <c r="A25" s="137">
        <v>4</v>
      </c>
      <c r="B25" s="138" t="s">
        <v>990</v>
      </c>
      <c r="C25" s="143"/>
      <c r="D25" s="143"/>
      <c r="E25" s="143"/>
      <c r="F25" s="143"/>
      <c r="G25" s="144"/>
      <c r="H25" s="137"/>
      <c r="I25" s="137">
        <v>1</v>
      </c>
      <c r="J25" s="137" t="s">
        <v>56</v>
      </c>
      <c r="K25" s="141">
        <v>105000</v>
      </c>
      <c r="L25" s="141">
        <f t="shared" si="0"/>
        <v>105000</v>
      </c>
    </row>
    <row r="26" spans="1:12" s="142" customFormat="1" ht="18.75" x14ac:dyDescent="0.3">
      <c r="A26" s="137">
        <v>5</v>
      </c>
      <c r="B26" s="138" t="s">
        <v>991</v>
      </c>
      <c r="C26" s="143"/>
      <c r="D26" s="143"/>
      <c r="E26" s="143"/>
      <c r="F26" s="143"/>
      <c r="G26" s="144"/>
      <c r="H26" s="137"/>
      <c r="I26" s="137">
        <v>1</v>
      </c>
      <c r="J26" s="137" t="s">
        <v>56</v>
      </c>
      <c r="K26" s="141">
        <v>150000</v>
      </c>
      <c r="L26" s="141">
        <f t="shared" si="0"/>
        <v>150000</v>
      </c>
    </row>
    <row r="27" spans="1:12" s="142" customFormat="1" ht="18.75" x14ac:dyDescent="0.3">
      <c r="A27" s="137">
        <v>6</v>
      </c>
      <c r="B27" s="138" t="s">
        <v>992</v>
      </c>
      <c r="C27" s="143"/>
      <c r="D27" s="143"/>
      <c r="E27" s="143"/>
      <c r="F27" s="143"/>
      <c r="G27" s="144"/>
      <c r="H27" s="137"/>
      <c r="I27" s="137">
        <v>2</v>
      </c>
      <c r="J27" s="137" t="s">
        <v>56</v>
      </c>
      <c r="K27" s="141">
        <v>15000</v>
      </c>
      <c r="L27" s="141">
        <f t="shared" si="0"/>
        <v>30000</v>
      </c>
    </row>
    <row r="28" spans="1:12" s="142" customFormat="1" ht="18.75" x14ac:dyDescent="0.3">
      <c r="A28" s="137">
        <v>7</v>
      </c>
      <c r="B28" s="138" t="s">
        <v>993</v>
      </c>
      <c r="C28" s="143"/>
      <c r="D28" s="143"/>
      <c r="E28" s="143"/>
      <c r="F28" s="143"/>
      <c r="G28" s="144"/>
      <c r="H28" s="137"/>
      <c r="I28" s="137">
        <v>1</v>
      </c>
      <c r="J28" s="137" t="s">
        <v>56</v>
      </c>
      <c r="K28" s="141">
        <v>22000</v>
      </c>
      <c r="L28" s="141">
        <f t="shared" si="0"/>
        <v>22000</v>
      </c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</row>
    <row r="31" spans="1:12" s="142" customFormat="1" ht="18.75" x14ac:dyDescent="0.3">
      <c r="A31" s="137"/>
      <c r="B31" s="1972"/>
      <c r="C31" s="197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37"/>
      <c r="B34" s="138"/>
      <c r="C34" s="143"/>
      <c r="D34" s="143"/>
      <c r="E34" s="143"/>
      <c r="F34" s="143"/>
      <c r="G34" s="144"/>
      <c r="H34" s="137"/>
      <c r="I34" s="137"/>
      <c r="J34" s="137"/>
      <c r="K34" s="141"/>
      <c r="L34" s="141"/>
    </row>
    <row r="35" spans="1:12" s="142" customFormat="1" ht="18.75" x14ac:dyDescent="0.3">
      <c r="A35" s="145"/>
      <c r="B35" s="146"/>
      <c r="C35" s="147"/>
      <c r="D35" s="147"/>
      <c r="E35" s="147"/>
      <c r="F35" s="147"/>
      <c r="G35" s="148"/>
      <c r="H35" s="145"/>
      <c r="I35" s="145"/>
      <c r="J35" s="145"/>
      <c r="K35" s="149"/>
      <c r="L35" s="149"/>
    </row>
    <row r="36" spans="1:12" s="142" customFormat="1" ht="18.75" x14ac:dyDescent="0.3">
      <c r="A36" s="150"/>
      <c r="B36" s="1762"/>
      <c r="C36" s="1763"/>
      <c r="D36" s="1763"/>
      <c r="E36" s="1763"/>
      <c r="F36" s="1763"/>
      <c r="G36" s="1764"/>
      <c r="H36" s="151"/>
      <c r="I36" s="151"/>
      <c r="J36" s="151"/>
      <c r="K36" s="152"/>
      <c r="L36" s="1143"/>
    </row>
    <row r="37" spans="1:12" s="142" customFormat="1" ht="18.75" x14ac:dyDescent="0.3">
      <c r="A37" s="1969"/>
      <c r="B37" s="1970"/>
      <c r="C37" s="1970"/>
      <c r="D37" s="1970"/>
      <c r="E37" s="1970"/>
      <c r="F37" s="1970"/>
      <c r="G37" s="1970"/>
      <c r="H37" s="1970"/>
      <c r="I37" s="1970"/>
      <c r="J37" s="1971"/>
      <c r="K37" s="1142" t="s">
        <v>143</v>
      </c>
      <c r="L37" s="1144">
        <f>SUM(L21:L32)</f>
        <v>569000</v>
      </c>
    </row>
    <row r="38" spans="1:12" x14ac:dyDescent="0.3">
      <c r="A38" s="80"/>
      <c r="B38" s="80"/>
      <c r="C38" s="1136"/>
      <c r="D38" s="80"/>
      <c r="E38" s="80"/>
      <c r="F38" s="80"/>
      <c r="K38"/>
      <c r="L38"/>
    </row>
    <row r="39" spans="1:12" x14ac:dyDescent="0.3">
      <c r="A39" s="118" t="s">
        <v>21</v>
      </c>
      <c r="B39" s="118" t="s">
        <v>7</v>
      </c>
      <c r="C39" s="118" t="s">
        <v>22</v>
      </c>
      <c r="D39" s="119" t="s">
        <v>23</v>
      </c>
      <c r="K39"/>
      <c r="L39"/>
    </row>
    <row r="40" spans="1:12" x14ac:dyDescent="0.3">
      <c r="A40" s="80"/>
      <c r="B40" s="80"/>
      <c r="C40" s="1136" t="s">
        <v>24</v>
      </c>
      <c r="D40" s="80" t="s">
        <v>25</v>
      </c>
      <c r="K40" s="120"/>
      <c r="L40" s="120"/>
    </row>
    <row r="41" spans="1:12" x14ac:dyDescent="0.3">
      <c r="A41" s="80"/>
      <c r="B41" s="80"/>
      <c r="C41" s="1136"/>
      <c r="D41" s="80"/>
      <c r="K41" s="120"/>
      <c r="L41" s="120"/>
    </row>
    <row r="42" spans="1:12" x14ac:dyDescent="0.3">
      <c r="A42" s="80"/>
      <c r="B42" s="80"/>
      <c r="C42" s="1136"/>
      <c r="D42" s="80"/>
      <c r="K42" s="120"/>
      <c r="L42" s="120"/>
    </row>
    <row r="43" spans="1:12" x14ac:dyDescent="0.3">
      <c r="A43" s="80"/>
      <c r="B43" s="80"/>
      <c r="C43" s="1136"/>
      <c r="D43" s="80"/>
      <c r="K43" s="120"/>
      <c r="L43" s="120"/>
    </row>
    <row r="44" spans="1:12" x14ac:dyDescent="0.3">
      <c r="A44" s="80"/>
      <c r="B44" s="80"/>
      <c r="C44" s="1136"/>
      <c r="D44" s="80"/>
      <c r="K44" s="120"/>
      <c r="L44" s="120"/>
    </row>
    <row r="45" spans="1:12" x14ac:dyDescent="0.3">
      <c r="K45" s="120"/>
      <c r="L45" s="120"/>
    </row>
    <row r="46" spans="1:12" x14ac:dyDescent="0.3">
      <c r="D46" s="95"/>
      <c r="E46"/>
      <c r="F46"/>
      <c r="G46"/>
      <c r="H46"/>
      <c r="I46"/>
      <c r="J46"/>
      <c r="K46"/>
      <c r="L46"/>
    </row>
    <row r="47" spans="1:12" ht="18.75" x14ac:dyDescent="0.35">
      <c r="D47" s="1106"/>
      <c r="E47" s="1107"/>
      <c r="F47" s="1108"/>
      <c r="G47" s="1099"/>
      <c r="H47" s="268"/>
      <c r="I47" s="269"/>
      <c r="J47" s="270"/>
      <c r="K47" s="271"/>
      <c r="L47" s="272"/>
    </row>
    <row r="48" spans="1:12" ht="18.75" x14ac:dyDescent="0.35">
      <c r="D48" s="1103"/>
      <c r="E48" s="1104"/>
      <c r="F48" s="1105"/>
      <c r="G48" s="1100"/>
      <c r="H48" s="275"/>
      <c r="I48" s="276"/>
      <c r="J48" s="277"/>
      <c r="K48" s="278"/>
      <c r="L48" s="279"/>
    </row>
    <row r="49" spans="1:21" ht="18.75" x14ac:dyDescent="0.35">
      <c r="D49" s="1103"/>
      <c r="E49" s="1104"/>
      <c r="F49" s="1105"/>
      <c r="G49" s="1101"/>
      <c r="H49" s="275"/>
      <c r="I49" s="276"/>
      <c r="J49" s="277"/>
      <c r="K49" s="278"/>
      <c r="L49" s="281"/>
    </row>
    <row r="50" spans="1:21" ht="18.75" x14ac:dyDescent="0.35">
      <c r="D50" s="1103"/>
      <c r="E50" s="1104"/>
      <c r="F50" s="1105"/>
      <c r="G50" s="1102"/>
      <c r="H50" s="275"/>
      <c r="I50" s="286"/>
      <c r="J50" s="287"/>
      <c r="K50" s="288"/>
      <c r="L50" s="289"/>
    </row>
    <row r="51" spans="1:21" x14ac:dyDescent="0.3">
      <c r="D51" s="1965" t="s">
        <v>26</v>
      </c>
      <c r="E51" s="1966"/>
      <c r="F51" s="1967"/>
      <c r="G51" s="1098" t="s">
        <v>27</v>
      </c>
      <c r="H51" s="1095" t="s">
        <v>941</v>
      </c>
      <c r="I51" s="1964" t="s">
        <v>28</v>
      </c>
      <c r="J51" s="1796"/>
      <c r="K51" s="291" t="s">
        <v>29</v>
      </c>
      <c r="L51" s="292" t="s">
        <v>30</v>
      </c>
    </row>
    <row r="52" spans="1:21" x14ac:dyDescent="0.3">
      <c r="D52" s="78"/>
      <c r="E52" s="78"/>
      <c r="F52" s="78"/>
      <c r="G52" s="78"/>
      <c r="H52" s="78"/>
      <c r="I52" s="78"/>
      <c r="J52" s="78"/>
      <c r="K52" s="78"/>
      <c r="L52" s="78"/>
    </row>
    <row r="63" spans="1:21" s="79" customFormat="1" x14ac:dyDescent="0.3">
      <c r="A63" s="79" t="s">
        <v>1002</v>
      </c>
      <c r="M63" s="78"/>
      <c r="N63" s="78"/>
      <c r="O63" s="78"/>
      <c r="P63" s="78"/>
      <c r="Q63" s="78"/>
      <c r="R63" s="78"/>
      <c r="S63" s="78"/>
      <c r="T63" s="78"/>
      <c r="U63" s="78"/>
    </row>
  </sheetData>
  <mergeCells count="10">
    <mergeCell ref="B36:G36"/>
    <mergeCell ref="A37:J37"/>
    <mergeCell ref="D51:F51"/>
    <mergeCell ref="I51:J51"/>
    <mergeCell ref="A7:L7"/>
    <mergeCell ref="A8:L8"/>
    <mergeCell ref="B20:G20"/>
    <mergeCell ref="I20:J20"/>
    <mergeCell ref="B21:G21"/>
    <mergeCell ref="B31:C31"/>
  </mergeCells>
  <printOptions horizontalCentered="1"/>
  <pageMargins left="0" right="0" top="0.55118110236220474" bottom="0.74803149606299213" header="0.31496062992125984" footer="0.31496062992125984"/>
  <pageSetup scale="65" orientation="portrait" verticalDpi="72" r:id="rId1"/>
  <rowBreaks count="1" manualBreakCount="1">
    <brk id="61" max="11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61"/>
  <sheetViews>
    <sheetView view="pageBreakPreview" topLeftCell="A10" zoomScale="90" workbookViewId="0">
      <selection activeCell="H20" sqref="H20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197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206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44583</v>
      </c>
      <c r="M10" s="298"/>
    </row>
    <row r="11" spans="1:15" ht="16.5" customHeight="1" x14ac:dyDescent="0.35">
      <c r="A11" s="1797" t="s">
        <v>207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297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295" t="s">
        <v>139</v>
      </c>
      <c r="C14" s="300" t="s">
        <v>209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293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4" ht="18" customHeight="1" x14ac:dyDescent="0.3">
      <c r="A19" s="294" t="s">
        <v>13</v>
      </c>
      <c r="B19" s="1751" t="s">
        <v>14</v>
      </c>
      <c r="C19" s="1751"/>
      <c r="D19" s="1751"/>
      <c r="E19" s="1751"/>
      <c r="F19" s="1751"/>
      <c r="G19" s="1751"/>
      <c r="H19" s="294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4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4" s="257" customFormat="1" ht="21" customHeight="1" x14ac:dyDescent="0.3">
      <c r="A21" s="160">
        <v>1</v>
      </c>
      <c r="B21" s="161" t="s">
        <v>210</v>
      </c>
      <c r="C21" s="162"/>
      <c r="D21" s="162"/>
      <c r="E21" s="162"/>
      <c r="F21" s="162"/>
      <c r="G21" s="163"/>
      <c r="H21" s="160"/>
      <c r="I21" s="160">
        <v>6</v>
      </c>
      <c r="J21" s="160" t="s">
        <v>215</v>
      </c>
      <c r="K21" s="164">
        <v>525000</v>
      </c>
      <c r="L21" s="164">
        <f>+K21*I21</f>
        <v>3150000</v>
      </c>
      <c r="M21" s="257" t="s">
        <v>198</v>
      </c>
    </row>
    <row r="22" spans="1:14" s="257" customFormat="1" ht="21" customHeight="1" x14ac:dyDescent="0.3">
      <c r="A22" s="160">
        <v>2</v>
      </c>
      <c r="B22" s="161" t="s">
        <v>211</v>
      </c>
      <c r="C22" s="166"/>
      <c r="D22" s="166"/>
      <c r="E22" s="166"/>
      <c r="F22" s="166"/>
      <c r="G22" s="167"/>
      <c r="H22" s="160"/>
      <c r="I22" s="160">
        <v>8</v>
      </c>
      <c r="J22" s="160" t="s">
        <v>56</v>
      </c>
      <c r="K22" s="164">
        <v>15000</v>
      </c>
      <c r="L22" s="164">
        <f>+K22*I22</f>
        <v>120000</v>
      </c>
      <c r="M22" s="257" t="s">
        <v>199</v>
      </c>
    </row>
    <row r="23" spans="1:14" s="257" customFormat="1" ht="18.75" customHeight="1" x14ac:dyDescent="0.3">
      <c r="A23" s="160">
        <v>3</v>
      </c>
      <c r="B23" s="161" t="s">
        <v>302</v>
      </c>
      <c r="C23" s="166"/>
      <c r="D23" s="166"/>
      <c r="E23" s="166"/>
      <c r="F23" s="166"/>
      <c r="G23" s="167"/>
      <c r="H23" s="160"/>
      <c r="I23" s="160">
        <v>1</v>
      </c>
      <c r="J23" s="160" t="s">
        <v>56</v>
      </c>
      <c r="K23" s="164">
        <v>59000</v>
      </c>
      <c r="L23" s="164">
        <f t="shared" ref="L23:L27" si="0">+K23*I23</f>
        <v>59000</v>
      </c>
      <c r="M23" s="257" t="s">
        <v>200</v>
      </c>
    </row>
    <row r="24" spans="1:14" s="257" customFormat="1" ht="18.75" customHeight="1" x14ac:dyDescent="0.3">
      <c r="A24" s="160">
        <v>4</v>
      </c>
      <c r="B24" s="161" t="s">
        <v>212</v>
      </c>
      <c r="C24" s="166"/>
      <c r="D24" s="166"/>
      <c r="E24" s="166"/>
      <c r="F24" s="166"/>
      <c r="G24" s="167"/>
      <c r="H24" s="160"/>
      <c r="I24" s="160">
        <v>1</v>
      </c>
      <c r="J24" s="160" t="s">
        <v>215</v>
      </c>
      <c r="K24" s="164">
        <v>239000</v>
      </c>
      <c r="L24" s="164">
        <f t="shared" si="0"/>
        <v>239000</v>
      </c>
      <c r="M24" s="257" t="s">
        <v>201</v>
      </c>
    </row>
    <row r="25" spans="1:14" s="257" customFormat="1" ht="18.75" customHeight="1" x14ac:dyDescent="0.3">
      <c r="A25" s="160">
        <v>5</v>
      </c>
      <c r="B25" s="161" t="s">
        <v>213</v>
      </c>
      <c r="C25" s="166"/>
      <c r="D25" s="166"/>
      <c r="E25" s="166"/>
      <c r="F25" s="166"/>
      <c r="G25" s="167"/>
      <c r="H25" s="160"/>
      <c r="I25" s="160">
        <v>3</v>
      </c>
      <c r="J25" s="160" t="s">
        <v>215</v>
      </c>
      <c r="K25" s="164">
        <v>295000</v>
      </c>
      <c r="L25" s="164">
        <f t="shared" si="0"/>
        <v>885000</v>
      </c>
      <c r="M25" s="257" t="s">
        <v>202</v>
      </c>
    </row>
    <row r="26" spans="1:14" s="257" customFormat="1" ht="18.75" customHeight="1" x14ac:dyDescent="0.3">
      <c r="A26" s="160">
        <v>6</v>
      </c>
      <c r="B26" s="161" t="s">
        <v>214</v>
      </c>
      <c r="C26" s="166"/>
      <c r="D26" s="166"/>
      <c r="E26" s="166"/>
      <c r="F26" s="166"/>
      <c r="G26" s="167"/>
      <c r="H26" s="160"/>
      <c r="I26" s="160">
        <v>6</v>
      </c>
      <c r="J26" s="160" t="s">
        <v>56</v>
      </c>
      <c r="K26" s="164">
        <v>8000</v>
      </c>
      <c r="L26" s="164">
        <f t="shared" si="0"/>
        <v>48000</v>
      </c>
      <c r="M26" s="257" t="s">
        <v>203</v>
      </c>
    </row>
    <row r="27" spans="1:14" s="257" customFormat="1" ht="18.75" customHeight="1" x14ac:dyDescent="0.3">
      <c r="A27" s="160">
        <v>7</v>
      </c>
      <c r="B27" s="161" t="s">
        <v>303</v>
      </c>
      <c r="C27" s="166"/>
      <c r="D27" s="166"/>
      <c r="E27" s="166"/>
      <c r="F27" s="166"/>
      <c r="G27" s="167"/>
      <c r="H27" s="160"/>
      <c r="I27" s="160">
        <v>1</v>
      </c>
      <c r="J27" s="160" t="s">
        <v>56</v>
      </c>
      <c r="K27" s="164">
        <v>86000</v>
      </c>
      <c r="L27" s="164">
        <f t="shared" si="0"/>
        <v>86000</v>
      </c>
      <c r="M27" s="257" t="s">
        <v>204</v>
      </c>
    </row>
    <row r="28" spans="1:14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  <c r="M28" s="257" t="s">
        <v>205</v>
      </c>
    </row>
    <row r="29" spans="1:14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  <c r="M29" s="257" t="s">
        <v>216</v>
      </c>
      <c r="N29" s="302">
        <v>8</v>
      </c>
    </row>
    <row r="30" spans="1:14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4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4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61"/>
      <c r="C37" s="166"/>
      <c r="D37" s="166"/>
      <c r="E37" s="166"/>
      <c r="F37" s="166"/>
      <c r="G37" s="167"/>
      <c r="H37" s="160"/>
      <c r="I37" s="160"/>
      <c r="J37" s="160"/>
      <c r="K37" s="164"/>
      <c r="L37" s="164"/>
    </row>
    <row r="38" spans="1:12" s="257" customFormat="1" ht="22.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ht="18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SUM(L21:L32)</f>
        <v>4587000</v>
      </c>
    </row>
    <row r="40" spans="1:12" ht="18" customHeight="1" x14ac:dyDescent="0.35">
      <c r="A40" s="253"/>
      <c r="B40" s="252"/>
      <c r="C40" s="258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ht="18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62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3"/>
      <c r="B44" s="252"/>
      <c r="C44" s="258"/>
      <c r="D44" s="263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264"/>
      <c r="E46" s="265"/>
      <c r="F46" s="266"/>
      <c r="G46" s="267"/>
      <c r="H46" s="268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264"/>
      <c r="E47" s="273"/>
      <c r="F47" s="264"/>
      <c r="G47" s="274"/>
      <c r="H47" s="275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264"/>
      <c r="E48" s="273"/>
      <c r="F48" s="264"/>
      <c r="G48" s="280"/>
      <c r="H48" s="275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264"/>
      <c r="E49" s="282"/>
      <c r="F49" s="283"/>
      <c r="G49" s="284"/>
      <c r="H49" s="285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290"/>
      <c r="E50" s="1792" t="s">
        <v>26</v>
      </c>
      <c r="F50" s="1793"/>
      <c r="G50" s="1794"/>
      <c r="H50" s="291" t="s">
        <v>27</v>
      </c>
      <c r="I50" s="1795" t="s">
        <v>28</v>
      </c>
      <c r="J50" s="1796"/>
      <c r="K50" s="291" t="s">
        <v>29</v>
      </c>
      <c r="L50" s="292" t="s">
        <v>30</v>
      </c>
    </row>
    <row r="61" spans="1:12" ht="16.5" customHeight="1" x14ac:dyDescent="0.3">
      <c r="A61" s="251" t="s">
        <v>155</v>
      </c>
    </row>
  </sheetData>
  <mergeCells count="10">
    <mergeCell ref="A6:L6"/>
    <mergeCell ref="A7:L7"/>
    <mergeCell ref="A11:D11"/>
    <mergeCell ref="B19:G19"/>
    <mergeCell ref="I19:J19"/>
    <mergeCell ref="B20:G20"/>
    <mergeCell ref="B38:G38"/>
    <mergeCell ref="A39:K39"/>
    <mergeCell ref="E50:G50"/>
    <mergeCell ref="I50:J50"/>
  </mergeCells>
  <hyperlinks>
    <hyperlink ref="C14" r:id="rId1" display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/>
  </hyperlinks>
  <printOptions horizontalCentered="1"/>
  <pageMargins left="0" right="0" top="0.75" bottom="0.75" header="0.3" footer="0.3"/>
  <pageSetup scale="69" orientation="portrait" r:id="rId2"/>
  <drawing r:id="rId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3"/>
  <sheetViews>
    <sheetView view="pageBreakPreview" zoomScale="60" zoomScaleNormal="100" workbookViewId="0">
      <selection activeCell="A11" sqref="A11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1001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  <c r="N8" s="78" t="s">
        <v>994</v>
      </c>
    </row>
    <row r="9" spans="1:21" ht="16.5" customHeight="1" x14ac:dyDescent="0.3">
      <c r="G9" s="80"/>
      <c r="K9" s="81"/>
      <c r="L9" s="81"/>
      <c r="N9" s="78" t="s">
        <v>995</v>
      </c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N10" s="78" t="s">
        <v>996</v>
      </c>
      <c r="U10" s="78">
        <v>559</v>
      </c>
    </row>
    <row r="11" spans="1:21" ht="16.5" customHeight="1" x14ac:dyDescent="0.3">
      <c r="A11" s="89" t="s">
        <v>47</v>
      </c>
      <c r="D11" s="90"/>
      <c r="F11" s="91" t="s">
        <v>32</v>
      </c>
      <c r="G11" s="92"/>
      <c r="H11" s="92"/>
      <c r="I11" s="90"/>
      <c r="K11" s="93" t="s">
        <v>3</v>
      </c>
      <c r="L11" s="94">
        <v>44677</v>
      </c>
      <c r="N11" s="78" t="s">
        <v>997</v>
      </c>
    </row>
    <row r="12" spans="1:21" ht="16.5" customHeight="1" x14ac:dyDescent="0.3">
      <c r="A12" s="89" t="s">
        <v>48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  <c r="N12" s="78" t="s">
        <v>998</v>
      </c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  <c r="N13" s="1148" t="s">
        <v>1000</v>
      </c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  <c r="N14" s="1148" t="s">
        <v>999</v>
      </c>
    </row>
    <row r="15" spans="1:21" ht="16.5" customHeight="1" x14ac:dyDescent="0.3">
      <c r="A15" s="89" t="s">
        <v>6</v>
      </c>
      <c r="B15" s="101" t="s">
        <v>49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149" t="s">
        <v>7</v>
      </c>
      <c r="C16" s="79" t="s">
        <v>50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150" t="s">
        <v>13</v>
      </c>
      <c r="B20" s="1769" t="s">
        <v>14</v>
      </c>
      <c r="C20" s="1769"/>
      <c r="D20" s="1769"/>
      <c r="E20" s="1769"/>
      <c r="F20" s="1769"/>
      <c r="G20" s="1769"/>
      <c r="H20" s="1150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1003</v>
      </c>
      <c r="C22" s="143"/>
      <c r="D22" s="143"/>
      <c r="E22" s="143"/>
      <c r="F22" s="143"/>
      <c r="G22" s="144"/>
      <c r="H22" s="137" t="s">
        <v>1004</v>
      </c>
      <c r="I22" s="137">
        <v>3</v>
      </c>
      <c r="J22" s="137" t="s">
        <v>56</v>
      </c>
      <c r="K22" s="141">
        <v>200000</v>
      </c>
      <c r="L22" s="141">
        <f t="shared" ref="L22" si="0">I22*K22</f>
        <v>600000</v>
      </c>
    </row>
    <row r="23" spans="1:12" s="142" customFormat="1" ht="18.75" x14ac:dyDescent="0.3">
      <c r="A23" s="137"/>
      <c r="B23" s="138"/>
      <c r="C23" s="143"/>
      <c r="D23" s="143"/>
      <c r="E23" s="143"/>
      <c r="F23" s="143"/>
      <c r="G23" s="144"/>
      <c r="H23" s="137"/>
      <c r="I23" s="137"/>
      <c r="J23" s="137"/>
      <c r="K23" s="141"/>
      <c r="L23" s="141"/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</row>
    <row r="31" spans="1:12" s="142" customFormat="1" ht="18.75" x14ac:dyDescent="0.3">
      <c r="A31" s="137"/>
      <c r="B31" s="1972"/>
      <c r="C31" s="197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37"/>
      <c r="B34" s="138"/>
      <c r="C34" s="143"/>
      <c r="D34" s="143"/>
      <c r="E34" s="143"/>
      <c r="F34" s="143"/>
      <c r="G34" s="144"/>
      <c r="H34" s="137"/>
      <c r="I34" s="137"/>
      <c r="J34" s="137"/>
      <c r="K34" s="141"/>
      <c r="L34" s="141"/>
    </row>
    <row r="35" spans="1:12" s="142" customFormat="1" ht="18.75" x14ac:dyDescent="0.3">
      <c r="A35" s="145"/>
      <c r="B35" s="146"/>
      <c r="C35" s="147"/>
      <c r="D35" s="147"/>
      <c r="E35" s="147"/>
      <c r="F35" s="147"/>
      <c r="G35" s="148"/>
      <c r="H35" s="145"/>
      <c r="I35" s="145"/>
      <c r="J35" s="145"/>
      <c r="K35" s="149"/>
      <c r="L35" s="149"/>
    </row>
    <row r="36" spans="1:12" s="142" customFormat="1" ht="18.75" x14ac:dyDescent="0.3">
      <c r="A36" s="150"/>
      <c r="B36" s="1762"/>
      <c r="C36" s="1763"/>
      <c r="D36" s="1763"/>
      <c r="E36" s="1763"/>
      <c r="F36" s="1763"/>
      <c r="G36" s="1764"/>
      <c r="H36" s="151"/>
      <c r="I36" s="151"/>
      <c r="J36" s="151"/>
      <c r="K36" s="152"/>
      <c r="L36" s="1143"/>
    </row>
    <row r="37" spans="1:12" s="142" customFormat="1" ht="18.75" x14ac:dyDescent="0.3">
      <c r="A37" s="1969"/>
      <c r="B37" s="1970"/>
      <c r="C37" s="1970"/>
      <c r="D37" s="1970"/>
      <c r="E37" s="1970"/>
      <c r="F37" s="1970"/>
      <c r="G37" s="1970"/>
      <c r="H37" s="1970"/>
      <c r="I37" s="1970"/>
      <c r="J37" s="1971"/>
      <c r="K37" s="1142" t="s">
        <v>143</v>
      </c>
      <c r="L37" s="1144">
        <f>SUM(L21:L32)</f>
        <v>600000</v>
      </c>
    </row>
    <row r="38" spans="1:12" x14ac:dyDescent="0.3">
      <c r="A38" s="80"/>
      <c r="B38" s="80"/>
      <c r="C38" s="1149"/>
      <c r="D38" s="80"/>
      <c r="E38" s="80"/>
      <c r="F38" s="80"/>
      <c r="K38"/>
      <c r="L38"/>
    </row>
    <row r="39" spans="1:12" x14ac:dyDescent="0.3">
      <c r="A39" s="118" t="s">
        <v>21</v>
      </c>
      <c r="B39" s="118" t="s">
        <v>7</v>
      </c>
      <c r="C39" s="118" t="s">
        <v>22</v>
      </c>
      <c r="D39" s="119" t="s">
        <v>23</v>
      </c>
      <c r="K39"/>
      <c r="L39"/>
    </row>
    <row r="40" spans="1:12" x14ac:dyDescent="0.3">
      <c r="A40" s="80"/>
      <c r="B40" s="80"/>
      <c r="C40" s="1149" t="s">
        <v>24</v>
      </c>
      <c r="D40" s="80" t="s">
        <v>25</v>
      </c>
      <c r="K40" s="120"/>
      <c r="L40" s="120"/>
    </row>
    <row r="41" spans="1:12" x14ac:dyDescent="0.3">
      <c r="A41" s="80"/>
      <c r="B41" s="80"/>
      <c r="C41" s="1149"/>
      <c r="D41" s="80"/>
      <c r="K41" s="120"/>
      <c r="L41" s="120"/>
    </row>
    <row r="42" spans="1:12" x14ac:dyDescent="0.3">
      <c r="A42" s="80"/>
      <c r="B42" s="80"/>
      <c r="C42" s="1149"/>
      <c r="D42" s="80"/>
      <c r="K42" s="120"/>
      <c r="L42" s="120"/>
    </row>
    <row r="43" spans="1:12" x14ac:dyDescent="0.3">
      <c r="A43" s="80"/>
      <c r="B43" s="80"/>
      <c r="C43" s="1149"/>
      <c r="D43" s="80"/>
      <c r="K43" s="120"/>
      <c r="L43" s="120"/>
    </row>
    <row r="44" spans="1:12" x14ac:dyDescent="0.3">
      <c r="A44" s="80"/>
      <c r="B44" s="80"/>
      <c r="C44" s="1149"/>
      <c r="D44" s="80"/>
      <c r="K44" s="120"/>
      <c r="L44" s="120"/>
    </row>
    <row r="45" spans="1:12" x14ac:dyDescent="0.3">
      <c r="K45" s="120"/>
      <c r="L45" s="120"/>
    </row>
    <row r="46" spans="1:12" x14ac:dyDescent="0.3">
      <c r="D46" s="95"/>
      <c r="E46"/>
      <c r="F46"/>
      <c r="G46"/>
      <c r="H46"/>
      <c r="I46"/>
      <c r="J46"/>
      <c r="K46"/>
      <c r="L46"/>
    </row>
    <row r="47" spans="1:12" ht="18.75" x14ac:dyDescent="0.35">
      <c r="D47" s="1106"/>
      <c r="E47" s="1107"/>
      <c r="F47" s="1108"/>
      <c r="G47" s="1099"/>
      <c r="H47" s="268"/>
      <c r="I47" s="269"/>
      <c r="J47" s="270"/>
      <c r="K47" s="271"/>
      <c r="L47" s="272"/>
    </row>
    <row r="48" spans="1:12" ht="18.75" x14ac:dyDescent="0.35">
      <c r="D48" s="1103"/>
      <c r="E48" s="1104"/>
      <c r="F48" s="1105"/>
      <c r="G48" s="1100"/>
      <c r="H48" s="275"/>
      <c r="I48" s="276"/>
      <c r="J48" s="277"/>
      <c r="K48" s="278"/>
      <c r="L48" s="279"/>
    </row>
    <row r="49" spans="1:21" ht="18.75" x14ac:dyDescent="0.35">
      <c r="D49" s="1103"/>
      <c r="E49" s="1104"/>
      <c r="F49" s="1105"/>
      <c r="G49" s="1101"/>
      <c r="H49" s="275"/>
      <c r="I49" s="276"/>
      <c r="J49" s="277"/>
      <c r="K49" s="278"/>
      <c r="L49" s="281"/>
    </row>
    <row r="50" spans="1:21" ht="18.75" x14ac:dyDescent="0.35">
      <c r="D50" s="1103"/>
      <c r="E50" s="1104"/>
      <c r="F50" s="1105"/>
      <c r="G50" s="1102"/>
      <c r="H50" s="275"/>
      <c r="I50" s="286"/>
      <c r="J50" s="287"/>
      <c r="K50" s="288"/>
      <c r="L50" s="289"/>
    </row>
    <row r="51" spans="1:21" x14ac:dyDescent="0.3">
      <c r="D51" s="1965" t="s">
        <v>26</v>
      </c>
      <c r="E51" s="1966"/>
      <c r="F51" s="1967"/>
      <c r="G51" s="1098" t="s">
        <v>27</v>
      </c>
      <c r="H51" s="1095" t="s">
        <v>941</v>
      </c>
      <c r="I51" s="1964" t="s">
        <v>28</v>
      </c>
      <c r="J51" s="1796"/>
      <c r="K51" s="291" t="s">
        <v>29</v>
      </c>
      <c r="L51" s="292" t="s">
        <v>30</v>
      </c>
    </row>
    <row r="52" spans="1:21" x14ac:dyDescent="0.3">
      <c r="D52" s="78"/>
      <c r="E52" s="78"/>
      <c r="F52" s="78"/>
      <c r="G52" s="78"/>
      <c r="H52" s="78"/>
      <c r="I52" s="78"/>
      <c r="J52" s="78"/>
      <c r="K52" s="78"/>
      <c r="L52" s="78"/>
    </row>
    <row r="63" spans="1:21" s="79" customFormat="1" x14ac:dyDescent="0.3">
      <c r="A63" s="79" t="s">
        <v>1002</v>
      </c>
      <c r="M63" s="78"/>
      <c r="N63" s="78"/>
      <c r="O63" s="78"/>
      <c r="P63" s="78"/>
      <c r="Q63" s="78"/>
      <c r="R63" s="78"/>
      <c r="S63" s="78"/>
      <c r="T63" s="78"/>
      <c r="U63" s="78"/>
    </row>
  </sheetData>
  <mergeCells count="10">
    <mergeCell ref="B36:G36"/>
    <mergeCell ref="A37:J37"/>
    <mergeCell ref="D51:F51"/>
    <mergeCell ref="I51:J51"/>
    <mergeCell ref="A7:L7"/>
    <mergeCell ref="A8:L8"/>
    <mergeCell ref="B20:G20"/>
    <mergeCell ref="I20:J20"/>
    <mergeCell ref="B21:G21"/>
    <mergeCell ref="B31:C31"/>
  </mergeCells>
  <printOptions horizontalCentered="1"/>
  <pageMargins left="0" right="0" top="0.55118110236220474" bottom="0.74803149606299213" header="0.31496062992125984" footer="0.31496062992125984"/>
  <pageSetup scale="65" orientation="portrait" verticalDpi="72" r:id="rId1"/>
  <rowBreaks count="1" manualBreakCount="1">
    <brk id="61" max="11" man="1"/>
  </rowBreaks>
  <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7"/>
  <sheetViews>
    <sheetView view="pageBreakPreview" topLeftCell="A32" zoomScale="60" zoomScaleNormal="100" workbookViewId="0">
      <selection activeCell="A65" sqref="A65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1011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44691</v>
      </c>
    </row>
    <row r="12" spans="1:21" ht="16.5" customHeight="1" x14ac:dyDescent="0.35">
      <c r="A12" s="11" t="s">
        <v>43</v>
      </c>
      <c r="B12" s="1153"/>
      <c r="C12" s="1153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780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1154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1151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1152" t="s">
        <v>13</v>
      </c>
      <c r="B20" s="1751" t="s">
        <v>14</v>
      </c>
      <c r="C20" s="1751"/>
      <c r="D20" s="1751"/>
      <c r="E20" s="1751"/>
      <c r="F20" s="1751"/>
      <c r="G20" s="1751"/>
      <c r="H20" s="1152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1005</v>
      </c>
      <c r="C22" s="660"/>
      <c r="D22" s="660"/>
      <c r="E22" s="660"/>
      <c r="F22" s="660"/>
      <c r="G22" s="661"/>
      <c r="H22" s="658"/>
      <c r="I22" s="658">
        <v>10</v>
      </c>
      <c r="J22" s="658" t="s">
        <v>56</v>
      </c>
      <c r="K22" s="664">
        <v>1850</v>
      </c>
      <c r="L22" s="664">
        <f t="shared" ref="L22:L26" si="0">K22*I22</f>
        <v>18500</v>
      </c>
    </row>
    <row r="23" spans="1:12" s="663" customFormat="1" ht="23.25" x14ac:dyDescent="0.35">
      <c r="A23" s="658">
        <v>2</v>
      </c>
      <c r="B23" s="659" t="s">
        <v>1006</v>
      </c>
      <c r="C23" s="660"/>
      <c r="D23" s="660"/>
      <c r="E23" s="660"/>
      <c r="F23" s="660"/>
      <c r="G23" s="661"/>
      <c r="H23" s="658"/>
      <c r="I23" s="658">
        <v>10</v>
      </c>
      <c r="J23" s="658" t="s">
        <v>56</v>
      </c>
      <c r="K23" s="664">
        <v>92400</v>
      </c>
      <c r="L23" s="664">
        <f t="shared" si="0"/>
        <v>924000</v>
      </c>
    </row>
    <row r="24" spans="1:12" s="663" customFormat="1" ht="23.25" x14ac:dyDescent="0.35">
      <c r="A24" s="658">
        <v>3</v>
      </c>
      <c r="B24" s="659" t="s">
        <v>1007</v>
      </c>
      <c r="C24" s="660"/>
      <c r="D24" s="660"/>
      <c r="E24" s="660"/>
      <c r="F24" s="660"/>
      <c r="G24" s="661"/>
      <c r="H24" s="658"/>
      <c r="I24" s="658">
        <v>1</v>
      </c>
      <c r="J24" s="658" t="s">
        <v>56</v>
      </c>
      <c r="K24" s="664">
        <v>157500</v>
      </c>
      <c r="L24" s="664">
        <f t="shared" si="0"/>
        <v>157500</v>
      </c>
    </row>
    <row r="25" spans="1:12" s="663" customFormat="1" ht="23.25" x14ac:dyDescent="0.35">
      <c r="A25" s="658">
        <v>4</v>
      </c>
      <c r="B25" s="659" t="s">
        <v>1009</v>
      </c>
      <c r="C25" s="660"/>
      <c r="D25" s="660"/>
      <c r="E25" s="660"/>
      <c r="F25" s="660"/>
      <c r="G25" s="661"/>
      <c r="H25" s="658"/>
      <c r="I25" s="658">
        <v>2</v>
      </c>
      <c r="J25" s="658" t="s">
        <v>56</v>
      </c>
      <c r="K25" s="664">
        <v>175000</v>
      </c>
      <c r="L25" s="664">
        <f t="shared" si="0"/>
        <v>350000</v>
      </c>
    </row>
    <row r="26" spans="1:12" s="663" customFormat="1" ht="23.25" x14ac:dyDescent="0.35">
      <c r="A26" s="658">
        <v>5</v>
      </c>
      <c r="B26" s="659" t="s">
        <v>1008</v>
      </c>
      <c r="C26" s="660"/>
      <c r="D26" s="660"/>
      <c r="E26" s="660"/>
      <c r="F26" s="660"/>
      <c r="G26" s="661"/>
      <c r="H26" s="658"/>
      <c r="I26" s="658">
        <v>4</v>
      </c>
      <c r="J26" s="658" t="s">
        <v>56</v>
      </c>
      <c r="K26" s="664">
        <v>175000</v>
      </c>
      <c r="L26" s="664">
        <f t="shared" si="0"/>
        <v>700000</v>
      </c>
    </row>
    <row r="27" spans="1:12" s="663" customFormat="1" ht="23.25" x14ac:dyDescent="0.35">
      <c r="A27" s="658"/>
      <c r="B27" s="659"/>
      <c r="C27" s="666"/>
      <c r="D27" s="666"/>
      <c r="E27" s="666"/>
      <c r="F27" s="666"/>
      <c r="G27" s="667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6"/>
      <c r="D28" s="666"/>
      <c r="E28" s="666"/>
      <c r="F28" s="666"/>
      <c r="G28" s="667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6"/>
      <c r="D29" s="666"/>
      <c r="E29" s="666"/>
      <c r="F29" s="666"/>
      <c r="G29" s="667"/>
      <c r="H29" s="658"/>
      <c r="I29" s="658"/>
      <c r="J29" s="658"/>
      <c r="K29" s="664"/>
      <c r="L29" s="664"/>
    </row>
    <row r="30" spans="1:12" s="663" customFormat="1" ht="23.25" x14ac:dyDescent="0.35">
      <c r="A30" s="668"/>
      <c r="B30" s="1885"/>
      <c r="C30" s="1886"/>
      <c r="D30" s="1886"/>
      <c r="E30" s="1886"/>
      <c r="F30" s="1886"/>
      <c r="G30" s="1887"/>
      <c r="H30" s="669"/>
      <c r="I30" s="669"/>
      <c r="J30" s="669"/>
      <c r="K30" s="670"/>
      <c r="L30" s="670"/>
    </row>
    <row r="31" spans="1:12" s="663" customFormat="1" ht="23.25" x14ac:dyDescent="0.35">
      <c r="A31" s="1888" t="s">
        <v>20</v>
      </c>
      <c r="B31" s="1888"/>
      <c r="C31" s="1888"/>
      <c r="D31" s="1888"/>
      <c r="E31" s="1888"/>
      <c r="F31" s="1888"/>
      <c r="G31" s="1888"/>
      <c r="H31" s="1888"/>
      <c r="I31" s="1888"/>
      <c r="J31" s="1888"/>
      <c r="K31" s="1888"/>
      <c r="L31" s="671">
        <f>SUM(L21:L29)</f>
        <v>2150000</v>
      </c>
    </row>
    <row r="32" spans="1:12" s="238" customFormat="1" ht="21" x14ac:dyDescent="0.35">
      <c r="A32" s="247"/>
      <c r="B32" s="247"/>
      <c r="C32" s="409"/>
      <c r="D32" s="247"/>
      <c r="E32" s="247"/>
      <c r="F32" s="247"/>
      <c r="G32" s="248"/>
      <c r="H32" s="248"/>
      <c r="I32" s="248"/>
      <c r="J32" s="248"/>
      <c r="K32" s="410"/>
      <c r="L32" s="411"/>
    </row>
    <row r="33" spans="1:13" ht="18" x14ac:dyDescent="0.35">
      <c r="A33" s="35" t="s">
        <v>21</v>
      </c>
      <c r="B33" s="35" t="s">
        <v>7</v>
      </c>
      <c r="C33" s="723" t="s">
        <v>22</v>
      </c>
      <c r="D33" s="36" t="s">
        <v>23</v>
      </c>
      <c r="E33" s="1"/>
      <c r="F33" s="1"/>
      <c r="G33" s="1"/>
      <c r="H33" s="1"/>
      <c r="I33" s="1"/>
      <c r="J33" s="1"/>
      <c r="K33" s="37"/>
      <c r="L33" s="37"/>
    </row>
    <row r="34" spans="1:13" ht="18" x14ac:dyDescent="0.35">
      <c r="A34" s="2"/>
      <c r="B34" s="2"/>
      <c r="C34" s="723" t="s">
        <v>24</v>
      </c>
      <c r="D34" s="2" t="s">
        <v>25</v>
      </c>
      <c r="E34" s="1"/>
      <c r="F34" s="1"/>
      <c r="G34" s="1"/>
      <c r="H34" s="1"/>
      <c r="I34" s="1"/>
      <c r="J34" s="1"/>
      <c r="K34" s="37"/>
      <c r="L34" s="37"/>
    </row>
    <row r="35" spans="1:13" ht="18" x14ac:dyDescent="0.35">
      <c r="A35" s="2"/>
      <c r="B35" s="2"/>
      <c r="C35" s="723" t="s">
        <v>300</v>
      </c>
      <c r="D35" s="2" t="s">
        <v>655</v>
      </c>
      <c r="E35" s="1"/>
      <c r="F35" s="1"/>
      <c r="G35" s="1"/>
      <c r="H35" s="1"/>
      <c r="I35" s="1"/>
      <c r="J35" s="1"/>
      <c r="K35" s="37"/>
      <c r="L35" s="37"/>
    </row>
    <row r="36" spans="1:13" ht="18" x14ac:dyDescent="0.35">
      <c r="A36" s="2"/>
      <c r="B36" s="2"/>
      <c r="C36" s="723"/>
      <c r="D36" s="2"/>
      <c r="E36" s="1"/>
      <c r="F36" s="1"/>
      <c r="G36" s="1"/>
      <c r="H36" s="1"/>
      <c r="I36" s="1"/>
      <c r="J36" s="1"/>
      <c r="K36" s="37"/>
      <c r="L36" s="37"/>
    </row>
    <row r="37" spans="1:13" ht="18" x14ac:dyDescent="0.35">
      <c r="A37" s="2"/>
      <c r="B37" s="2"/>
      <c r="C37" s="723"/>
      <c r="D37" s="2"/>
      <c r="E37" s="1"/>
      <c r="F37" s="1"/>
      <c r="G37" s="1"/>
      <c r="H37" s="1"/>
      <c r="I37" s="1"/>
      <c r="J37" s="1"/>
      <c r="K37" s="37"/>
      <c r="L37" s="37"/>
    </row>
    <row r="38" spans="1:13" ht="18" x14ac:dyDescent="0.35">
      <c r="A38" s="2"/>
      <c r="B38" s="2"/>
      <c r="C38" s="723"/>
      <c r="D38" s="2"/>
      <c r="E38" s="1"/>
      <c r="F38" s="1"/>
      <c r="G38" s="1"/>
      <c r="H38" s="1"/>
      <c r="I38" s="1"/>
      <c r="J38" s="1"/>
      <c r="K38" s="37"/>
      <c r="L38" s="37"/>
    </row>
    <row r="39" spans="1:13" ht="18" x14ac:dyDescent="0.35">
      <c r="A39" s="2"/>
      <c r="B39" s="2"/>
      <c r="C39" s="723"/>
      <c r="D39" s="2"/>
      <c r="E39" s="1"/>
      <c r="F39" s="1"/>
      <c r="G39" s="1"/>
      <c r="H39" s="1"/>
      <c r="I39" s="1"/>
      <c r="J39" s="1"/>
      <c r="K39" s="37"/>
      <c r="L39" s="37"/>
    </row>
    <row r="40" spans="1:13" ht="18" x14ac:dyDescent="0.35">
      <c r="A40" s="2"/>
      <c r="B40" s="2"/>
      <c r="C40" s="723"/>
      <c r="D40" s="2"/>
      <c r="E40" s="1"/>
      <c r="F40" s="1"/>
      <c r="G40" s="1"/>
      <c r="H40" s="1"/>
      <c r="I40" s="1"/>
      <c r="J40" s="1"/>
      <c r="K40" s="37"/>
      <c r="L40" s="37"/>
    </row>
    <row r="41" spans="1:13" ht="18" x14ac:dyDescent="0.35">
      <c r="A41" s="2"/>
      <c r="B41" s="2"/>
      <c r="C41" s="723"/>
      <c r="D41" s="2"/>
      <c r="E41" s="1"/>
      <c r="F41" s="1"/>
      <c r="G41" s="1"/>
      <c r="H41" s="1"/>
      <c r="I41" s="1"/>
      <c r="J41" s="1"/>
      <c r="K41" s="37"/>
      <c r="L41" s="37"/>
    </row>
    <row r="42" spans="1:13" ht="18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37"/>
      <c r="L42" s="37"/>
    </row>
    <row r="43" spans="1:13" ht="18.75" x14ac:dyDescent="0.35">
      <c r="A43" s="1"/>
      <c r="B43" s="1"/>
      <c r="C43" s="1"/>
      <c r="D43" s="1106"/>
      <c r="E43" s="1107"/>
      <c r="F43" s="1108"/>
      <c r="G43" s="1099"/>
      <c r="H43" s="268"/>
      <c r="I43" s="269"/>
      <c r="J43" s="270"/>
      <c r="K43" s="271"/>
      <c r="L43" s="272"/>
    </row>
    <row r="44" spans="1:13" ht="18" x14ac:dyDescent="0.35">
      <c r="A44" s="1"/>
      <c r="B44" s="1"/>
      <c r="C44" s="1"/>
      <c r="D44" s="1103"/>
      <c r="E44" s="1104"/>
      <c r="F44" s="1105"/>
      <c r="G44" s="1100"/>
      <c r="H44" s="275"/>
      <c r="I44" s="276"/>
      <c r="J44" s="277"/>
      <c r="K44" s="278"/>
      <c r="L44" s="279"/>
    </row>
    <row r="45" spans="1:13" ht="18" x14ac:dyDescent="0.35">
      <c r="A45" s="1"/>
      <c r="B45" s="1"/>
      <c r="C45" s="1"/>
      <c r="D45" s="1103"/>
      <c r="E45" s="1104"/>
      <c r="F45" s="1105"/>
      <c r="G45" s="1101"/>
      <c r="H45" s="275"/>
      <c r="I45" s="276"/>
      <c r="J45" s="277"/>
      <c r="K45" s="278"/>
      <c r="L45" s="281"/>
    </row>
    <row r="46" spans="1:13" ht="18" x14ac:dyDescent="0.35">
      <c r="A46" s="1"/>
      <c r="B46" s="1"/>
      <c r="C46" s="1"/>
      <c r="D46" s="1103"/>
      <c r="E46" s="1104"/>
      <c r="F46" s="1105"/>
      <c r="G46" s="1102"/>
      <c r="H46" s="275"/>
      <c r="I46" s="286"/>
      <c r="J46" s="287"/>
      <c r="K46" s="288"/>
      <c r="L46" s="289"/>
    </row>
    <row r="47" spans="1:13" ht="18" x14ac:dyDescent="0.35">
      <c r="A47" s="1"/>
      <c r="B47" s="1"/>
      <c r="C47" s="1"/>
      <c r="D47" s="1965" t="s">
        <v>26</v>
      </c>
      <c r="E47" s="1966"/>
      <c r="F47" s="1967"/>
      <c r="G47" s="1098" t="s">
        <v>27</v>
      </c>
      <c r="H47" s="1095" t="s">
        <v>941</v>
      </c>
      <c r="I47" s="1964" t="s">
        <v>28</v>
      </c>
      <c r="J47" s="1796"/>
      <c r="K47" s="291" t="s">
        <v>29</v>
      </c>
      <c r="L47" s="292" t="s">
        <v>30</v>
      </c>
    </row>
    <row r="48" spans="1:13" ht="18" x14ac:dyDescent="0.35">
      <c r="A48" s="1"/>
      <c r="B48" s="1"/>
      <c r="C48" s="1"/>
      <c r="D48" s="62"/>
      <c r="E48"/>
      <c r="F48"/>
      <c r="G48"/>
      <c r="H48"/>
      <c r="I48"/>
      <c r="J48"/>
      <c r="K48"/>
      <c r="L48"/>
      <c r="M48"/>
    </row>
    <row r="49" spans="4:13" x14ac:dyDescent="0.3">
      <c r="D49" s="76"/>
      <c r="E49"/>
      <c r="F49"/>
      <c r="G49"/>
      <c r="H49"/>
      <c r="I49"/>
      <c r="J49"/>
      <c r="K49"/>
      <c r="L49"/>
      <c r="M49"/>
    </row>
    <row r="50" spans="4:13" x14ac:dyDescent="0.3">
      <c r="E50"/>
      <c r="F50"/>
      <c r="G50"/>
      <c r="H50"/>
      <c r="I50"/>
      <c r="J50"/>
      <c r="K50"/>
      <c r="L50"/>
      <c r="M50"/>
    </row>
    <row r="65" spans="1:21" x14ac:dyDescent="0.3">
      <c r="A65" s="25" t="s">
        <v>1031</v>
      </c>
    </row>
    <row r="67" spans="1:21" s="25" customFormat="1" x14ac:dyDescent="0.3">
      <c r="A67" s="251"/>
      <c r="M67" s="76"/>
      <c r="N67" s="76"/>
      <c r="O67" s="76"/>
      <c r="P67" s="76"/>
      <c r="Q67" s="76"/>
      <c r="R67" s="76"/>
      <c r="S67" s="76"/>
      <c r="T67" s="76"/>
      <c r="U67" s="76"/>
    </row>
  </sheetData>
  <mergeCells count="10">
    <mergeCell ref="B30:G30"/>
    <mergeCell ref="A31:K31"/>
    <mergeCell ref="D47:F47"/>
    <mergeCell ref="I47:J47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4" orientation="portrait" verticalDpi="72" r:id="rId1"/>
  <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7"/>
  <sheetViews>
    <sheetView view="pageBreakPreview" topLeftCell="A13" zoomScale="70" zoomScaleSheetLayoutView="70" workbookViewId="0">
      <selection activeCell="H43" sqref="H43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1013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223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44677</v>
      </c>
      <c r="M10" s="298"/>
    </row>
    <row r="11" spans="1:15" ht="16.5" customHeight="1" x14ac:dyDescent="0.35">
      <c r="A11" s="1797" t="s">
        <v>224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1159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1157" t="s">
        <v>139</v>
      </c>
      <c r="C14" s="301" t="s">
        <v>225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1155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4" ht="18" customHeight="1" x14ac:dyDescent="0.3">
      <c r="A19" s="1156" t="s">
        <v>13</v>
      </c>
      <c r="B19" s="1751" t="s">
        <v>14</v>
      </c>
      <c r="C19" s="1751"/>
      <c r="D19" s="1751"/>
      <c r="E19" s="1751"/>
      <c r="F19" s="1751"/>
      <c r="G19" s="1751"/>
      <c r="H19" s="1156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4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4" s="257" customFormat="1" ht="21" customHeight="1" x14ac:dyDescent="0.3">
      <c r="A21" s="160">
        <v>1</v>
      </c>
      <c r="B21" s="1161" t="s">
        <v>1012</v>
      </c>
      <c r="C21" s="162"/>
      <c r="D21" s="162"/>
      <c r="E21" s="162"/>
      <c r="F21" s="162"/>
      <c r="G21" s="163"/>
      <c r="H21" s="160"/>
      <c r="I21" s="160">
        <v>1</v>
      </c>
      <c r="J21" s="160" t="s">
        <v>41</v>
      </c>
      <c r="K21" s="164">
        <v>6000</v>
      </c>
      <c r="L21" s="164">
        <f>+K21*I21</f>
        <v>6000</v>
      </c>
    </row>
    <row r="22" spans="1:14" s="257" customFormat="1" ht="21" customHeight="1" x14ac:dyDescent="0.3">
      <c r="A22" s="160">
        <v>2</v>
      </c>
      <c r="B22" s="1161" t="s">
        <v>226</v>
      </c>
      <c r="C22" s="1162"/>
      <c r="D22" s="1162"/>
      <c r="E22" s="1162"/>
      <c r="F22" s="1162"/>
      <c r="G22" s="1163"/>
      <c r="H22" s="160"/>
      <c r="I22" s="160">
        <v>1</v>
      </c>
      <c r="J22" s="160" t="s">
        <v>41</v>
      </c>
      <c r="K22" s="164">
        <v>6000</v>
      </c>
      <c r="L22" s="164">
        <f>+K22*I22</f>
        <v>6000</v>
      </c>
    </row>
    <row r="23" spans="1:14" s="257" customFormat="1" ht="18.75" customHeight="1" x14ac:dyDescent="0.3">
      <c r="A23" s="160">
        <v>3</v>
      </c>
      <c r="B23" s="1161" t="s">
        <v>341</v>
      </c>
      <c r="C23" s="1162"/>
      <c r="D23" s="1162"/>
      <c r="E23" s="1162"/>
      <c r="F23" s="1162"/>
      <c r="G23" s="1163"/>
      <c r="H23" s="160"/>
      <c r="I23" s="160">
        <v>10</v>
      </c>
      <c r="J23" s="160" t="s">
        <v>41</v>
      </c>
      <c r="K23" s="164">
        <v>6000</v>
      </c>
      <c r="L23" s="164">
        <f>+K23*I23</f>
        <v>60000</v>
      </c>
    </row>
    <row r="24" spans="1:14" s="257" customFormat="1" ht="18.75" customHeight="1" x14ac:dyDescent="0.3">
      <c r="A24" s="160"/>
      <c r="B24" s="1161"/>
      <c r="C24" s="1162"/>
      <c r="D24" s="1162"/>
      <c r="E24" s="1162"/>
      <c r="F24" s="1162"/>
      <c r="G24" s="1163"/>
      <c r="H24" s="160"/>
      <c r="I24" s="160"/>
      <c r="J24" s="160"/>
      <c r="K24" s="164"/>
      <c r="L24" s="164"/>
    </row>
    <row r="25" spans="1:14" s="257" customFormat="1" ht="18.75" customHeight="1" x14ac:dyDescent="0.3">
      <c r="A25" s="160"/>
      <c r="B25" s="1161"/>
      <c r="C25" s="1162"/>
      <c r="D25" s="1162"/>
      <c r="E25" s="1162"/>
      <c r="F25" s="1162"/>
      <c r="G25" s="1163"/>
      <c r="H25" s="160"/>
      <c r="I25" s="160"/>
      <c r="J25" s="160"/>
      <c r="K25" s="164"/>
      <c r="L25" s="164"/>
    </row>
    <row r="26" spans="1:14" s="257" customFormat="1" ht="18.75" customHeight="1" x14ac:dyDescent="0.3">
      <c r="A26" s="160"/>
      <c r="B26" s="1161"/>
      <c r="C26" s="1162"/>
      <c r="D26" s="1162"/>
      <c r="E26" s="1162"/>
      <c r="F26" s="1162"/>
      <c r="G26" s="1163"/>
      <c r="H26" s="160"/>
      <c r="I26" s="160"/>
      <c r="J26" s="160"/>
      <c r="K26" s="164"/>
      <c r="L26" s="164"/>
    </row>
    <row r="27" spans="1:14" s="257" customFormat="1" ht="18.75" customHeight="1" x14ac:dyDescent="0.3">
      <c r="A27" s="160"/>
      <c r="B27" s="1161"/>
      <c r="C27" s="1162"/>
      <c r="D27" s="1162"/>
      <c r="E27" s="1162"/>
      <c r="F27" s="1162"/>
      <c r="G27" s="1163"/>
      <c r="H27" s="160"/>
      <c r="I27" s="160"/>
      <c r="J27" s="160"/>
      <c r="K27" s="164"/>
      <c r="L27" s="164"/>
    </row>
    <row r="28" spans="1:14" s="257" customFormat="1" ht="18.75" customHeight="1" x14ac:dyDescent="0.3">
      <c r="A28" s="160"/>
      <c r="B28" s="1161"/>
      <c r="C28" s="1162"/>
      <c r="D28" s="1162"/>
      <c r="E28" s="1162"/>
      <c r="F28" s="1162"/>
      <c r="G28" s="1163"/>
      <c r="H28" s="160"/>
      <c r="I28" s="160"/>
      <c r="J28" s="160"/>
      <c r="K28" s="164"/>
      <c r="L28" s="164"/>
    </row>
    <row r="29" spans="1:14" s="257" customFormat="1" ht="18.75" customHeight="1" x14ac:dyDescent="0.3">
      <c r="A29" s="160"/>
      <c r="B29" s="1161"/>
      <c r="C29" s="1162"/>
      <c r="D29" s="1162"/>
      <c r="E29" s="1162"/>
      <c r="F29" s="1162"/>
      <c r="G29" s="1163"/>
      <c r="H29" s="160"/>
      <c r="I29" s="160"/>
      <c r="J29" s="160"/>
      <c r="K29" s="164"/>
      <c r="L29" s="164"/>
      <c r="N29" s="302"/>
    </row>
    <row r="30" spans="1:14" s="257" customFormat="1" ht="18.75" customHeight="1" x14ac:dyDescent="0.3">
      <c r="A30" s="160"/>
      <c r="B30" s="1161"/>
      <c r="C30" s="1162"/>
      <c r="D30" s="1162"/>
      <c r="E30" s="1162"/>
      <c r="F30" s="1162"/>
      <c r="G30" s="1163"/>
      <c r="H30" s="160"/>
      <c r="I30" s="160"/>
      <c r="J30" s="160"/>
      <c r="K30" s="164"/>
      <c r="L30" s="164"/>
    </row>
    <row r="31" spans="1:14" s="257" customFormat="1" ht="18.75" customHeight="1" x14ac:dyDescent="0.3">
      <c r="A31" s="160"/>
      <c r="B31" s="1161"/>
      <c r="C31" s="1162"/>
      <c r="D31" s="1162"/>
      <c r="E31" s="1162"/>
      <c r="F31" s="1162"/>
      <c r="G31" s="1163"/>
      <c r="H31" s="160"/>
      <c r="I31" s="160"/>
      <c r="J31" s="160"/>
      <c r="K31" s="164"/>
      <c r="L31" s="164"/>
    </row>
    <row r="32" spans="1:14" s="257" customFormat="1" ht="18.75" customHeight="1" x14ac:dyDescent="0.3">
      <c r="A32" s="160"/>
      <c r="B32" s="1161"/>
      <c r="C32" s="1162"/>
      <c r="D32" s="1162"/>
      <c r="E32" s="1162"/>
      <c r="F32" s="1162"/>
      <c r="G32" s="1163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161"/>
      <c r="C33" s="1162"/>
      <c r="D33" s="1162"/>
      <c r="E33" s="1162"/>
      <c r="F33" s="1162"/>
      <c r="G33" s="1163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161"/>
      <c r="C34" s="1162"/>
      <c r="D34" s="1162"/>
      <c r="E34" s="1162"/>
      <c r="F34" s="1162"/>
      <c r="G34" s="1163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161"/>
      <c r="C35" s="1162"/>
      <c r="D35" s="1162"/>
      <c r="E35" s="1162"/>
      <c r="F35" s="1162"/>
      <c r="G35" s="1163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161"/>
      <c r="C36" s="1162"/>
      <c r="D36" s="1162"/>
      <c r="E36" s="1162"/>
      <c r="F36" s="1162"/>
      <c r="G36" s="1163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161"/>
      <c r="C37" s="1162"/>
      <c r="D37" s="1162"/>
      <c r="E37" s="1162"/>
      <c r="F37" s="1162"/>
      <c r="G37" s="1163"/>
      <c r="H37" s="160"/>
      <c r="I37" s="160"/>
      <c r="J37" s="160"/>
      <c r="K37" s="164"/>
      <c r="L37" s="164"/>
    </row>
    <row r="38" spans="1:12" s="257" customFormat="1" ht="22.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ht="18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SUM(L21:L32)</f>
        <v>72000</v>
      </c>
    </row>
    <row r="40" spans="1:12" ht="18" customHeight="1" x14ac:dyDescent="0.35">
      <c r="A40" s="253"/>
      <c r="B40" s="252"/>
      <c r="C40" s="1160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ht="18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62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3"/>
      <c r="B44" s="252"/>
      <c r="C44" s="1160"/>
      <c r="D44" s="263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1106"/>
      <c r="E46" s="1141"/>
      <c r="F46" s="1107"/>
      <c r="G46" s="1108"/>
      <c r="H46" s="1139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1103"/>
      <c r="E47" s="1103"/>
      <c r="F47" s="1104"/>
      <c r="G47" s="1105"/>
      <c r="H47" s="280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1103"/>
      <c r="E48" s="1103"/>
      <c r="F48" s="1104"/>
      <c r="G48" s="1105"/>
      <c r="H48" s="280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1103"/>
      <c r="E49" s="1145"/>
      <c r="F49" s="1146"/>
      <c r="G49" s="1147"/>
      <c r="H49" s="280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1138" t="s">
        <v>26</v>
      </c>
      <c r="E50" s="1968" t="s">
        <v>27</v>
      </c>
      <c r="F50" s="1968"/>
      <c r="G50" s="1968"/>
      <c r="H50" s="1095" t="s">
        <v>941</v>
      </c>
      <c r="I50" s="1964" t="s">
        <v>28</v>
      </c>
      <c r="J50" s="1796"/>
      <c r="K50" s="291" t="s">
        <v>29</v>
      </c>
      <c r="L50" s="292" t="s">
        <v>30</v>
      </c>
    </row>
    <row r="57" spans="1:12" ht="16.5" customHeight="1" x14ac:dyDescent="0.3">
      <c r="A57" s="25" t="s">
        <v>1032</v>
      </c>
    </row>
  </sheetData>
  <mergeCells count="10">
    <mergeCell ref="B38:G38"/>
    <mergeCell ref="A39:K39"/>
    <mergeCell ref="E50:G50"/>
    <mergeCell ref="I50:J50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4803149606299213" bottom="0.74803149606299213" header="0.31496062992125984" footer="0.31496062992125984"/>
  <pageSetup scale="75" orientation="portrait" r:id="rId1"/>
  <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2"/>
  <sheetViews>
    <sheetView view="pageBreakPreview" topLeftCell="A2" zoomScale="53" zoomScaleSheetLayoutView="53" workbookViewId="0">
      <selection activeCell="I36" sqref="I36"/>
    </sheetView>
  </sheetViews>
  <sheetFormatPr defaultColWidth="9.140625" defaultRowHeight="16.5" customHeight="1" x14ac:dyDescent="0.3"/>
  <cols>
    <col min="1" max="1" width="9.7109375" style="1169" customWidth="1"/>
    <col min="2" max="2" width="3.42578125" style="1169" customWidth="1"/>
    <col min="3" max="3" width="3.28515625" style="1169" customWidth="1"/>
    <col min="4" max="4" width="20.28515625" style="1169" customWidth="1"/>
    <col min="5" max="6" width="3.7109375" style="1169" customWidth="1"/>
    <col min="7" max="7" width="10.42578125" style="1169" customWidth="1"/>
    <col min="8" max="8" width="18.140625" style="1169" customWidth="1"/>
    <col min="9" max="9" width="9" style="1169" customWidth="1"/>
    <col min="10" max="10" width="9.28515625" style="1169" customWidth="1"/>
    <col min="11" max="11" width="17.85546875" style="1169" customWidth="1"/>
    <col min="12" max="12" width="17.140625" style="1169" customWidth="1"/>
    <col min="13" max="16384" width="9.140625" style="1169"/>
  </cols>
  <sheetData>
    <row r="6" spans="1:15" ht="16.5" customHeight="1" x14ac:dyDescent="0.3">
      <c r="A6" s="1977" t="s">
        <v>0</v>
      </c>
      <c r="B6" s="1977"/>
      <c r="C6" s="1977"/>
      <c r="D6" s="1977"/>
      <c r="E6" s="1977"/>
      <c r="F6" s="1977"/>
      <c r="G6" s="1977"/>
      <c r="H6" s="1977"/>
      <c r="I6" s="1977"/>
      <c r="J6" s="1977"/>
      <c r="K6" s="1977"/>
      <c r="L6" s="1977"/>
    </row>
    <row r="7" spans="1:15" ht="16.5" customHeight="1" x14ac:dyDescent="0.35">
      <c r="A7" s="1978" t="s">
        <v>1014</v>
      </c>
      <c r="B7" s="1978"/>
      <c r="C7" s="1978"/>
      <c r="D7" s="1978"/>
      <c r="E7" s="1978"/>
      <c r="F7" s="1978"/>
      <c r="G7" s="1978"/>
      <c r="H7" s="1978"/>
      <c r="I7" s="1978"/>
      <c r="J7" s="1978"/>
      <c r="K7" s="1978"/>
      <c r="L7" s="1978"/>
    </row>
    <row r="8" spans="1:15" ht="16.5" customHeight="1" x14ac:dyDescent="0.35">
      <c r="A8" s="1170"/>
      <c r="B8" s="1170"/>
      <c r="C8" s="1170"/>
      <c r="D8" s="1170"/>
      <c r="E8" s="1170"/>
      <c r="F8" s="1170"/>
      <c r="G8" s="1171"/>
      <c r="H8" s="1170"/>
      <c r="I8" s="1170"/>
      <c r="J8" s="1170"/>
      <c r="K8" s="1172"/>
      <c r="L8" s="1172"/>
    </row>
    <row r="9" spans="1:15" ht="16.5" customHeight="1" x14ac:dyDescent="0.35">
      <c r="A9" s="1173" t="s">
        <v>1</v>
      </c>
      <c r="B9" s="1174"/>
      <c r="C9" s="1174"/>
      <c r="D9" s="1175"/>
      <c r="E9" s="1170"/>
      <c r="F9" s="1979" t="s">
        <v>2</v>
      </c>
      <c r="G9" s="1980"/>
      <c r="H9" s="1980"/>
      <c r="I9" s="1980"/>
      <c r="J9" s="1981"/>
      <c r="K9" s="1172"/>
      <c r="L9" s="1172"/>
    </row>
    <row r="10" spans="1:15" ht="16.5" customHeight="1" x14ac:dyDescent="0.35">
      <c r="A10" s="1176" t="s">
        <v>259</v>
      </c>
      <c r="B10" s="1171"/>
      <c r="C10" s="1171"/>
      <c r="D10" s="1177"/>
      <c r="E10" s="1170"/>
      <c r="F10" s="1982" t="s">
        <v>260</v>
      </c>
      <c r="G10" s="1983"/>
      <c r="H10" s="1983"/>
      <c r="I10" s="1983"/>
      <c r="J10" s="1984"/>
      <c r="K10" s="1178" t="s">
        <v>3</v>
      </c>
      <c r="L10" s="1179">
        <v>44677</v>
      </c>
    </row>
    <row r="11" spans="1:15" ht="16.5" customHeight="1" x14ac:dyDescent="0.35">
      <c r="A11" s="1176" t="s">
        <v>261</v>
      </c>
      <c r="B11" s="1170"/>
      <c r="C11" s="1170"/>
      <c r="D11" s="1177"/>
      <c r="E11" s="1170"/>
      <c r="F11" s="1982"/>
      <c r="G11" s="1983"/>
      <c r="H11" s="1983"/>
      <c r="I11" s="1983"/>
      <c r="J11" s="1984"/>
      <c r="K11" s="1178"/>
      <c r="L11" s="1179"/>
      <c r="O11" s="1180"/>
    </row>
    <row r="12" spans="1:15" ht="16.5" customHeight="1" x14ac:dyDescent="0.35">
      <c r="A12" s="1176" t="s">
        <v>262</v>
      </c>
      <c r="B12" s="1170"/>
      <c r="C12" s="1170"/>
      <c r="D12" s="1177"/>
      <c r="E12" s="1170"/>
      <c r="F12" s="1982" t="s">
        <v>263</v>
      </c>
      <c r="G12" s="1983"/>
      <c r="H12" s="1983"/>
      <c r="I12" s="1983"/>
      <c r="J12" s="1984"/>
      <c r="K12" s="1178" t="s">
        <v>4</v>
      </c>
      <c r="L12" s="1172"/>
      <c r="O12" s="1180"/>
    </row>
    <row r="13" spans="1:15" ht="16.5" customHeight="1" x14ac:dyDescent="0.35">
      <c r="A13" s="1176" t="s">
        <v>264</v>
      </c>
      <c r="B13" s="1181" t="s">
        <v>7</v>
      </c>
      <c r="C13" s="1170" t="s">
        <v>265</v>
      </c>
      <c r="D13" s="1177"/>
      <c r="E13" s="1170"/>
      <c r="F13" s="1182"/>
      <c r="G13" s="1181"/>
      <c r="H13" s="1181"/>
      <c r="I13" s="1181"/>
      <c r="J13" s="1183"/>
      <c r="K13" s="1178" t="s">
        <v>5</v>
      </c>
      <c r="L13" s="1172"/>
    </row>
    <row r="14" spans="1:15" ht="16.5" customHeight="1" x14ac:dyDescent="0.35">
      <c r="A14" s="1176" t="s">
        <v>8</v>
      </c>
      <c r="B14" s="1184" t="s">
        <v>139</v>
      </c>
      <c r="C14" s="1170" t="s">
        <v>274</v>
      </c>
      <c r="D14" s="1177"/>
      <c r="E14" s="1170"/>
      <c r="F14" s="1182" t="s">
        <v>266</v>
      </c>
      <c r="G14" s="1181"/>
      <c r="H14" s="1181"/>
      <c r="I14" s="1181"/>
      <c r="J14" s="1183"/>
      <c r="K14" s="1178" t="s">
        <v>267</v>
      </c>
      <c r="L14" s="1172"/>
    </row>
    <row r="15" spans="1:15" ht="16.5" customHeight="1" x14ac:dyDescent="0.35">
      <c r="A15" s="1176" t="s">
        <v>11</v>
      </c>
      <c r="B15" s="1184" t="s">
        <v>7</v>
      </c>
      <c r="C15" s="1185"/>
      <c r="D15" s="1177"/>
      <c r="E15" s="1170"/>
      <c r="F15" s="1982"/>
      <c r="G15" s="1983"/>
      <c r="H15" s="1983"/>
      <c r="I15" s="1983"/>
      <c r="J15" s="1984"/>
      <c r="K15" s="1178" t="s">
        <v>9</v>
      </c>
      <c r="L15" s="1172" t="s">
        <v>10</v>
      </c>
    </row>
    <row r="16" spans="1:15" ht="16.5" customHeight="1" x14ac:dyDescent="0.35">
      <c r="A16" s="1186"/>
      <c r="B16" s="1187"/>
      <c r="C16" s="1187"/>
      <c r="D16" s="1188"/>
      <c r="E16" s="1170"/>
      <c r="F16" s="1985" t="s">
        <v>268</v>
      </c>
      <c r="G16" s="1986"/>
      <c r="H16" s="1986"/>
      <c r="I16" s="1986"/>
      <c r="J16" s="1987"/>
      <c r="K16" s="1178"/>
      <c r="L16" s="1189"/>
    </row>
    <row r="17" spans="1:12" ht="18" customHeight="1" x14ac:dyDescent="0.35">
      <c r="A17" s="1170"/>
      <c r="B17" s="1170"/>
      <c r="C17" s="1170"/>
      <c r="D17" s="1170"/>
      <c r="E17" s="1170"/>
      <c r="F17" s="1170"/>
      <c r="G17" s="1170"/>
      <c r="H17" s="1170"/>
      <c r="I17" s="1170"/>
      <c r="J17" s="1170"/>
      <c r="K17" s="1178"/>
      <c r="L17" s="1189"/>
    </row>
    <row r="18" spans="1:12" ht="18" customHeight="1" x14ac:dyDescent="0.35">
      <c r="A18" s="1170" t="s">
        <v>12</v>
      </c>
      <c r="B18" s="1170"/>
      <c r="C18" s="1170"/>
      <c r="D18" s="1170"/>
      <c r="E18" s="1170"/>
      <c r="F18" s="1170"/>
      <c r="G18" s="1170"/>
      <c r="H18" s="1170"/>
      <c r="I18" s="1170"/>
      <c r="J18" s="1170"/>
      <c r="K18" s="1178"/>
      <c r="L18" s="1172"/>
    </row>
    <row r="19" spans="1:12" ht="18" customHeight="1" x14ac:dyDescent="0.3">
      <c r="A19" s="1190" t="s">
        <v>13</v>
      </c>
      <c r="B19" s="1988" t="s">
        <v>14</v>
      </c>
      <c r="C19" s="1988"/>
      <c r="D19" s="1988"/>
      <c r="E19" s="1988"/>
      <c r="F19" s="1988"/>
      <c r="G19" s="1988"/>
      <c r="H19" s="1190" t="s">
        <v>15</v>
      </c>
      <c r="I19" s="1988" t="s">
        <v>16</v>
      </c>
      <c r="J19" s="1988"/>
      <c r="K19" s="1191" t="s">
        <v>17</v>
      </c>
      <c r="L19" s="1191" t="s">
        <v>18</v>
      </c>
    </row>
    <row r="20" spans="1:12" ht="18" customHeight="1" x14ac:dyDescent="0.3">
      <c r="A20" s="1192"/>
      <c r="B20" s="1974"/>
      <c r="C20" s="1975"/>
      <c r="D20" s="1975"/>
      <c r="E20" s="1975"/>
      <c r="F20" s="1975"/>
      <c r="G20" s="1976"/>
      <c r="H20" s="1192"/>
      <c r="I20" s="1192"/>
      <c r="J20" s="1192"/>
      <c r="K20" s="1193"/>
      <c r="L20" s="1193"/>
    </row>
    <row r="21" spans="1:12" ht="18" customHeight="1" x14ac:dyDescent="0.3">
      <c r="A21" s="1192" t="s">
        <v>19</v>
      </c>
      <c r="B21" s="1194" t="s">
        <v>763</v>
      </c>
      <c r="C21" s="1195"/>
      <c r="D21" s="1195"/>
      <c r="E21" s="1195"/>
      <c r="F21" s="1195"/>
      <c r="G21" s="1196"/>
      <c r="H21" s="1192"/>
      <c r="I21" s="1192">
        <v>1</v>
      </c>
      <c r="J21" s="1192" t="s">
        <v>41</v>
      </c>
      <c r="K21" s="1193">
        <v>850000</v>
      </c>
      <c r="L21" s="1193">
        <f>+K21*I21</f>
        <v>850000</v>
      </c>
    </row>
    <row r="22" spans="1:12" ht="18" customHeight="1" x14ac:dyDescent="0.3">
      <c r="A22" s="1192"/>
      <c r="B22" s="1974"/>
      <c r="C22" s="1975"/>
      <c r="D22" s="1975"/>
      <c r="E22" s="1975"/>
      <c r="F22" s="1975"/>
      <c r="G22" s="1976"/>
      <c r="H22" s="1192"/>
      <c r="I22" s="1192"/>
      <c r="J22" s="1192"/>
      <c r="K22" s="1193"/>
      <c r="L22" s="1193"/>
    </row>
    <row r="23" spans="1:12" ht="18" customHeight="1" x14ac:dyDescent="0.3">
      <c r="A23" s="1192"/>
      <c r="B23" s="1974"/>
      <c r="C23" s="1975"/>
      <c r="D23" s="1975"/>
      <c r="E23" s="1975"/>
      <c r="F23" s="1975"/>
      <c r="G23" s="1976"/>
      <c r="H23" s="1192"/>
      <c r="I23" s="1192"/>
      <c r="J23" s="1192"/>
      <c r="K23" s="1193"/>
      <c r="L23" s="1193"/>
    </row>
    <row r="24" spans="1:12" ht="18" customHeight="1" x14ac:dyDescent="0.3">
      <c r="A24" s="1192"/>
      <c r="B24" s="1974"/>
      <c r="C24" s="1975"/>
      <c r="D24" s="1975"/>
      <c r="E24" s="1975"/>
      <c r="F24" s="1975"/>
      <c r="G24" s="1976"/>
      <c r="H24" s="1192"/>
      <c r="I24" s="1192"/>
      <c r="J24" s="1192"/>
      <c r="K24" s="1193"/>
      <c r="L24" s="1193"/>
    </row>
    <row r="25" spans="1:12" ht="18" customHeight="1" x14ac:dyDescent="0.3">
      <c r="A25" s="1192"/>
      <c r="B25" s="1974"/>
      <c r="C25" s="1975"/>
      <c r="D25" s="1975"/>
      <c r="E25" s="1975"/>
      <c r="F25" s="1975"/>
      <c r="G25" s="1976"/>
      <c r="H25" s="1192"/>
      <c r="I25" s="1192"/>
      <c r="J25" s="1192"/>
      <c r="K25" s="1193"/>
      <c r="L25" s="1193"/>
    </row>
    <row r="26" spans="1:12" ht="18" customHeight="1" x14ac:dyDescent="0.3">
      <c r="A26" s="1197"/>
      <c r="B26" s="1994"/>
      <c r="C26" s="1995"/>
      <c r="D26" s="1995"/>
      <c r="E26" s="1995"/>
      <c r="F26" s="1995"/>
      <c r="G26" s="1996"/>
      <c r="H26" s="1197"/>
      <c r="I26" s="1197"/>
      <c r="J26" s="1197"/>
      <c r="K26" s="1198"/>
      <c r="L26" s="1193"/>
    </row>
    <row r="27" spans="1:12" ht="18" customHeight="1" x14ac:dyDescent="0.3">
      <c r="A27" s="1199"/>
      <c r="B27" s="1997"/>
      <c r="C27" s="1998"/>
      <c r="D27" s="1998"/>
      <c r="E27" s="1998"/>
      <c r="F27" s="1998"/>
      <c r="G27" s="1999"/>
      <c r="H27" s="1200"/>
      <c r="I27" s="1200"/>
      <c r="J27" s="1200"/>
      <c r="K27" s="1201"/>
      <c r="L27" s="1201"/>
    </row>
    <row r="28" spans="1:12" ht="18" customHeight="1" x14ac:dyDescent="0.3">
      <c r="A28" s="2000" t="s">
        <v>20</v>
      </c>
      <c r="B28" s="2000"/>
      <c r="C28" s="2000"/>
      <c r="D28" s="2000"/>
      <c r="E28" s="2000"/>
      <c r="F28" s="2000"/>
      <c r="G28" s="2000"/>
      <c r="H28" s="2000"/>
      <c r="I28" s="2000"/>
      <c r="J28" s="2000"/>
      <c r="K28" s="2000"/>
      <c r="L28" s="1202">
        <f>SUM(L20:L26)</f>
        <v>850000</v>
      </c>
    </row>
    <row r="29" spans="1:12" ht="18" customHeight="1" x14ac:dyDescent="0.35">
      <c r="A29" s="1171"/>
      <c r="B29" s="1171"/>
      <c r="C29" s="1203"/>
      <c r="D29" s="1171"/>
      <c r="E29" s="1171"/>
      <c r="F29" s="1171"/>
      <c r="G29" s="1170"/>
      <c r="H29" s="1170"/>
      <c r="I29" s="1170"/>
      <c r="J29" s="1170"/>
      <c r="K29" s="1178"/>
      <c r="L29" s="1172"/>
    </row>
    <row r="30" spans="1:12" ht="18" customHeight="1" x14ac:dyDescent="0.35">
      <c r="A30" s="1171"/>
      <c r="B30" s="1170"/>
      <c r="C30" s="1203"/>
      <c r="D30" s="1171"/>
      <c r="E30" s="1170"/>
      <c r="F30" s="1170"/>
      <c r="G30" s="1170"/>
      <c r="H30" s="1170"/>
      <c r="I30" s="1170"/>
      <c r="J30" s="1170"/>
      <c r="K30" s="1178"/>
      <c r="L30" s="1172"/>
    </row>
    <row r="31" spans="1:12" ht="18" customHeight="1" x14ac:dyDescent="0.35">
      <c r="A31" s="1204" t="s">
        <v>21</v>
      </c>
      <c r="B31" s="1204" t="s">
        <v>7</v>
      </c>
      <c r="C31" s="1184" t="s">
        <v>22</v>
      </c>
      <c r="D31" s="1184" t="s">
        <v>269</v>
      </c>
      <c r="E31" s="1170"/>
      <c r="F31" s="1170"/>
      <c r="G31" s="1170"/>
      <c r="H31" s="1170"/>
      <c r="I31" s="1170"/>
      <c r="J31" s="1170"/>
      <c r="K31" s="1205"/>
      <c r="L31" s="1205"/>
    </row>
    <row r="32" spans="1:12" ht="18" customHeight="1" x14ac:dyDescent="0.35">
      <c r="A32" s="1171"/>
      <c r="B32" s="1171"/>
      <c r="C32" s="1184" t="s">
        <v>24</v>
      </c>
      <c r="D32" s="1171" t="s">
        <v>151</v>
      </c>
      <c r="E32" s="1170"/>
      <c r="F32" s="1170"/>
      <c r="G32" s="1170"/>
      <c r="H32" s="1170"/>
      <c r="I32" s="1170"/>
      <c r="J32" s="1170"/>
      <c r="K32" s="1205"/>
      <c r="L32" s="1205"/>
    </row>
    <row r="33" spans="1:12" ht="18" customHeight="1" x14ac:dyDescent="0.35">
      <c r="A33" s="1171"/>
      <c r="B33" s="1170"/>
      <c r="C33" s="1184" t="s">
        <v>272</v>
      </c>
      <c r="D33" s="1206" t="s">
        <v>273</v>
      </c>
      <c r="E33" s="1170"/>
      <c r="F33" s="1170"/>
      <c r="G33" s="1170"/>
      <c r="H33" s="1170"/>
      <c r="I33" s="1170"/>
      <c r="J33" s="1170"/>
      <c r="K33" s="1205"/>
      <c r="L33" s="1205"/>
    </row>
    <row r="34" spans="1:12" ht="18" customHeight="1" x14ac:dyDescent="0.35">
      <c r="A34" s="1171"/>
      <c r="B34" s="1170"/>
      <c r="C34" s="1203"/>
      <c r="D34" s="1206"/>
      <c r="E34" s="1170"/>
      <c r="F34" s="1170"/>
      <c r="G34" s="1170"/>
      <c r="H34" s="1170"/>
      <c r="I34" s="1170"/>
      <c r="J34" s="1170"/>
      <c r="K34" s="1205"/>
      <c r="L34" s="1205"/>
    </row>
    <row r="35" spans="1:12" ht="18" customHeight="1" x14ac:dyDescent="0.35">
      <c r="A35" s="1170"/>
      <c r="B35" s="1170"/>
      <c r="C35" s="1170"/>
      <c r="D35" s="1170"/>
      <c r="E35" s="1170"/>
      <c r="F35" s="1170"/>
      <c r="G35" s="1170"/>
      <c r="H35" s="1170"/>
      <c r="I35" s="1170"/>
      <c r="J35" s="1170"/>
      <c r="K35" s="1205"/>
      <c r="L35" s="1205"/>
    </row>
    <row r="36" spans="1:12" ht="18" customHeight="1" x14ac:dyDescent="0.35">
      <c r="A36" s="1170"/>
      <c r="B36" s="1170"/>
      <c r="C36" s="1170"/>
      <c r="D36" s="1207"/>
      <c r="E36" s="1208"/>
      <c r="F36" s="1209"/>
      <c r="G36" s="1210"/>
      <c r="H36" s="1211"/>
      <c r="I36" s="1212"/>
      <c r="J36" s="1213"/>
      <c r="K36" s="1214"/>
      <c r="L36" s="1215"/>
    </row>
    <row r="37" spans="1:12" ht="18" customHeight="1" x14ac:dyDescent="0.35">
      <c r="A37" s="1170"/>
      <c r="B37" s="1170"/>
      <c r="C37" s="1170"/>
      <c r="D37" s="1207"/>
      <c r="E37" s="1216"/>
      <c r="F37" s="1207"/>
      <c r="G37" s="1217"/>
      <c r="H37" s="1218"/>
      <c r="I37" s="1219"/>
      <c r="J37" s="1220"/>
      <c r="K37" s="1221"/>
      <c r="L37" s="1222"/>
    </row>
    <row r="38" spans="1:12" ht="18" customHeight="1" x14ac:dyDescent="0.35">
      <c r="A38" s="1170"/>
      <c r="B38" s="1170"/>
      <c r="C38" s="1170"/>
      <c r="D38" s="1207"/>
      <c r="E38" s="1216"/>
      <c r="F38" s="1207"/>
      <c r="G38" s="1223"/>
      <c r="H38" s="1218"/>
      <c r="I38" s="1219"/>
      <c r="J38" s="1220"/>
      <c r="K38" s="1221"/>
      <c r="L38" s="1224"/>
    </row>
    <row r="39" spans="1:12" ht="18" customHeight="1" x14ac:dyDescent="0.35">
      <c r="A39" s="1170"/>
      <c r="B39" s="1170"/>
      <c r="C39" s="1170"/>
      <c r="D39" s="1207"/>
      <c r="E39" s="1225"/>
      <c r="F39" s="1226"/>
      <c r="G39" s="1227"/>
      <c r="H39" s="1228"/>
      <c r="I39" s="1229"/>
      <c r="J39" s="1230"/>
      <c r="K39" s="1231"/>
      <c r="L39" s="1232"/>
    </row>
    <row r="40" spans="1:12" ht="18" customHeight="1" x14ac:dyDescent="0.35">
      <c r="A40" s="1170"/>
      <c r="B40" s="1170"/>
      <c r="C40" s="1170"/>
      <c r="D40" s="1233"/>
      <c r="E40" s="1989" t="s">
        <v>26</v>
      </c>
      <c r="F40" s="1990"/>
      <c r="G40" s="1991"/>
      <c r="H40" s="1234" t="s">
        <v>27</v>
      </c>
      <c r="I40" s="1992" t="s">
        <v>28</v>
      </c>
      <c r="J40" s="1993"/>
      <c r="K40" s="1234" t="s">
        <v>29</v>
      </c>
      <c r="L40" s="1235" t="s">
        <v>30</v>
      </c>
    </row>
    <row r="52" spans="1:1" ht="16.5" customHeight="1" x14ac:dyDescent="0.3">
      <c r="A52" s="25" t="s">
        <v>1032</v>
      </c>
    </row>
  </sheetData>
  <mergeCells count="20">
    <mergeCell ref="E40:G40"/>
    <mergeCell ref="I40:J40"/>
    <mergeCell ref="B23:G23"/>
    <mergeCell ref="B24:G24"/>
    <mergeCell ref="B25:G25"/>
    <mergeCell ref="B26:G26"/>
    <mergeCell ref="B27:G27"/>
    <mergeCell ref="A28:K28"/>
    <mergeCell ref="B22:G22"/>
    <mergeCell ref="A6:L6"/>
    <mergeCell ref="A7:L7"/>
    <mergeCell ref="F9:J9"/>
    <mergeCell ref="F10:J10"/>
    <mergeCell ref="F11:J11"/>
    <mergeCell ref="F12:J12"/>
    <mergeCell ref="F15:J15"/>
    <mergeCell ref="F16:J16"/>
    <mergeCell ref="B19:G19"/>
    <mergeCell ref="I19:J19"/>
    <mergeCell ref="B20:G20"/>
  </mergeCells>
  <printOptions horizontalCentered="1"/>
  <pageMargins left="0.45" right="0.45" top="0.75" bottom="0.75" header="0.3" footer="0.3"/>
  <pageSetup scale="75" orientation="portrait" r:id="rId1"/>
  <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55"/>
  <sheetViews>
    <sheetView view="pageBreakPreview" zoomScale="60" zoomScaleNormal="100" workbookViewId="0">
      <selection activeCell="B29" sqref="B29"/>
    </sheetView>
  </sheetViews>
  <sheetFormatPr defaultColWidth="9.140625" defaultRowHeight="16.5" customHeight="1" x14ac:dyDescent="0.3"/>
  <cols>
    <col min="1" max="1" width="9.7109375" style="1169" customWidth="1"/>
    <col min="2" max="2" width="3.42578125" style="1169" customWidth="1"/>
    <col min="3" max="3" width="3.28515625" style="1169" customWidth="1"/>
    <col min="4" max="4" width="20.28515625" style="1169" customWidth="1"/>
    <col min="5" max="6" width="3.7109375" style="1169" customWidth="1"/>
    <col min="7" max="7" width="10.42578125" style="1169" customWidth="1"/>
    <col min="8" max="8" width="9" style="1169" customWidth="1"/>
    <col min="9" max="9" width="9.28515625" style="1169" customWidth="1"/>
    <col min="10" max="10" width="17.85546875" style="1169" customWidth="1"/>
    <col min="11" max="16384" width="9.140625" style="1169"/>
  </cols>
  <sheetData>
    <row r="6" spans="1:10" ht="18" customHeight="1" x14ac:dyDescent="0.35">
      <c r="A6" s="1170" t="s">
        <v>12</v>
      </c>
      <c r="B6" s="1170"/>
      <c r="C6" s="1170"/>
      <c r="D6" s="1170"/>
      <c r="E6" s="1170"/>
      <c r="F6" s="1170"/>
      <c r="G6" s="1170"/>
      <c r="H6" s="1170"/>
      <c r="I6" s="1170"/>
      <c r="J6" s="1178"/>
    </row>
    <row r="7" spans="1:10" ht="18" customHeight="1" x14ac:dyDescent="0.3">
      <c r="A7" s="1190" t="s">
        <v>13</v>
      </c>
      <c r="B7" s="1988" t="s">
        <v>14</v>
      </c>
      <c r="C7" s="1988"/>
      <c r="D7" s="1988"/>
      <c r="E7" s="1988"/>
      <c r="F7" s="1988"/>
      <c r="G7" s="1988"/>
      <c r="H7" s="1988" t="s">
        <v>16</v>
      </c>
      <c r="I7" s="1988"/>
      <c r="J7" s="1191" t="s">
        <v>17</v>
      </c>
    </row>
    <row r="8" spans="1:10" ht="18" customHeight="1" x14ac:dyDescent="0.3">
      <c r="A8" s="1192"/>
      <c r="B8" s="1974"/>
      <c r="C8" s="1975"/>
      <c r="D8" s="1975"/>
      <c r="E8" s="1975"/>
      <c r="F8" s="1975"/>
      <c r="G8" s="1976"/>
      <c r="H8" s="1192"/>
      <c r="I8" s="1192"/>
      <c r="J8" s="1193"/>
    </row>
    <row r="9" spans="1:10" ht="18" customHeight="1" x14ac:dyDescent="0.3">
      <c r="A9" s="1192" t="s">
        <v>19</v>
      </c>
      <c r="B9" s="1194" t="s">
        <v>1015</v>
      </c>
      <c r="C9" s="1195"/>
      <c r="D9" s="1195"/>
      <c r="E9" s="1195"/>
      <c r="F9" s="1195"/>
      <c r="G9" s="1196"/>
      <c r="H9" s="1192">
        <v>1</v>
      </c>
      <c r="I9" s="1192" t="s">
        <v>41</v>
      </c>
      <c r="J9" s="1193"/>
    </row>
    <row r="10" spans="1:10" ht="18" customHeight="1" x14ac:dyDescent="0.3">
      <c r="A10" s="1192">
        <v>2</v>
      </c>
      <c r="B10" s="1194" t="s">
        <v>644</v>
      </c>
      <c r="C10" s="1195"/>
      <c r="D10" s="1195"/>
      <c r="E10" s="1195"/>
      <c r="F10" s="1195"/>
      <c r="G10" s="1196"/>
      <c r="H10" s="1192">
        <v>1</v>
      </c>
      <c r="I10" s="1192" t="s">
        <v>41</v>
      </c>
      <c r="J10" s="1193"/>
    </row>
    <row r="11" spans="1:10" ht="18" customHeight="1" x14ac:dyDescent="0.3">
      <c r="A11" s="1192">
        <v>3</v>
      </c>
      <c r="B11" s="1194" t="s">
        <v>645</v>
      </c>
      <c r="C11" s="1195"/>
      <c r="D11" s="1195"/>
      <c r="E11" s="1195"/>
      <c r="F11" s="1195"/>
      <c r="G11" s="1196"/>
      <c r="H11" s="1192">
        <v>1</v>
      </c>
      <c r="I11" s="1192" t="s">
        <v>41</v>
      </c>
      <c r="J11" s="1193"/>
    </row>
    <row r="12" spans="1:10" ht="18" customHeight="1" x14ac:dyDescent="0.3">
      <c r="A12" s="1192">
        <v>4</v>
      </c>
      <c r="B12" s="1194" t="s">
        <v>1016</v>
      </c>
      <c r="C12" s="1195"/>
      <c r="D12" s="1195"/>
      <c r="E12" s="1195"/>
      <c r="F12" s="1195"/>
      <c r="G12" s="1196"/>
      <c r="H12" s="1192">
        <v>1</v>
      </c>
      <c r="I12" s="1192" t="s">
        <v>41</v>
      </c>
      <c r="J12" s="1193"/>
    </row>
    <row r="13" spans="1:10" ht="18" customHeight="1" x14ac:dyDescent="0.3">
      <c r="A13" s="1192">
        <v>5</v>
      </c>
      <c r="B13" s="1194" t="s">
        <v>1017</v>
      </c>
      <c r="C13" s="1195"/>
      <c r="D13" s="1195"/>
      <c r="E13" s="1195"/>
      <c r="F13" s="1195"/>
      <c r="G13" s="1196"/>
      <c r="H13" s="1192">
        <v>1</v>
      </c>
      <c r="I13" s="1192" t="s">
        <v>41</v>
      </c>
      <c r="J13" s="1193"/>
    </row>
    <row r="14" spans="1:10" ht="18" customHeight="1" x14ac:dyDescent="0.3">
      <c r="A14" s="1192">
        <v>6</v>
      </c>
      <c r="B14" s="1194" t="s">
        <v>653</v>
      </c>
      <c r="C14" s="1195"/>
      <c r="D14" s="1195"/>
      <c r="E14" s="1195"/>
      <c r="F14" s="1195"/>
      <c r="G14" s="1196"/>
      <c r="H14" s="1192">
        <v>1</v>
      </c>
      <c r="I14" s="1192" t="s">
        <v>74</v>
      </c>
      <c r="J14" s="1193"/>
    </row>
    <row r="15" spans="1:10" ht="18" customHeight="1" x14ac:dyDescent="0.3">
      <c r="A15" s="1192">
        <v>7</v>
      </c>
      <c r="B15" s="1194" t="s">
        <v>1018</v>
      </c>
      <c r="C15" s="1195"/>
      <c r="D15" s="1195"/>
      <c r="E15" s="1195"/>
      <c r="F15" s="1195"/>
      <c r="G15" s="1196"/>
      <c r="H15" s="1192">
        <v>1</v>
      </c>
      <c r="I15" s="1192" t="s">
        <v>239</v>
      </c>
      <c r="J15" s="1193"/>
    </row>
    <row r="16" spans="1:10" ht="18" customHeight="1" x14ac:dyDescent="0.3">
      <c r="A16" s="1192">
        <v>8</v>
      </c>
      <c r="B16" s="1194" t="s">
        <v>1019</v>
      </c>
      <c r="C16" s="1195"/>
      <c r="D16" s="1195"/>
      <c r="E16" s="1195"/>
      <c r="F16" s="1195"/>
      <c r="G16" s="1196"/>
      <c r="H16" s="1192">
        <v>1</v>
      </c>
      <c r="I16" s="1192" t="s">
        <v>41</v>
      </c>
      <c r="J16" s="1193"/>
    </row>
    <row r="17" spans="1:10" ht="18" customHeight="1" x14ac:dyDescent="0.3">
      <c r="A17" s="1192">
        <v>9</v>
      </c>
      <c r="B17" s="1194" t="s">
        <v>1020</v>
      </c>
      <c r="C17" s="1195"/>
      <c r="D17" s="1195"/>
      <c r="E17" s="1195"/>
      <c r="F17" s="1195"/>
      <c r="G17" s="1196"/>
      <c r="H17" s="1192">
        <v>1</v>
      </c>
      <c r="I17" s="1192" t="s">
        <v>41</v>
      </c>
      <c r="J17" s="1193"/>
    </row>
    <row r="18" spans="1:10" ht="18" customHeight="1" x14ac:dyDescent="0.3">
      <c r="A18" s="1192">
        <v>10</v>
      </c>
      <c r="B18" s="1194" t="s">
        <v>642</v>
      </c>
      <c r="C18" s="1195"/>
      <c r="D18" s="1195"/>
      <c r="E18" s="1195"/>
      <c r="F18" s="1195"/>
      <c r="G18" s="1196"/>
      <c r="H18" s="1192">
        <v>1</v>
      </c>
      <c r="I18" s="1192" t="s">
        <v>41</v>
      </c>
      <c r="J18" s="1193"/>
    </row>
    <row r="19" spans="1:10" ht="18" customHeight="1" x14ac:dyDescent="0.3">
      <c r="A19" s="1192">
        <v>11</v>
      </c>
      <c r="B19" s="1194" t="s">
        <v>1021</v>
      </c>
      <c r="C19" s="1195"/>
      <c r="D19" s="1195"/>
      <c r="E19" s="1195"/>
      <c r="F19" s="1195"/>
      <c r="G19" s="1196"/>
      <c r="H19" s="1192">
        <v>1</v>
      </c>
      <c r="I19" s="1192" t="s">
        <v>41</v>
      </c>
      <c r="J19" s="1193"/>
    </row>
    <row r="20" spans="1:10" ht="18" customHeight="1" x14ac:dyDescent="0.3">
      <c r="A20" s="1192">
        <v>12</v>
      </c>
      <c r="B20" s="1194" t="s">
        <v>804</v>
      </c>
      <c r="C20" s="1195"/>
      <c r="D20" s="1195"/>
      <c r="E20" s="1195"/>
      <c r="F20" s="1195"/>
      <c r="G20" s="1196"/>
      <c r="H20" s="1192">
        <v>1</v>
      </c>
      <c r="I20" s="1192" t="s">
        <v>41</v>
      </c>
      <c r="J20" s="1193"/>
    </row>
    <row r="21" spans="1:10" ht="18" customHeight="1" x14ac:dyDescent="0.3">
      <c r="A21" s="1192">
        <v>13</v>
      </c>
      <c r="B21" s="1194" t="s">
        <v>1022</v>
      </c>
      <c r="C21" s="1195"/>
      <c r="D21" s="1195"/>
      <c r="E21" s="1195"/>
      <c r="F21" s="1195"/>
      <c r="G21" s="1196"/>
      <c r="H21" s="1192">
        <v>1</v>
      </c>
      <c r="I21" s="1192" t="s">
        <v>41</v>
      </c>
      <c r="J21" s="1193"/>
    </row>
    <row r="22" spans="1:10" ht="18" customHeight="1" x14ac:dyDescent="0.3">
      <c r="A22" s="1192">
        <v>14</v>
      </c>
      <c r="B22" s="1194" t="s">
        <v>1023</v>
      </c>
      <c r="C22" s="1195"/>
      <c r="D22" s="1195"/>
      <c r="E22" s="1195"/>
      <c r="F22" s="1195"/>
      <c r="G22" s="1196"/>
      <c r="H22" s="1192">
        <v>1</v>
      </c>
      <c r="I22" s="1192" t="s">
        <v>41</v>
      </c>
      <c r="J22" s="1193"/>
    </row>
    <row r="23" spans="1:10" ht="18" customHeight="1" x14ac:dyDescent="0.3">
      <c r="A23" s="1192">
        <v>15</v>
      </c>
      <c r="B23" s="1194" t="s">
        <v>1024</v>
      </c>
      <c r="C23" s="1195"/>
      <c r="D23" s="1195"/>
      <c r="E23" s="1195"/>
      <c r="F23" s="1195"/>
      <c r="G23" s="1196"/>
      <c r="H23" s="1192">
        <v>1</v>
      </c>
      <c r="I23" s="1192" t="s">
        <v>402</v>
      </c>
      <c r="J23" s="1193"/>
    </row>
    <row r="24" spans="1:10" ht="18" customHeight="1" x14ac:dyDescent="0.3">
      <c r="A24" s="1192">
        <v>16</v>
      </c>
      <c r="B24" s="1194" t="s">
        <v>1025</v>
      </c>
      <c r="C24" s="1195"/>
      <c r="D24" s="1195"/>
      <c r="E24" s="1195"/>
      <c r="F24" s="1195"/>
      <c r="G24" s="1196"/>
      <c r="H24" s="1192">
        <v>1</v>
      </c>
      <c r="I24" s="1192" t="s">
        <v>41</v>
      </c>
      <c r="J24" s="1193"/>
    </row>
    <row r="25" spans="1:10" ht="18" customHeight="1" x14ac:dyDescent="0.3">
      <c r="A25" s="1192">
        <v>17</v>
      </c>
      <c r="B25" s="1194" t="s">
        <v>1026</v>
      </c>
      <c r="C25" s="1195"/>
      <c r="D25" s="1195"/>
      <c r="E25" s="1195"/>
      <c r="F25" s="1195"/>
      <c r="G25" s="1196"/>
      <c r="H25" s="1192">
        <v>1</v>
      </c>
      <c r="I25" s="1192" t="s">
        <v>41</v>
      </c>
      <c r="J25" s="1193"/>
    </row>
    <row r="26" spans="1:10" ht="18" customHeight="1" x14ac:dyDescent="0.3">
      <c r="A26" s="1192">
        <v>18</v>
      </c>
      <c r="B26" s="1194" t="s">
        <v>1027</v>
      </c>
      <c r="C26" s="1195"/>
      <c r="D26" s="1195"/>
      <c r="E26" s="1195"/>
      <c r="F26" s="1195"/>
      <c r="G26" s="1196"/>
      <c r="H26" s="1192">
        <v>1</v>
      </c>
      <c r="I26" s="1192" t="s">
        <v>41</v>
      </c>
      <c r="J26" s="1193"/>
    </row>
    <row r="27" spans="1:10" ht="18" customHeight="1" x14ac:dyDescent="0.3">
      <c r="A27" s="1192">
        <v>19</v>
      </c>
      <c r="B27" s="1194" t="s">
        <v>249</v>
      </c>
      <c r="C27" s="1195"/>
      <c r="D27" s="1195"/>
      <c r="E27" s="1195"/>
      <c r="F27" s="1195"/>
      <c r="G27" s="1196"/>
      <c r="H27" s="1192">
        <v>1</v>
      </c>
      <c r="I27" s="1192" t="s">
        <v>41</v>
      </c>
      <c r="J27" s="1193"/>
    </row>
    <row r="28" spans="1:10" ht="18" customHeight="1" x14ac:dyDescent="0.3">
      <c r="A28" s="1192">
        <v>20</v>
      </c>
      <c r="B28" s="1194" t="s">
        <v>1028</v>
      </c>
      <c r="C28" s="1195"/>
      <c r="D28" s="1195"/>
      <c r="E28" s="1195"/>
      <c r="F28" s="1195"/>
      <c r="G28" s="1196"/>
      <c r="H28" s="1192">
        <v>1</v>
      </c>
      <c r="I28" s="1192" t="s">
        <v>41</v>
      </c>
      <c r="J28" s="1193"/>
    </row>
    <row r="29" spans="1:10" ht="18" customHeight="1" x14ac:dyDescent="0.3">
      <c r="A29" s="1192">
        <v>21</v>
      </c>
      <c r="B29" s="1194" t="s">
        <v>1029</v>
      </c>
      <c r="C29" s="1195"/>
      <c r="D29" s="1195"/>
      <c r="E29" s="1195"/>
      <c r="F29" s="1195"/>
      <c r="G29" s="1196"/>
      <c r="H29" s="1192">
        <v>1</v>
      </c>
      <c r="I29" s="1192" t="s">
        <v>41</v>
      </c>
      <c r="J29" s="1193"/>
    </row>
    <row r="30" spans="1:10" ht="18" customHeight="1" x14ac:dyDescent="0.3">
      <c r="A30" s="1192">
        <v>22</v>
      </c>
      <c r="B30" s="1194" t="s">
        <v>639</v>
      </c>
      <c r="C30" s="1195"/>
      <c r="D30" s="1195"/>
      <c r="E30" s="1195"/>
      <c r="F30" s="1195"/>
      <c r="G30" s="1196"/>
      <c r="H30" s="1192">
        <v>1</v>
      </c>
      <c r="I30" s="1192" t="s">
        <v>41</v>
      </c>
      <c r="J30" s="1193"/>
    </row>
    <row r="31" spans="1:10" ht="18" customHeight="1" x14ac:dyDescent="0.3">
      <c r="A31" s="1192">
        <v>23</v>
      </c>
      <c r="B31" s="1194" t="s">
        <v>71</v>
      </c>
      <c r="C31" s="1195"/>
      <c r="D31" s="1195"/>
      <c r="E31" s="1195"/>
      <c r="F31" s="1195"/>
      <c r="G31" s="1196"/>
      <c r="H31" s="1192">
        <v>1</v>
      </c>
      <c r="I31" s="1192" t="s">
        <v>41</v>
      </c>
      <c r="J31" s="1193"/>
    </row>
    <row r="32" spans="1:10" ht="18" customHeight="1" x14ac:dyDescent="0.35">
      <c r="A32" s="1171"/>
      <c r="B32" s="1171"/>
      <c r="C32" s="1203"/>
      <c r="D32" s="1171"/>
      <c r="E32" s="1171"/>
      <c r="F32" s="1171"/>
      <c r="G32" s="1170"/>
      <c r="H32" s="1170"/>
      <c r="I32" s="1170"/>
      <c r="J32" s="1178"/>
    </row>
    <row r="33" customFormat="1" ht="18" customHeight="1" x14ac:dyDescent="0.25"/>
    <row r="34" customFormat="1" ht="18" customHeight="1" x14ac:dyDescent="0.25"/>
    <row r="35" customFormat="1" ht="18" customHeight="1" x14ac:dyDescent="0.25"/>
    <row r="36" customFormat="1" ht="18" customHeight="1" x14ac:dyDescent="0.25"/>
    <row r="37" customFormat="1" ht="18" customHeight="1" x14ac:dyDescent="0.25"/>
    <row r="38" customFormat="1" ht="18" customHeight="1" x14ac:dyDescent="0.25"/>
    <row r="39" customFormat="1" ht="18" customHeight="1" x14ac:dyDescent="0.25"/>
    <row r="40" customFormat="1" ht="18" customHeight="1" x14ac:dyDescent="0.25"/>
    <row r="41" customFormat="1" ht="18" customHeight="1" x14ac:dyDescent="0.25"/>
    <row r="42" customFormat="1" ht="18" customHeight="1" x14ac:dyDescent="0.25"/>
    <row r="43" customFormat="1" ht="18" customHeight="1" x14ac:dyDescent="0.25"/>
    <row r="44" customFormat="1" ht="16.5" customHeight="1" x14ac:dyDescent="0.25"/>
    <row r="45" customFormat="1" ht="16.5" customHeight="1" x14ac:dyDescent="0.25"/>
    <row r="46" customFormat="1" ht="16.5" customHeight="1" x14ac:dyDescent="0.25"/>
    <row r="47" customFormat="1" ht="16.5" customHeight="1" x14ac:dyDescent="0.25"/>
    <row r="48" customFormat="1" ht="16.5" customHeight="1" x14ac:dyDescent="0.25"/>
    <row r="49" spans="1:1" customFormat="1" ht="16.5" customHeight="1" x14ac:dyDescent="0.25"/>
    <row r="55" spans="1:1" ht="16.5" customHeight="1" x14ac:dyDescent="0.3">
      <c r="A55" s="25" t="s">
        <v>1010</v>
      </c>
    </row>
  </sheetData>
  <mergeCells count="3">
    <mergeCell ref="B7:G7"/>
    <mergeCell ref="H7:I7"/>
    <mergeCell ref="B8:G8"/>
  </mergeCells>
  <printOptions horizontalCentered="1"/>
  <pageMargins left="0.43307086614173229" right="0.43307086614173229" top="0.74803149606299213" bottom="0.74803149606299213" header="0.31496062992125984" footer="0.31496062992125984"/>
  <pageSetup scale="90" orientation="portrait" r:id="rId1"/>
  <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view="pageBreakPreview" zoomScale="55" zoomScaleNormal="100" zoomScaleSheetLayoutView="55" workbookViewId="0">
      <selection activeCell="F10" sqref="F10:J10"/>
    </sheetView>
  </sheetViews>
  <sheetFormatPr defaultRowHeight="18" x14ac:dyDescent="0.35"/>
  <cols>
    <col min="1" max="1" width="9.7109375" style="492" customWidth="1"/>
    <col min="2" max="2" width="3.42578125" style="492" customWidth="1"/>
    <col min="3" max="3" width="3.28515625" style="492" customWidth="1"/>
    <col min="4" max="4" width="20.28515625" style="492" customWidth="1"/>
    <col min="5" max="6" width="3.7109375" style="492" customWidth="1"/>
    <col min="7" max="7" width="10.42578125" style="492" customWidth="1"/>
    <col min="8" max="8" width="18.140625" style="492" customWidth="1"/>
    <col min="9" max="9" width="9" style="492" customWidth="1"/>
    <col min="10" max="10" width="9.28515625" style="492" customWidth="1"/>
    <col min="11" max="11" width="17.85546875" style="492" customWidth="1"/>
    <col min="12" max="12" width="21.28515625" style="492" customWidth="1"/>
    <col min="13" max="256" width="9.140625" style="492"/>
    <col min="257" max="257" width="9.7109375" style="492" customWidth="1"/>
    <col min="258" max="258" width="3.42578125" style="492" customWidth="1"/>
    <col min="259" max="259" width="3.28515625" style="492" customWidth="1"/>
    <col min="260" max="260" width="20.28515625" style="492" customWidth="1"/>
    <col min="261" max="262" width="3.7109375" style="492" customWidth="1"/>
    <col min="263" max="263" width="10.42578125" style="492" customWidth="1"/>
    <col min="264" max="264" width="18.140625" style="492" customWidth="1"/>
    <col min="265" max="265" width="9" style="492" customWidth="1"/>
    <col min="266" max="266" width="9.28515625" style="492" customWidth="1"/>
    <col min="267" max="267" width="17.85546875" style="492" customWidth="1"/>
    <col min="268" max="268" width="17.140625" style="492" customWidth="1"/>
    <col min="269" max="512" width="9.140625" style="492"/>
    <col min="513" max="513" width="9.7109375" style="492" customWidth="1"/>
    <col min="514" max="514" width="3.42578125" style="492" customWidth="1"/>
    <col min="515" max="515" width="3.28515625" style="492" customWidth="1"/>
    <col min="516" max="516" width="20.28515625" style="492" customWidth="1"/>
    <col min="517" max="518" width="3.7109375" style="492" customWidth="1"/>
    <col min="519" max="519" width="10.42578125" style="492" customWidth="1"/>
    <col min="520" max="520" width="18.140625" style="492" customWidth="1"/>
    <col min="521" max="521" width="9" style="492" customWidth="1"/>
    <col min="522" max="522" width="9.28515625" style="492" customWidth="1"/>
    <col min="523" max="523" width="17.85546875" style="492" customWidth="1"/>
    <col min="524" max="524" width="17.140625" style="492" customWidth="1"/>
    <col min="525" max="768" width="9.140625" style="492"/>
    <col min="769" max="769" width="9.7109375" style="492" customWidth="1"/>
    <col min="770" max="770" width="3.42578125" style="492" customWidth="1"/>
    <col min="771" max="771" width="3.28515625" style="492" customWidth="1"/>
    <col min="772" max="772" width="20.28515625" style="492" customWidth="1"/>
    <col min="773" max="774" width="3.7109375" style="492" customWidth="1"/>
    <col min="775" max="775" width="10.42578125" style="492" customWidth="1"/>
    <col min="776" max="776" width="18.140625" style="492" customWidth="1"/>
    <col min="777" max="777" width="9" style="492" customWidth="1"/>
    <col min="778" max="778" width="9.28515625" style="492" customWidth="1"/>
    <col min="779" max="779" width="17.85546875" style="492" customWidth="1"/>
    <col min="780" max="780" width="17.140625" style="492" customWidth="1"/>
    <col min="781" max="1024" width="9.140625" style="492"/>
    <col min="1025" max="1025" width="9.7109375" style="492" customWidth="1"/>
    <col min="1026" max="1026" width="3.42578125" style="492" customWidth="1"/>
    <col min="1027" max="1027" width="3.28515625" style="492" customWidth="1"/>
    <col min="1028" max="1028" width="20.28515625" style="492" customWidth="1"/>
    <col min="1029" max="1030" width="3.7109375" style="492" customWidth="1"/>
    <col min="1031" max="1031" width="10.42578125" style="492" customWidth="1"/>
    <col min="1032" max="1032" width="18.140625" style="492" customWidth="1"/>
    <col min="1033" max="1033" width="9" style="492" customWidth="1"/>
    <col min="1034" max="1034" width="9.28515625" style="492" customWidth="1"/>
    <col min="1035" max="1035" width="17.85546875" style="492" customWidth="1"/>
    <col min="1036" max="1036" width="17.140625" style="492" customWidth="1"/>
    <col min="1037" max="1280" width="9.140625" style="492"/>
    <col min="1281" max="1281" width="9.7109375" style="492" customWidth="1"/>
    <col min="1282" max="1282" width="3.42578125" style="492" customWidth="1"/>
    <col min="1283" max="1283" width="3.28515625" style="492" customWidth="1"/>
    <col min="1284" max="1284" width="20.28515625" style="492" customWidth="1"/>
    <col min="1285" max="1286" width="3.7109375" style="492" customWidth="1"/>
    <col min="1287" max="1287" width="10.42578125" style="492" customWidth="1"/>
    <col min="1288" max="1288" width="18.140625" style="492" customWidth="1"/>
    <col min="1289" max="1289" width="9" style="492" customWidth="1"/>
    <col min="1290" max="1290" width="9.28515625" style="492" customWidth="1"/>
    <col min="1291" max="1291" width="17.85546875" style="492" customWidth="1"/>
    <col min="1292" max="1292" width="17.140625" style="492" customWidth="1"/>
    <col min="1293" max="1536" width="9.140625" style="492"/>
    <col min="1537" max="1537" width="9.7109375" style="492" customWidth="1"/>
    <col min="1538" max="1538" width="3.42578125" style="492" customWidth="1"/>
    <col min="1539" max="1539" width="3.28515625" style="492" customWidth="1"/>
    <col min="1540" max="1540" width="20.28515625" style="492" customWidth="1"/>
    <col min="1541" max="1542" width="3.7109375" style="492" customWidth="1"/>
    <col min="1543" max="1543" width="10.42578125" style="492" customWidth="1"/>
    <col min="1544" max="1544" width="18.140625" style="492" customWidth="1"/>
    <col min="1545" max="1545" width="9" style="492" customWidth="1"/>
    <col min="1546" max="1546" width="9.28515625" style="492" customWidth="1"/>
    <col min="1547" max="1547" width="17.85546875" style="492" customWidth="1"/>
    <col min="1548" max="1548" width="17.140625" style="492" customWidth="1"/>
    <col min="1549" max="1792" width="9.140625" style="492"/>
    <col min="1793" max="1793" width="9.7109375" style="492" customWidth="1"/>
    <col min="1794" max="1794" width="3.42578125" style="492" customWidth="1"/>
    <col min="1795" max="1795" width="3.28515625" style="492" customWidth="1"/>
    <col min="1796" max="1796" width="20.28515625" style="492" customWidth="1"/>
    <col min="1797" max="1798" width="3.7109375" style="492" customWidth="1"/>
    <col min="1799" max="1799" width="10.42578125" style="492" customWidth="1"/>
    <col min="1800" max="1800" width="18.140625" style="492" customWidth="1"/>
    <col min="1801" max="1801" width="9" style="492" customWidth="1"/>
    <col min="1802" max="1802" width="9.28515625" style="492" customWidth="1"/>
    <col min="1803" max="1803" width="17.85546875" style="492" customWidth="1"/>
    <col min="1804" max="1804" width="17.140625" style="492" customWidth="1"/>
    <col min="1805" max="2048" width="9.140625" style="492"/>
    <col min="2049" max="2049" width="9.7109375" style="492" customWidth="1"/>
    <col min="2050" max="2050" width="3.42578125" style="492" customWidth="1"/>
    <col min="2051" max="2051" width="3.28515625" style="492" customWidth="1"/>
    <col min="2052" max="2052" width="20.28515625" style="492" customWidth="1"/>
    <col min="2053" max="2054" width="3.7109375" style="492" customWidth="1"/>
    <col min="2055" max="2055" width="10.42578125" style="492" customWidth="1"/>
    <col min="2056" max="2056" width="18.140625" style="492" customWidth="1"/>
    <col min="2057" max="2057" width="9" style="492" customWidth="1"/>
    <col min="2058" max="2058" width="9.28515625" style="492" customWidth="1"/>
    <col min="2059" max="2059" width="17.85546875" style="492" customWidth="1"/>
    <col min="2060" max="2060" width="17.140625" style="492" customWidth="1"/>
    <col min="2061" max="2304" width="9.140625" style="492"/>
    <col min="2305" max="2305" width="9.7109375" style="492" customWidth="1"/>
    <col min="2306" max="2306" width="3.42578125" style="492" customWidth="1"/>
    <col min="2307" max="2307" width="3.28515625" style="492" customWidth="1"/>
    <col min="2308" max="2308" width="20.28515625" style="492" customWidth="1"/>
    <col min="2309" max="2310" width="3.7109375" style="492" customWidth="1"/>
    <col min="2311" max="2311" width="10.42578125" style="492" customWidth="1"/>
    <col min="2312" max="2312" width="18.140625" style="492" customWidth="1"/>
    <col min="2313" max="2313" width="9" style="492" customWidth="1"/>
    <col min="2314" max="2314" width="9.28515625" style="492" customWidth="1"/>
    <col min="2315" max="2315" width="17.85546875" style="492" customWidth="1"/>
    <col min="2316" max="2316" width="17.140625" style="492" customWidth="1"/>
    <col min="2317" max="2560" width="9.140625" style="492"/>
    <col min="2561" max="2561" width="9.7109375" style="492" customWidth="1"/>
    <col min="2562" max="2562" width="3.42578125" style="492" customWidth="1"/>
    <col min="2563" max="2563" width="3.28515625" style="492" customWidth="1"/>
    <col min="2564" max="2564" width="20.28515625" style="492" customWidth="1"/>
    <col min="2565" max="2566" width="3.7109375" style="492" customWidth="1"/>
    <col min="2567" max="2567" width="10.42578125" style="492" customWidth="1"/>
    <col min="2568" max="2568" width="18.140625" style="492" customWidth="1"/>
    <col min="2569" max="2569" width="9" style="492" customWidth="1"/>
    <col min="2570" max="2570" width="9.28515625" style="492" customWidth="1"/>
    <col min="2571" max="2571" width="17.85546875" style="492" customWidth="1"/>
    <col min="2572" max="2572" width="17.140625" style="492" customWidth="1"/>
    <col min="2573" max="2816" width="9.140625" style="492"/>
    <col min="2817" max="2817" width="9.7109375" style="492" customWidth="1"/>
    <col min="2818" max="2818" width="3.42578125" style="492" customWidth="1"/>
    <col min="2819" max="2819" width="3.28515625" style="492" customWidth="1"/>
    <col min="2820" max="2820" width="20.28515625" style="492" customWidth="1"/>
    <col min="2821" max="2822" width="3.7109375" style="492" customWidth="1"/>
    <col min="2823" max="2823" width="10.42578125" style="492" customWidth="1"/>
    <col min="2824" max="2824" width="18.140625" style="492" customWidth="1"/>
    <col min="2825" max="2825" width="9" style="492" customWidth="1"/>
    <col min="2826" max="2826" width="9.28515625" style="492" customWidth="1"/>
    <col min="2827" max="2827" width="17.85546875" style="492" customWidth="1"/>
    <col min="2828" max="2828" width="17.140625" style="492" customWidth="1"/>
    <col min="2829" max="3072" width="9.140625" style="492"/>
    <col min="3073" max="3073" width="9.7109375" style="492" customWidth="1"/>
    <col min="3074" max="3074" width="3.42578125" style="492" customWidth="1"/>
    <col min="3075" max="3075" width="3.28515625" style="492" customWidth="1"/>
    <col min="3076" max="3076" width="20.28515625" style="492" customWidth="1"/>
    <col min="3077" max="3078" width="3.7109375" style="492" customWidth="1"/>
    <col min="3079" max="3079" width="10.42578125" style="492" customWidth="1"/>
    <col min="3080" max="3080" width="18.140625" style="492" customWidth="1"/>
    <col min="3081" max="3081" width="9" style="492" customWidth="1"/>
    <col min="3082" max="3082" width="9.28515625" style="492" customWidth="1"/>
    <col min="3083" max="3083" width="17.85546875" style="492" customWidth="1"/>
    <col min="3084" max="3084" width="17.140625" style="492" customWidth="1"/>
    <col min="3085" max="3328" width="9.140625" style="492"/>
    <col min="3329" max="3329" width="9.7109375" style="492" customWidth="1"/>
    <col min="3330" max="3330" width="3.42578125" style="492" customWidth="1"/>
    <col min="3331" max="3331" width="3.28515625" style="492" customWidth="1"/>
    <col min="3332" max="3332" width="20.28515625" style="492" customWidth="1"/>
    <col min="3333" max="3334" width="3.7109375" style="492" customWidth="1"/>
    <col min="3335" max="3335" width="10.42578125" style="492" customWidth="1"/>
    <col min="3336" max="3336" width="18.140625" style="492" customWidth="1"/>
    <col min="3337" max="3337" width="9" style="492" customWidth="1"/>
    <col min="3338" max="3338" width="9.28515625" style="492" customWidth="1"/>
    <col min="3339" max="3339" width="17.85546875" style="492" customWidth="1"/>
    <col min="3340" max="3340" width="17.140625" style="492" customWidth="1"/>
    <col min="3341" max="3584" width="9.140625" style="492"/>
    <col min="3585" max="3585" width="9.7109375" style="492" customWidth="1"/>
    <col min="3586" max="3586" width="3.42578125" style="492" customWidth="1"/>
    <col min="3587" max="3587" width="3.28515625" style="492" customWidth="1"/>
    <col min="3588" max="3588" width="20.28515625" style="492" customWidth="1"/>
    <col min="3589" max="3590" width="3.7109375" style="492" customWidth="1"/>
    <col min="3591" max="3591" width="10.42578125" style="492" customWidth="1"/>
    <col min="3592" max="3592" width="18.140625" style="492" customWidth="1"/>
    <col min="3593" max="3593" width="9" style="492" customWidth="1"/>
    <col min="3594" max="3594" width="9.28515625" style="492" customWidth="1"/>
    <col min="3595" max="3595" width="17.85546875" style="492" customWidth="1"/>
    <col min="3596" max="3596" width="17.140625" style="492" customWidth="1"/>
    <col min="3597" max="3840" width="9.140625" style="492"/>
    <col min="3841" max="3841" width="9.7109375" style="492" customWidth="1"/>
    <col min="3842" max="3842" width="3.42578125" style="492" customWidth="1"/>
    <col min="3843" max="3843" width="3.28515625" style="492" customWidth="1"/>
    <col min="3844" max="3844" width="20.28515625" style="492" customWidth="1"/>
    <col min="3845" max="3846" width="3.7109375" style="492" customWidth="1"/>
    <col min="3847" max="3847" width="10.42578125" style="492" customWidth="1"/>
    <col min="3848" max="3848" width="18.140625" style="492" customWidth="1"/>
    <col min="3849" max="3849" width="9" style="492" customWidth="1"/>
    <col min="3850" max="3850" width="9.28515625" style="492" customWidth="1"/>
    <col min="3851" max="3851" width="17.85546875" style="492" customWidth="1"/>
    <col min="3852" max="3852" width="17.140625" style="492" customWidth="1"/>
    <col min="3853" max="4096" width="9.140625" style="492"/>
    <col min="4097" max="4097" width="9.7109375" style="492" customWidth="1"/>
    <col min="4098" max="4098" width="3.42578125" style="492" customWidth="1"/>
    <col min="4099" max="4099" width="3.28515625" style="492" customWidth="1"/>
    <col min="4100" max="4100" width="20.28515625" style="492" customWidth="1"/>
    <col min="4101" max="4102" width="3.7109375" style="492" customWidth="1"/>
    <col min="4103" max="4103" width="10.42578125" style="492" customWidth="1"/>
    <col min="4104" max="4104" width="18.140625" style="492" customWidth="1"/>
    <col min="4105" max="4105" width="9" style="492" customWidth="1"/>
    <col min="4106" max="4106" width="9.28515625" style="492" customWidth="1"/>
    <col min="4107" max="4107" width="17.85546875" style="492" customWidth="1"/>
    <col min="4108" max="4108" width="17.140625" style="492" customWidth="1"/>
    <col min="4109" max="4352" width="9.140625" style="492"/>
    <col min="4353" max="4353" width="9.7109375" style="492" customWidth="1"/>
    <col min="4354" max="4354" width="3.42578125" style="492" customWidth="1"/>
    <col min="4355" max="4355" width="3.28515625" style="492" customWidth="1"/>
    <col min="4356" max="4356" width="20.28515625" style="492" customWidth="1"/>
    <col min="4357" max="4358" width="3.7109375" style="492" customWidth="1"/>
    <col min="4359" max="4359" width="10.42578125" style="492" customWidth="1"/>
    <col min="4360" max="4360" width="18.140625" style="492" customWidth="1"/>
    <col min="4361" max="4361" width="9" style="492" customWidth="1"/>
    <col min="4362" max="4362" width="9.28515625" style="492" customWidth="1"/>
    <col min="4363" max="4363" width="17.85546875" style="492" customWidth="1"/>
    <col min="4364" max="4364" width="17.140625" style="492" customWidth="1"/>
    <col min="4365" max="4608" width="9.140625" style="492"/>
    <col min="4609" max="4609" width="9.7109375" style="492" customWidth="1"/>
    <col min="4610" max="4610" width="3.42578125" style="492" customWidth="1"/>
    <col min="4611" max="4611" width="3.28515625" style="492" customWidth="1"/>
    <col min="4612" max="4612" width="20.28515625" style="492" customWidth="1"/>
    <col min="4613" max="4614" width="3.7109375" style="492" customWidth="1"/>
    <col min="4615" max="4615" width="10.42578125" style="492" customWidth="1"/>
    <col min="4616" max="4616" width="18.140625" style="492" customWidth="1"/>
    <col min="4617" max="4617" width="9" style="492" customWidth="1"/>
    <col min="4618" max="4618" width="9.28515625" style="492" customWidth="1"/>
    <col min="4619" max="4619" width="17.85546875" style="492" customWidth="1"/>
    <col min="4620" max="4620" width="17.140625" style="492" customWidth="1"/>
    <col min="4621" max="4864" width="9.140625" style="492"/>
    <col min="4865" max="4865" width="9.7109375" style="492" customWidth="1"/>
    <col min="4866" max="4866" width="3.42578125" style="492" customWidth="1"/>
    <col min="4867" max="4867" width="3.28515625" style="492" customWidth="1"/>
    <col min="4868" max="4868" width="20.28515625" style="492" customWidth="1"/>
    <col min="4869" max="4870" width="3.7109375" style="492" customWidth="1"/>
    <col min="4871" max="4871" width="10.42578125" style="492" customWidth="1"/>
    <col min="4872" max="4872" width="18.140625" style="492" customWidth="1"/>
    <col min="4873" max="4873" width="9" style="492" customWidth="1"/>
    <col min="4874" max="4874" width="9.28515625" style="492" customWidth="1"/>
    <col min="4875" max="4875" width="17.85546875" style="492" customWidth="1"/>
    <col min="4876" max="4876" width="17.140625" style="492" customWidth="1"/>
    <col min="4877" max="5120" width="9.140625" style="492"/>
    <col min="5121" max="5121" width="9.7109375" style="492" customWidth="1"/>
    <col min="5122" max="5122" width="3.42578125" style="492" customWidth="1"/>
    <col min="5123" max="5123" width="3.28515625" style="492" customWidth="1"/>
    <col min="5124" max="5124" width="20.28515625" style="492" customWidth="1"/>
    <col min="5125" max="5126" width="3.7109375" style="492" customWidth="1"/>
    <col min="5127" max="5127" width="10.42578125" style="492" customWidth="1"/>
    <col min="5128" max="5128" width="18.140625" style="492" customWidth="1"/>
    <col min="5129" max="5129" width="9" style="492" customWidth="1"/>
    <col min="5130" max="5130" width="9.28515625" style="492" customWidth="1"/>
    <col min="5131" max="5131" width="17.85546875" style="492" customWidth="1"/>
    <col min="5132" max="5132" width="17.140625" style="492" customWidth="1"/>
    <col min="5133" max="5376" width="9.140625" style="492"/>
    <col min="5377" max="5377" width="9.7109375" style="492" customWidth="1"/>
    <col min="5378" max="5378" width="3.42578125" style="492" customWidth="1"/>
    <col min="5379" max="5379" width="3.28515625" style="492" customWidth="1"/>
    <col min="5380" max="5380" width="20.28515625" style="492" customWidth="1"/>
    <col min="5381" max="5382" width="3.7109375" style="492" customWidth="1"/>
    <col min="5383" max="5383" width="10.42578125" style="492" customWidth="1"/>
    <col min="5384" max="5384" width="18.140625" style="492" customWidth="1"/>
    <col min="5385" max="5385" width="9" style="492" customWidth="1"/>
    <col min="5386" max="5386" width="9.28515625" style="492" customWidth="1"/>
    <col min="5387" max="5387" width="17.85546875" style="492" customWidth="1"/>
    <col min="5388" max="5388" width="17.140625" style="492" customWidth="1"/>
    <col min="5389" max="5632" width="9.140625" style="492"/>
    <col min="5633" max="5633" width="9.7109375" style="492" customWidth="1"/>
    <col min="5634" max="5634" width="3.42578125" style="492" customWidth="1"/>
    <col min="5635" max="5635" width="3.28515625" style="492" customWidth="1"/>
    <col min="5636" max="5636" width="20.28515625" style="492" customWidth="1"/>
    <col min="5637" max="5638" width="3.7109375" style="492" customWidth="1"/>
    <col min="5639" max="5639" width="10.42578125" style="492" customWidth="1"/>
    <col min="5640" max="5640" width="18.140625" style="492" customWidth="1"/>
    <col min="5641" max="5641" width="9" style="492" customWidth="1"/>
    <col min="5642" max="5642" width="9.28515625" style="492" customWidth="1"/>
    <col min="5643" max="5643" width="17.85546875" style="492" customWidth="1"/>
    <col min="5644" max="5644" width="17.140625" style="492" customWidth="1"/>
    <col min="5645" max="5888" width="9.140625" style="492"/>
    <col min="5889" max="5889" width="9.7109375" style="492" customWidth="1"/>
    <col min="5890" max="5890" width="3.42578125" style="492" customWidth="1"/>
    <col min="5891" max="5891" width="3.28515625" style="492" customWidth="1"/>
    <col min="5892" max="5892" width="20.28515625" style="492" customWidth="1"/>
    <col min="5893" max="5894" width="3.7109375" style="492" customWidth="1"/>
    <col min="5895" max="5895" width="10.42578125" style="492" customWidth="1"/>
    <col min="5896" max="5896" width="18.140625" style="492" customWidth="1"/>
    <col min="5897" max="5897" width="9" style="492" customWidth="1"/>
    <col min="5898" max="5898" width="9.28515625" style="492" customWidth="1"/>
    <col min="5899" max="5899" width="17.85546875" style="492" customWidth="1"/>
    <col min="5900" max="5900" width="17.140625" style="492" customWidth="1"/>
    <col min="5901" max="6144" width="9.140625" style="492"/>
    <col min="6145" max="6145" width="9.7109375" style="492" customWidth="1"/>
    <col min="6146" max="6146" width="3.42578125" style="492" customWidth="1"/>
    <col min="6147" max="6147" width="3.28515625" style="492" customWidth="1"/>
    <col min="6148" max="6148" width="20.28515625" style="492" customWidth="1"/>
    <col min="6149" max="6150" width="3.7109375" style="492" customWidth="1"/>
    <col min="6151" max="6151" width="10.42578125" style="492" customWidth="1"/>
    <col min="6152" max="6152" width="18.140625" style="492" customWidth="1"/>
    <col min="6153" max="6153" width="9" style="492" customWidth="1"/>
    <col min="6154" max="6154" width="9.28515625" style="492" customWidth="1"/>
    <col min="6155" max="6155" width="17.85546875" style="492" customWidth="1"/>
    <col min="6156" max="6156" width="17.140625" style="492" customWidth="1"/>
    <col min="6157" max="6400" width="9.140625" style="492"/>
    <col min="6401" max="6401" width="9.7109375" style="492" customWidth="1"/>
    <col min="6402" max="6402" width="3.42578125" style="492" customWidth="1"/>
    <col min="6403" max="6403" width="3.28515625" style="492" customWidth="1"/>
    <col min="6404" max="6404" width="20.28515625" style="492" customWidth="1"/>
    <col min="6405" max="6406" width="3.7109375" style="492" customWidth="1"/>
    <col min="6407" max="6407" width="10.42578125" style="492" customWidth="1"/>
    <col min="6408" max="6408" width="18.140625" style="492" customWidth="1"/>
    <col min="6409" max="6409" width="9" style="492" customWidth="1"/>
    <col min="6410" max="6410" width="9.28515625" style="492" customWidth="1"/>
    <col min="6411" max="6411" width="17.85546875" style="492" customWidth="1"/>
    <col min="6412" max="6412" width="17.140625" style="492" customWidth="1"/>
    <col min="6413" max="6656" width="9.140625" style="492"/>
    <col min="6657" max="6657" width="9.7109375" style="492" customWidth="1"/>
    <col min="6658" max="6658" width="3.42578125" style="492" customWidth="1"/>
    <col min="6659" max="6659" width="3.28515625" style="492" customWidth="1"/>
    <col min="6660" max="6660" width="20.28515625" style="492" customWidth="1"/>
    <col min="6661" max="6662" width="3.7109375" style="492" customWidth="1"/>
    <col min="6663" max="6663" width="10.42578125" style="492" customWidth="1"/>
    <col min="6664" max="6664" width="18.140625" style="492" customWidth="1"/>
    <col min="6665" max="6665" width="9" style="492" customWidth="1"/>
    <col min="6666" max="6666" width="9.28515625" style="492" customWidth="1"/>
    <col min="6667" max="6667" width="17.85546875" style="492" customWidth="1"/>
    <col min="6668" max="6668" width="17.140625" style="492" customWidth="1"/>
    <col min="6669" max="6912" width="9.140625" style="492"/>
    <col min="6913" max="6913" width="9.7109375" style="492" customWidth="1"/>
    <col min="6914" max="6914" width="3.42578125" style="492" customWidth="1"/>
    <col min="6915" max="6915" width="3.28515625" style="492" customWidth="1"/>
    <col min="6916" max="6916" width="20.28515625" style="492" customWidth="1"/>
    <col min="6917" max="6918" width="3.7109375" style="492" customWidth="1"/>
    <col min="6919" max="6919" width="10.42578125" style="492" customWidth="1"/>
    <col min="6920" max="6920" width="18.140625" style="492" customWidth="1"/>
    <col min="6921" max="6921" width="9" style="492" customWidth="1"/>
    <col min="6922" max="6922" width="9.28515625" style="492" customWidth="1"/>
    <col min="6923" max="6923" width="17.85546875" style="492" customWidth="1"/>
    <col min="6924" max="6924" width="17.140625" style="492" customWidth="1"/>
    <col min="6925" max="7168" width="9.140625" style="492"/>
    <col min="7169" max="7169" width="9.7109375" style="492" customWidth="1"/>
    <col min="7170" max="7170" width="3.42578125" style="492" customWidth="1"/>
    <col min="7171" max="7171" width="3.28515625" style="492" customWidth="1"/>
    <col min="7172" max="7172" width="20.28515625" style="492" customWidth="1"/>
    <col min="7173" max="7174" width="3.7109375" style="492" customWidth="1"/>
    <col min="7175" max="7175" width="10.42578125" style="492" customWidth="1"/>
    <col min="7176" max="7176" width="18.140625" style="492" customWidth="1"/>
    <col min="7177" max="7177" width="9" style="492" customWidth="1"/>
    <col min="7178" max="7178" width="9.28515625" style="492" customWidth="1"/>
    <col min="7179" max="7179" width="17.85546875" style="492" customWidth="1"/>
    <col min="7180" max="7180" width="17.140625" style="492" customWidth="1"/>
    <col min="7181" max="7424" width="9.140625" style="492"/>
    <col min="7425" max="7425" width="9.7109375" style="492" customWidth="1"/>
    <col min="7426" max="7426" width="3.42578125" style="492" customWidth="1"/>
    <col min="7427" max="7427" width="3.28515625" style="492" customWidth="1"/>
    <col min="7428" max="7428" width="20.28515625" style="492" customWidth="1"/>
    <col min="7429" max="7430" width="3.7109375" style="492" customWidth="1"/>
    <col min="7431" max="7431" width="10.42578125" style="492" customWidth="1"/>
    <col min="7432" max="7432" width="18.140625" style="492" customWidth="1"/>
    <col min="7433" max="7433" width="9" style="492" customWidth="1"/>
    <col min="7434" max="7434" width="9.28515625" style="492" customWidth="1"/>
    <col min="7435" max="7435" width="17.85546875" style="492" customWidth="1"/>
    <col min="7436" max="7436" width="17.140625" style="492" customWidth="1"/>
    <col min="7437" max="7680" width="9.140625" style="492"/>
    <col min="7681" max="7681" width="9.7109375" style="492" customWidth="1"/>
    <col min="7682" max="7682" width="3.42578125" style="492" customWidth="1"/>
    <col min="7683" max="7683" width="3.28515625" style="492" customWidth="1"/>
    <col min="7684" max="7684" width="20.28515625" style="492" customWidth="1"/>
    <col min="7685" max="7686" width="3.7109375" style="492" customWidth="1"/>
    <col min="7687" max="7687" width="10.42578125" style="492" customWidth="1"/>
    <col min="7688" max="7688" width="18.140625" style="492" customWidth="1"/>
    <col min="7689" max="7689" width="9" style="492" customWidth="1"/>
    <col min="7690" max="7690" width="9.28515625" style="492" customWidth="1"/>
    <col min="7691" max="7691" width="17.85546875" style="492" customWidth="1"/>
    <col min="7692" max="7692" width="17.140625" style="492" customWidth="1"/>
    <col min="7693" max="7936" width="9.140625" style="492"/>
    <col min="7937" max="7937" width="9.7109375" style="492" customWidth="1"/>
    <col min="7938" max="7938" width="3.42578125" style="492" customWidth="1"/>
    <col min="7939" max="7939" width="3.28515625" style="492" customWidth="1"/>
    <col min="7940" max="7940" width="20.28515625" style="492" customWidth="1"/>
    <col min="7941" max="7942" width="3.7109375" style="492" customWidth="1"/>
    <col min="7943" max="7943" width="10.42578125" style="492" customWidth="1"/>
    <col min="7944" max="7944" width="18.140625" style="492" customWidth="1"/>
    <col min="7945" max="7945" width="9" style="492" customWidth="1"/>
    <col min="7946" max="7946" width="9.28515625" style="492" customWidth="1"/>
    <col min="7947" max="7947" width="17.85546875" style="492" customWidth="1"/>
    <col min="7948" max="7948" width="17.140625" style="492" customWidth="1"/>
    <col min="7949" max="8192" width="9.140625" style="492"/>
    <col min="8193" max="8193" width="9.7109375" style="492" customWidth="1"/>
    <col min="8194" max="8194" width="3.42578125" style="492" customWidth="1"/>
    <col min="8195" max="8195" width="3.28515625" style="492" customWidth="1"/>
    <col min="8196" max="8196" width="20.28515625" style="492" customWidth="1"/>
    <col min="8197" max="8198" width="3.7109375" style="492" customWidth="1"/>
    <col min="8199" max="8199" width="10.42578125" style="492" customWidth="1"/>
    <col min="8200" max="8200" width="18.140625" style="492" customWidth="1"/>
    <col min="8201" max="8201" width="9" style="492" customWidth="1"/>
    <col min="8202" max="8202" width="9.28515625" style="492" customWidth="1"/>
    <col min="8203" max="8203" width="17.85546875" style="492" customWidth="1"/>
    <col min="8204" max="8204" width="17.140625" style="492" customWidth="1"/>
    <col min="8205" max="8448" width="9.140625" style="492"/>
    <col min="8449" max="8449" width="9.7109375" style="492" customWidth="1"/>
    <col min="8450" max="8450" width="3.42578125" style="492" customWidth="1"/>
    <col min="8451" max="8451" width="3.28515625" style="492" customWidth="1"/>
    <col min="8452" max="8452" width="20.28515625" style="492" customWidth="1"/>
    <col min="8453" max="8454" width="3.7109375" style="492" customWidth="1"/>
    <col min="8455" max="8455" width="10.42578125" style="492" customWidth="1"/>
    <col min="8456" max="8456" width="18.140625" style="492" customWidth="1"/>
    <col min="8457" max="8457" width="9" style="492" customWidth="1"/>
    <col min="8458" max="8458" width="9.28515625" style="492" customWidth="1"/>
    <col min="8459" max="8459" width="17.85546875" style="492" customWidth="1"/>
    <col min="8460" max="8460" width="17.140625" style="492" customWidth="1"/>
    <col min="8461" max="8704" width="9.140625" style="492"/>
    <col min="8705" max="8705" width="9.7109375" style="492" customWidth="1"/>
    <col min="8706" max="8706" width="3.42578125" style="492" customWidth="1"/>
    <col min="8707" max="8707" width="3.28515625" style="492" customWidth="1"/>
    <col min="8708" max="8708" width="20.28515625" style="492" customWidth="1"/>
    <col min="8709" max="8710" width="3.7109375" style="492" customWidth="1"/>
    <col min="8711" max="8711" width="10.42578125" style="492" customWidth="1"/>
    <col min="8712" max="8712" width="18.140625" style="492" customWidth="1"/>
    <col min="8713" max="8713" width="9" style="492" customWidth="1"/>
    <col min="8714" max="8714" width="9.28515625" style="492" customWidth="1"/>
    <col min="8715" max="8715" width="17.85546875" style="492" customWidth="1"/>
    <col min="8716" max="8716" width="17.140625" style="492" customWidth="1"/>
    <col min="8717" max="8960" width="9.140625" style="492"/>
    <col min="8961" max="8961" width="9.7109375" style="492" customWidth="1"/>
    <col min="8962" max="8962" width="3.42578125" style="492" customWidth="1"/>
    <col min="8963" max="8963" width="3.28515625" style="492" customWidth="1"/>
    <col min="8964" max="8964" width="20.28515625" style="492" customWidth="1"/>
    <col min="8965" max="8966" width="3.7109375" style="492" customWidth="1"/>
    <col min="8967" max="8967" width="10.42578125" style="492" customWidth="1"/>
    <col min="8968" max="8968" width="18.140625" style="492" customWidth="1"/>
    <col min="8969" max="8969" width="9" style="492" customWidth="1"/>
    <col min="8970" max="8970" width="9.28515625" style="492" customWidth="1"/>
    <col min="8971" max="8971" width="17.85546875" style="492" customWidth="1"/>
    <col min="8972" max="8972" width="17.140625" style="492" customWidth="1"/>
    <col min="8973" max="9216" width="9.140625" style="492"/>
    <col min="9217" max="9217" width="9.7109375" style="492" customWidth="1"/>
    <col min="9218" max="9218" width="3.42578125" style="492" customWidth="1"/>
    <col min="9219" max="9219" width="3.28515625" style="492" customWidth="1"/>
    <col min="9220" max="9220" width="20.28515625" style="492" customWidth="1"/>
    <col min="9221" max="9222" width="3.7109375" style="492" customWidth="1"/>
    <col min="9223" max="9223" width="10.42578125" style="492" customWidth="1"/>
    <col min="9224" max="9224" width="18.140625" style="492" customWidth="1"/>
    <col min="9225" max="9225" width="9" style="492" customWidth="1"/>
    <col min="9226" max="9226" width="9.28515625" style="492" customWidth="1"/>
    <col min="9227" max="9227" width="17.85546875" style="492" customWidth="1"/>
    <col min="9228" max="9228" width="17.140625" style="492" customWidth="1"/>
    <col min="9229" max="9472" width="9.140625" style="492"/>
    <col min="9473" max="9473" width="9.7109375" style="492" customWidth="1"/>
    <col min="9474" max="9474" width="3.42578125" style="492" customWidth="1"/>
    <col min="9475" max="9475" width="3.28515625" style="492" customWidth="1"/>
    <col min="9476" max="9476" width="20.28515625" style="492" customWidth="1"/>
    <col min="9477" max="9478" width="3.7109375" style="492" customWidth="1"/>
    <col min="9479" max="9479" width="10.42578125" style="492" customWidth="1"/>
    <col min="9480" max="9480" width="18.140625" style="492" customWidth="1"/>
    <col min="9481" max="9481" width="9" style="492" customWidth="1"/>
    <col min="9482" max="9482" width="9.28515625" style="492" customWidth="1"/>
    <col min="9483" max="9483" width="17.85546875" style="492" customWidth="1"/>
    <col min="9484" max="9484" width="17.140625" style="492" customWidth="1"/>
    <col min="9485" max="9728" width="9.140625" style="492"/>
    <col min="9729" max="9729" width="9.7109375" style="492" customWidth="1"/>
    <col min="9730" max="9730" width="3.42578125" style="492" customWidth="1"/>
    <col min="9731" max="9731" width="3.28515625" style="492" customWidth="1"/>
    <col min="9732" max="9732" width="20.28515625" style="492" customWidth="1"/>
    <col min="9733" max="9734" width="3.7109375" style="492" customWidth="1"/>
    <col min="9735" max="9735" width="10.42578125" style="492" customWidth="1"/>
    <col min="9736" max="9736" width="18.140625" style="492" customWidth="1"/>
    <col min="9737" max="9737" width="9" style="492" customWidth="1"/>
    <col min="9738" max="9738" width="9.28515625" style="492" customWidth="1"/>
    <col min="9739" max="9739" width="17.85546875" style="492" customWidth="1"/>
    <col min="9740" max="9740" width="17.140625" style="492" customWidth="1"/>
    <col min="9741" max="9984" width="9.140625" style="492"/>
    <col min="9985" max="9985" width="9.7109375" style="492" customWidth="1"/>
    <col min="9986" max="9986" width="3.42578125" style="492" customWidth="1"/>
    <col min="9987" max="9987" width="3.28515625" style="492" customWidth="1"/>
    <col min="9988" max="9988" width="20.28515625" style="492" customWidth="1"/>
    <col min="9989" max="9990" width="3.7109375" style="492" customWidth="1"/>
    <col min="9991" max="9991" width="10.42578125" style="492" customWidth="1"/>
    <col min="9992" max="9992" width="18.140625" style="492" customWidth="1"/>
    <col min="9993" max="9993" width="9" style="492" customWidth="1"/>
    <col min="9994" max="9994" width="9.28515625" style="492" customWidth="1"/>
    <col min="9995" max="9995" width="17.85546875" style="492" customWidth="1"/>
    <col min="9996" max="9996" width="17.140625" style="492" customWidth="1"/>
    <col min="9997" max="10240" width="9.140625" style="492"/>
    <col min="10241" max="10241" width="9.7109375" style="492" customWidth="1"/>
    <col min="10242" max="10242" width="3.42578125" style="492" customWidth="1"/>
    <col min="10243" max="10243" width="3.28515625" style="492" customWidth="1"/>
    <col min="10244" max="10244" width="20.28515625" style="492" customWidth="1"/>
    <col min="10245" max="10246" width="3.7109375" style="492" customWidth="1"/>
    <col min="10247" max="10247" width="10.42578125" style="492" customWidth="1"/>
    <col min="10248" max="10248" width="18.140625" style="492" customWidth="1"/>
    <col min="10249" max="10249" width="9" style="492" customWidth="1"/>
    <col min="10250" max="10250" width="9.28515625" style="492" customWidth="1"/>
    <col min="10251" max="10251" width="17.85546875" style="492" customWidth="1"/>
    <col min="10252" max="10252" width="17.140625" style="492" customWidth="1"/>
    <col min="10253" max="10496" width="9.140625" style="492"/>
    <col min="10497" max="10497" width="9.7109375" style="492" customWidth="1"/>
    <col min="10498" max="10498" width="3.42578125" style="492" customWidth="1"/>
    <col min="10499" max="10499" width="3.28515625" style="492" customWidth="1"/>
    <col min="10500" max="10500" width="20.28515625" style="492" customWidth="1"/>
    <col min="10501" max="10502" width="3.7109375" style="492" customWidth="1"/>
    <col min="10503" max="10503" width="10.42578125" style="492" customWidth="1"/>
    <col min="10504" max="10504" width="18.140625" style="492" customWidth="1"/>
    <col min="10505" max="10505" width="9" style="492" customWidth="1"/>
    <col min="10506" max="10506" width="9.28515625" style="492" customWidth="1"/>
    <col min="10507" max="10507" width="17.85546875" style="492" customWidth="1"/>
    <col min="10508" max="10508" width="17.140625" style="492" customWidth="1"/>
    <col min="10509" max="10752" width="9.140625" style="492"/>
    <col min="10753" max="10753" width="9.7109375" style="492" customWidth="1"/>
    <col min="10754" max="10754" width="3.42578125" style="492" customWidth="1"/>
    <col min="10755" max="10755" width="3.28515625" style="492" customWidth="1"/>
    <col min="10756" max="10756" width="20.28515625" style="492" customWidth="1"/>
    <col min="10757" max="10758" width="3.7109375" style="492" customWidth="1"/>
    <col min="10759" max="10759" width="10.42578125" style="492" customWidth="1"/>
    <col min="10760" max="10760" width="18.140625" style="492" customWidth="1"/>
    <col min="10761" max="10761" width="9" style="492" customWidth="1"/>
    <col min="10762" max="10762" width="9.28515625" style="492" customWidth="1"/>
    <col min="10763" max="10763" width="17.85546875" style="492" customWidth="1"/>
    <col min="10764" max="10764" width="17.140625" style="492" customWidth="1"/>
    <col min="10765" max="11008" width="9.140625" style="492"/>
    <col min="11009" max="11009" width="9.7109375" style="492" customWidth="1"/>
    <col min="11010" max="11010" width="3.42578125" style="492" customWidth="1"/>
    <col min="11011" max="11011" width="3.28515625" style="492" customWidth="1"/>
    <col min="11012" max="11012" width="20.28515625" style="492" customWidth="1"/>
    <col min="11013" max="11014" width="3.7109375" style="492" customWidth="1"/>
    <col min="11015" max="11015" width="10.42578125" style="492" customWidth="1"/>
    <col min="11016" max="11016" width="18.140625" style="492" customWidth="1"/>
    <col min="11017" max="11017" width="9" style="492" customWidth="1"/>
    <col min="11018" max="11018" width="9.28515625" style="492" customWidth="1"/>
    <col min="11019" max="11019" width="17.85546875" style="492" customWidth="1"/>
    <col min="11020" max="11020" width="17.140625" style="492" customWidth="1"/>
    <col min="11021" max="11264" width="9.140625" style="492"/>
    <col min="11265" max="11265" width="9.7109375" style="492" customWidth="1"/>
    <col min="11266" max="11266" width="3.42578125" style="492" customWidth="1"/>
    <col min="11267" max="11267" width="3.28515625" style="492" customWidth="1"/>
    <col min="11268" max="11268" width="20.28515625" style="492" customWidth="1"/>
    <col min="11269" max="11270" width="3.7109375" style="492" customWidth="1"/>
    <col min="11271" max="11271" width="10.42578125" style="492" customWidth="1"/>
    <col min="11272" max="11272" width="18.140625" style="492" customWidth="1"/>
    <col min="11273" max="11273" width="9" style="492" customWidth="1"/>
    <col min="11274" max="11274" width="9.28515625" style="492" customWidth="1"/>
    <col min="11275" max="11275" width="17.85546875" style="492" customWidth="1"/>
    <col min="11276" max="11276" width="17.140625" style="492" customWidth="1"/>
    <col min="11277" max="11520" width="9.140625" style="492"/>
    <col min="11521" max="11521" width="9.7109375" style="492" customWidth="1"/>
    <col min="11522" max="11522" width="3.42578125" style="492" customWidth="1"/>
    <col min="11523" max="11523" width="3.28515625" style="492" customWidth="1"/>
    <col min="11524" max="11524" width="20.28515625" style="492" customWidth="1"/>
    <col min="11525" max="11526" width="3.7109375" style="492" customWidth="1"/>
    <col min="11527" max="11527" width="10.42578125" style="492" customWidth="1"/>
    <col min="11528" max="11528" width="18.140625" style="492" customWidth="1"/>
    <col min="11529" max="11529" width="9" style="492" customWidth="1"/>
    <col min="11530" max="11530" width="9.28515625" style="492" customWidth="1"/>
    <col min="11531" max="11531" width="17.85546875" style="492" customWidth="1"/>
    <col min="11532" max="11532" width="17.140625" style="492" customWidth="1"/>
    <col min="11533" max="11776" width="9.140625" style="492"/>
    <col min="11777" max="11777" width="9.7109375" style="492" customWidth="1"/>
    <col min="11778" max="11778" width="3.42578125" style="492" customWidth="1"/>
    <col min="11779" max="11779" width="3.28515625" style="492" customWidth="1"/>
    <col min="11780" max="11780" width="20.28515625" style="492" customWidth="1"/>
    <col min="11781" max="11782" width="3.7109375" style="492" customWidth="1"/>
    <col min="11783" max="11783" width="10.42578125" style="492" customWidth="1"/>
    <col min="11784" max="11784" width="18.140625" style="492" customWidth="1"/>
    <col min="11785" max="11785" width="9" style="492" customWidth="1"/>
    <col min="11786" max="11786" width="9.28515625" style="492" customWidth="1"/>
    <col min="11787" max="11787" width="17.85546875" style="492" customWidth="1"/>
    <col min="11788" max="11788" width="17.140625" style="492" customWidth="1"/>
    <col min="11789" max="12032" width="9.140625" style="492"/>
    <col min="12033" max="12033" width="9.7109375" style="492" customWidth="1"/>
    <col min="12034" max="12034" width="3.42578125" style="492" customWidth="1"/>
    <col min="12035" max="12035" width="3.28515625" style="492" customWidth="1"/>
    <col min="12036" max="12036" width="20.28515625" style="492" customWidth="1"/>
    <col min="12037" max="12038" width="3.7109375" style="492" customWidth="1"/>
    <col min="12039" max="12039" width="10.42578125" style="492" customWidth="1"/>
    <col min="12040" max="12040" width="18.140625" style="492" customWidth="1"/>
    <col min="12041" max="12041" width="9" style="492" customWidth="1"/>
    <col min="12042" max="12042" width="9.28515625" style="492" customWidth="1"/>
    <col min="12043" max="12043" width="17.85546875" style="492" customWidth="1"/>
    <col min="12044" max="12044" width="17.140625" style="492" customWidth="1"/>
    <col min="12045" max="12288" width="9.140625" style="492"/>
    <col min="12289" max="12289" width="9.7109375" style="492" customWidth="1"/>
    <col min="12290" max="12290" width="3.42578125" style="492" customWidth="1"/>
    <col min="12291" max="12291" width="3.28515625" style="492" customWidth="1"/>
    <col min="12292" max="12292" width="20.28515625" style="492" customWidth="1"/>
    <col min="12293" max="12294" width="3.7109375" style="492" customWidth="1"/>
    <col min="12295" max="12295" width="10.42578125" style="492" customWidth="1"/>
    <col min="12296" max="12296" width="18.140625" style="492" customWidth="1"/>
    <col min="12297" max="12297" width="9" style="492" customWidth="1"/>
    <col min="12298" max="12298" width="9.28515625" style="492" customWidth="1"/>
    <col min="12299" max="12299" width="17.85546875" style="492" customWidth="1"/>
    <col min="12300" max="12300" width="17.140625" style="492" customWidth="1"/>
    <col min="12301" max="12544" width="9.140625" style="492"/>
    <col min="12545" max="12545" width="9.7109375" style="492" customWidth="1"/>
    <col min="12546" max="12546" width="3.42578125" style="492" customWidth="1"/>
    <col min="12547" max="12547" width="3.28515625" style="492" customWidth="1"/>
    <col min="12548" max="12548" width="20.28515625" style="492" customWidth="1"/>
    <col min="12549" max="12550" width="3.7109375" style="492" customWidth="1"/>
    <col min="12551" max="12551" width="10.42578125" style="492" customWidth="1"/>
    <col min="12552" max="12552" width="18.140625" style="492" customWidth="1"/>
    <col min="12553" max="12553" width="9" style="492" customWidth="1"/>
    <col min="12554" max="12554" width="9.28515625" style="492" customWidth="1"/>
    <col min="12555" max="12555" width="17.85546875" style="492" customWidth="1"/>
    <col min="12556" max="12556" width="17.140625" style="492" customWidth="1"/>
    <col min="12557" max="12800" width="9.140625" style="492"/>
    <col min="12801" max="12801" width="9.7109375" style="492" customWidth="1"/>
    <col min="12802" max="12802" width="3.42578125" style="492" customWidth="1"/>
    <col min="12803" max="12803" width="3.28515625" style="492" customWidth="1"/>
    <col min="12804" max="12804" width="20.28515625" style="492" customWidth="1"/>
    <col min="12805" max="12806" width="3.7109375" style="492" customWidth="1"/>
    <col min="12807" max="12807" width="10.42578125" style="492" customWidth="1"/>
    <col min="12808" max="12808" width="18.140625" style="492" customWidth="1"/>
    <col min="12809" max="12809" width="9" style="492" customWidth="1"/>
    <col min="12810" max="12810" width="9.28515625" style="492" customWidth="1"/>
    <col min="12811" max="12811" width="17.85546875" style="492" customWidth="1"/>
    <col min="12812" max="12812" width="17.140625" style="492" customWidth="1"/>
    <col min="12813" max="13056" width="9.140625" style="492"/>
    <col min="13057" max="13057" width="9.7109375" style="492" customWidth="1"/>
    <col min="13058" max="13058" width="3.42578125" style="492" customWidth="1"/>
    <col min="13059" max="13059" width="3.28515625" style="492" customWidth="1"/>
    <col min="13060" max="13060" width="20.28515625" style="492" customWidth="1"/>
    <col min="13061" max="13062" width="3.7109375" style="492" customWidth="1"/>
    <col min="13063" max="13063" width="10.42578125" style="492" customWidth="1"/>
    <col min="13064" max="13064" width="18.140625" style="492" customWidth="1"/>
    <col min="13065" max="13065" width="9" style="492" customWidth="1"/>
    <col min="13066" max="13066" width="9.28515625" style="492" customWidth="1"/>
    <col min="13067" max="13067" width="17.85546875" style="492" customWidth="1"/>
    <col min="13068" max="13068" width="17.140625" style="492" customWidth="1"/>
    <col min="13069" max="13312" width="9.140625" style="492"/>
    <col min="13313" max="13313" width="9.7109375" style="492" customWidth="1"/>
    <col min="13314" max="13314" width="3.42578125" style="492" customWidth="1"/>
    <col min="13315" max="13315" width="3.28515625" style="492" customWidth="1"/>
    <col min="13316" max="13316" width="20.28515625" style="492" customWidth="1"/>
    <col min="13317" max="13318" width="3.7109375" style="492" customWidth="1"/>
    <col min="13319" max="13319" width="10.42578125" style="492" customWidth="1"/>
    <col min="13320" max="13320" width="18.140625" style="492" customWidth="1"/>
    <col min="13321" max="13321" width="9" style="492" customWidth="1"/>
    <col min="13322" max="13322" width="9.28515625" style="492" customWidth="1"/>
    <col min="13323" max="13323" width="17.85546875" style="492" customWidth="1"/>
    <col min="13324" max="13324" width="17.140625" style="492" customWidth="1"/>
    <col min="13325" max="13568" width="9.140625" style="492"/>
    <col min="13569" max="13569" width="9.7109375" style="492" customWidth="1"/>
    <col min="13570" max="13570" width="3.42578125" style="492" customWidth="1"/>
    <col min="13571" max="13571" width="3.28515625" style="492" customWidth="1"/>
    <col min="13572" max="13572" width="20.28515625" style="492" customWidth="1"/>
    <col min="13573" max="13574" width="3.7109375" style="492" customWidth="1"/>
    <col min="13575" max="13575" width="10.42578125" style="492" customWidth="1"/>
    <col min="13576" max="13576" width="18.140625" style="492" customWidth="1"/>
    <col min="13577" max="13577" width="9" style="492" customWidth="1"/>
    <col min="13578" max="13578" width="9.28515625" style="492" customWidth="1"/>
    <col min="13579" max="13579" width="17.85546875" style="492" customWidth="1"/>
    <col min="13580" max="13580" width="17.140625" style="492" customWidth="1"/>
    <col min="13581" max="13824" width="9.140625" style="492"/>
    <col min="13825" max="13825" width="9.7109375" style="492" customWidth="1"/>
    <col min="13826" max="13826" width="3.42578125" style="492" customWidth="1"/>
    <col min="13827" max="13827" width="3.28515625" style="492" customWidth="1"/>
    <col min="13828" max="13828" width="20.28515625" style="492" customWidth="1"/>
    <col min="13829" max="13830" width="3.7109375" style="492" customWidth="1"/>
    <col min="13831" max="13831" width="10.42578125" style="492" customWidth="1"/>
    <col min="13832" max="13832" width="18.140625" style="492" customWidth="1"/>
    <col min="13833" max="13833" width="9" style="492" customWidth="1"/>
    <col min="13834" max="13834" width="9.28515625" style="492" customWidth="1"/>
    <col min="13835" max="13835" width="17.85546875" style="492" customWidth="1"/>
    <col min="13836" max="13836" width="17.140625" style="492" customWidth="1"/>
    <col min="13837" max="14080" width="9.140625" style="492"/>
    <col min="14081" max="14081" width="9.7109375" style="492" customWidth="1"/>
    <col min="14082" max="14082" width="3.42578125" style="492" customWidth="1"/>
    <col min="14083" max="14083" width="3.28515625" style="492" customWidth="1"/>
    <col min="14084" max="14084" width="20.28515625" style="492" customWidth="1"/>
    <col min="14085" max="14086" width="3.7109375" style="492" customWidth="1"/>
    <col min="14087" max="14087" width="10.42578125" style="492" customWidth="1"/>
    <col min="14088" max="14088" width="18.140625" style="492" customWidth="1"/>
    <col min="14089" max="14089" width="9" style="492" customWidth="1"/>
    <col min="14090" max="14090" width="9.28515625" style="492" customWidth="1"/>
    <col min="14091" max="14091" width="17.85546875" style="492" customWidth="1"/>
    <col min="14092" max="14092" width="17.140625" style="492" customWidth="1"/>
    <col min="14093" max="14336" width="9.140625" style="492"/>
    <col min="14337" max="14337" width="9.7109375" style="492" customWidth="1"/>
    <col min="14338" max="14338" width="3.42578125" style="492" customWidth="1"/>
    <col min="14339" max="14339" width="3.28515625" style="492" customWidth="1"/>
    <col min="14340" max="14340" width="20.28515625" style="492" customWidth="1"/>
    <col min="14341" max="14342" width="3.7109375" style="492" customWidth="1"/>
    <col min="14343" max="14343" width="10.42578125" style="492" customWidth="1"/>
    <col min="14344" max="14344" width="18.140625" style="492" customWidth="1"/>
    <col min="14345" max="14345" width="9" style="492" customWidth="1"/>
    <col min="14346" max="14346" width="9.28515625" style="492" customWidth="1"/>
    <col min="14347" max="14347" width="17.85546875" style="492" customWidth="1"/>
    <col min="14348" max="14348" width="17.140625" style="492" customWidth="1"/>
    <col min="14349" max="14592" width="9.140625" style="492"/>
    <col min="14593" max="14593" width="9.7109375" style="492" customWidth="1"/>
    <col min="14594" max="14594" width="3.42578125" style="492" customWidth="1"/>
    <col min="14595" max="14595" width="3.28515625" style="492" customWidth="1"/>
    <col min="14596" max="14596" width="20.28515625" style="492" customWidth="1"/>
    <col min="14597" max="14598" width="3.7109375" style="492" customWidth="1"/>
    <col min="14599" max="14599" width="10.42578125" style="492" customWidth="1"/>
    <col min="14600" max="14600" width="18.140625" style="492" customWidth="1"/>
    <col min="14601" max="14601" width="9" style="492" customWidth="1"/>
    <col min="14602" max="14602" width="9.28515625" style="492" customWidth="1"/>
    <col min="14603" max="14603" width="17.85546875" style="492" customWidth="1"/>
    <col min="14604" max="14604" width="17.140625" style="492" customWidth="1"/>
    <col min="14605" max="14848" width="9.140625" style="492"/>
    <col min="14849" max="14849" width="9.7109375" style="492" customWidth="1"/>
    <col min="14850" max="14850" width="3.42578125" style="492" customWidth="1"/>
    <col min="14851" max="14851" width="3.28515625" style="492" customWidth="1"/>
    <col min="14852" max="14852" width="20.28515625" style="492" customWidth="1"/>
    <col min="14853" max="14854" width="3.7109375" style="492" customWidth="1"/>
    <col min="14855" max="14855" width="10.42578125" style="492" customWidth="1"/>
    <col min="14856" max="14856" width="18.140625" style="492" customWidth="1"/>
    <col min="14857" max="14857" width="9" style="492" customWidth="1"/>
    <col min="14858" max="14858" width="9.28515625" style="492" customWidth="1"/>
    <col min="14859" max="14859" width="17.85546875" style="492" customWidth="1"/>
    <col min="14860" max="14860" width="17.140625" style="492" customWidth="1"/>
    <col min="14861" max="15104" width="9.140625" style="492"/>
    <col min="15105" max="15105" width="9.7109375" style="492" customWidth="1"/>
    <col min="15106" max="15106" width="3.42578125" style="492" customWidth="1"/>
    <col min="15107" max="15107" width="3.28515625" style="492" customWidth="1"/>
    <col min="15108" max="15108" width="20.28515625" style="492" customWidth="1"/>
    <col min="15109" max="15110" width="3.7109375" style="492" customWidth="1"/>
    <col min="15111" max="15111" width="10.42578125" style="492" customWidth="1"/>
    <col min="15112" max="15112" width="18.140625" style="492" customWidth="1"/>
    <col min="15113" max="15113" width="9" style="492" customWidth="1"/>
    <col min="15114" max="15114" width="9.28515625" style="492" customWidth="1"/>
    <col min="15115" max="15115" width="17.85546875" style="492" customWidth="1"/>
    <col min="15116" max="15116" width="17.140625" style="492" customWidth="1"/>
    <col min="15117" max="15360" width="9.140625" style="492"/>
    <col min="15361" max="15361" width="9.7109375" style="492" customWidth="1"/>
    <col min="15362" max="15362" width="3.42578125" style="492" customWidth="1"/>
    <col min="15363" max="15363" width="3.28515625" style="492" customWidth="1"/>
    <col min="15364" max="15364" width="20.28515625" style="492" customWidth="1"/>
    <col min="15365" max="15366" width="3.7109375" style="492" customWidth="1"/>
    <col min="15367" max="15367" width="10.42578125" style="492" customWidth="1"/>
    <col min="15368" max="15368" width="18.140625" style="492" customWidth="1"/>
    <col min="15369" max="15369" width="9" style="492" customWidth="1"/>
    <col min="15370" max="15370" width="9.28515625" style="492" customWidth="1"/>
    <col min="15371" max="15371" width="17.85546875" style="492" customWidth="1"/>
    <col min="15372" max="15372" width="17.140625" style="492" customWidth="1"/>
    <col min="15373" max="15616" width="9.140625" style="492"/>
    <col min="15617" max="15617" width="9.7109375" style="492" customWidth="1"/>
    <col min="15618" max="15618" width="3.42578125" style="492" customWidth="1"/>
    <col min="15619" max="15619" width="3.28515625" style="492" customWidth="1"/>
    <col min="15620" max="15620" width="20.28515625" style="492" customWidth="1"/>
    <col min="15621" max="15622" width="3.7109375" style="492" customWidth="1"/>
    <col min="15623" max="15623" width="10.42578125" style="492" customWidth="1"/>
    <col min="15624" max="15624" width="18.140625" style="492" customWidth="1"/>
    <col min="15625" max="15625" width="9" style="492" customWidth="1"/>
    <col min="15626" max="15626" width="9.28515625" style="492" customWidth="1"/>
    <col min="15627" max="15627" width="17.85546875" style="492" customWidth="1"/>
    <col min="15628" max="15628" width="17.140625" style="492" customWidth="1"/>
    <col min="15629" max="15872" width="9.140625" style="492"/>
    <col min="15873" max="15873" width="9.7109375" style="492" customWidth="1"/>
    <col min="15874" max="15874" width="3.42578125" style="492" customWidth="1"/>
    <col min="15875" max="15875" width="3.28515625" style="492" customWidth="1"/>
    <col min="15876" max="15876" width="20.28515625" style="492" customWidth="1"/>
    <col min="15877" max="15878" width="3.7109375" style="492" customWidth="1"/>
    <col min="15879" max="15879" width="10.42578125" style="492" customWidth="1"/>
    <col min="15880" max="15880" width="18.140625" style="492" customWidth="1"/>
    <col min="15881" max="15881" width="9" style="492" customWidth="1"/>
    <col min="15882" max="15882" width="9.28515625" style="492" customWidth="1"/>
    <col min="15883" max="15883" width="17.85546875" style="492" customWidth="1"/>
    <col min="15884" max="15884" width="17.140625" style="492" customWidth="1"/>
    <col min="15885" max="16128" width="9.140625" style="492"/>
    <col min="16129" max="16129" width="9.7109375" style="492" customWidth="1"/>
    <col min="16130" max="16130" width="3.42578125" style="492" customWidth="1"/>
    <col min="16131" max="16131" width="3.28515625" style="492" customWidth="1"/>
    <col min="16132" max="16132" width="20.28515625" style="492" customWidth="1"/>
    <col min="16133" max="16134" width="3.7109375" style="492" customWidth="1"/>
    <col min="16135" max="16135" width="10.42578125" style="492" customWidth="1"/>
    <col min="16136" max="16136" width="18.140625" style="492" customWidth="1"/>
    <col min="16137" max="16137" width="9" style="492" customWidth="1"/>
    <col min="16138" max="16138" width="9.28515625" style="492" customWidth="1"/>
    <col min="16139" max="16139" width="17.85546875" style="492" customWidth="1"/>
    <col min="16140" max="16140" width="17.140625" style="492" customWidth="1"/>
    <col min="16141" max="16384" width="9.140625" style="492"/>
  </cols>
  <sheetData>
    <row r="1" spans="1:15" x14ac:dyDescent="0.35">
      <c r="A1" s="486"/>
      <c r="B1" s="486"/>
      <c r="C1" s="486"/>
      <c r="D1" s="486"/>
      <c r="E1" s="486"/>
      <c r="F1" s="486"/>
      <c r="G1" s="486"/>
      <c r="H1" s="486"/>
      <c r="I1" s="486"/>
      <c r="J1" s="486"/>
      <c r="K1" s="486"/>
      <c r="L1" s="486"/>
    </row>
    <row r="2" spans="1:15" x14ac:dyDescent="0.35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</row>
    <row r="3" spans="1:15" x14ac:dyDescent="0.35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</row>
    <row r="4" spans="1:15" x14ac:dyDescent="0.35">
      <c r="A4" s="486"/>
      <c r="B4" s="486"/>
      <c r="C4" s="486"/>
      <c r="D4" s="486"/>
      <c r="E4" s="486"/>
      <c r="F4" s="486"/>
      <c r="G4" s="486"/>
      <c r="H4" s="486"/>
      <c r="I4" s="486"/>
      <c r="J4" s="486"/>
      <c r="K4" s="486"/>
      <c r="L4" s="486"/>
    </row>
    <row r="5" spans="1:15" x14ac:dyDescent="0.35">
      <c r="A5" s="486"/>
      <c r="B5" s="486"/>
      <c r="C5" s="486"/>
      <c r="D5" s="486"/>
      <c r="E5" s="486"/>
      <c r="F5" s="486"/>
      <c r="G5" s="486"/>
      <c r="H5" s="486"/>
      <c r="I5" s="486"/>
      <c r="J5" s="486"/>
      <c r="K5" s="486"/>
      <c r="L5" s="486"/>
    </row>
    <row r="6" spans="1:15" s="531" customFormat="1" ht="16.5" customHeight="1" x14ac:dyDescent="0.3">
      <c r="A6" s="2014" t="s">
        <v>0</v>
      </c>
      <c r="B6" s="2014"/>
      <c r="C6" s="2014"/>
      <c r="D6" s="2014"/>
      <c r="E6" s="2014"/>
      <c r="F6" s="2014"/>
      <c r="G6" s="2014"/>
      <c r="H6" s="2014"/>
      <c r="I6" s="2014"/>
      <c r="J6" s="2014"/>
      <c r="K6" s="2014"/>
      <c r="L6" s="2014"/>
    </row>
    <row r="7" spans="1:15" s="531" customFormat="1" ht="16.5" customHeight="1" x14ac:dyDescent="0.3">
      <c r="A7" s="2015" t="s">
        <v>1030</v>
      </c>
      <c r="B7" s="2015"/>
      <c r="C7" s="2015"/>
      <c r="D7" s="2015"/>
      <c r="E7" s="2015"/>
      <c r="F7" s="2015"/>
      <c r="G7" s="2015"/>
      <c r="H7" s="2015"/>
      <c r="I7" s="2015"/>
      <c r="J7" s="2015"/>
      <c r="K7" s="2015"/>
      <c r="L7" s="2015"/>
    </row>
    <row r="8" spans="1:15" ht="16.5" customHeight="1" x14ac:dyDescent="0.35">
      <c r="A8" s="453"/>
      <c r="B8" s="453"/>
      <c r="C8" s="453"/>
      <c r="D8" s="453"/>
      <c r="E8" s="453"/>
      <c r="F8" s="453"/>
      <c r="G8" s="454"/>
      <c r="H8" s="453"/>
      <c r="I8" s="453"/>
      <c r="J8" s="453"/>
      <c r="K8" s="455"/>
      <c r="L8" s="455"/>
    </row>
    <row r="9" spans="1:15" ht="16.5" customHeight="1" x14ac:dyDescent="0.35">
      <c r="A9" s="456" t="s">
        <v>1</v>
      </c>
      <c r="B9" s="457"/>
      <c r="C9" s="457"/>
      <c r="D9" s="458"/>
      <c r="E9" s="453"/>
      <c r="F9" s="1851" t="s">
        <v>2</v>
      </c>
      <c r="G9" s="1852"/>
      <c r="H9" s="1852"/>
      <c r="I9" s="1852"/>
      <c r="J9" s="1853"/>
      <c r="K9" s="455"/>
      <c r="L9" s="455"/>
    </row>
    <row r="10" spans="1:15" ht="16.5" customHeight="1" x14ac:dyDescent="0.35">
      <c r="A10" s="1677" t="s">
        <v>384</v>
      </c>
      <c r="B10" s="460"/>
      <c r="C10" s="460"/>
      <c r="D10" s="461"/>
      <c r="E10" s="453"/>
      <c r="F10" s="1854" t="s">
        <v>260</v>
      </c>
      <c r="G10" s="1855"/>
      <c r="H10" s="1855"/>
      <c r="I10" s="1855"/>
      <c r="J10" s="1856"/>
      <c r="K10" s="462" t="s">
        <v>3</v>
      </c>
      <c r="L10" s="463">
        <v>44708</v>
      </c>
    </row>
    <row r="11" spans="1:15" ht="16.5" customHeight="1" x14ac:dyDescent="0.35">
      <c r="A11" s="72" t="s">
        <v>385</v>
      </c>
      <c r="B11" s="73"/>
      <c r="C11" s="73"/>
      <c r="D11" s="464"/>
      <c r="E11" s="453"/>
      <c r="F11" s="1854"/>
      <c r="G11" s="1855"/>
      <c r="H11" s="1855"/>
      <c r="I11" s="1855"/>
      <c r="J11" s="1856"/>
      <c r="K11" s="462"/>
      <c r="L11" s="463"/>
      <c r="O11" s="493"/>
    </row>
    <row r="12" spans="1:15" ht="16.5" customHeight="1" x14ac:dyDescent="0.35">
      <c r="A12" s="465" t="s">
        <v>208</v>
      </c>
      <c r="B12" s="453"/>
      <c r="C12" s="453"/>
      <c r="D12" s="461"/>
      <c r="E12" s="453"/>
      <c r="F12" s="1854" t="s">
        <v>263</v>
      </c>
      <c r="G12" s="1855"/>
      <c r="H12" s="1855"/>
      <c r="I12" s="1855"/>
      <c r="J12" s="1856"/>
      <c r="K12" s="462" t="s">
        <v>4</v>
      </c>
      <c r="L12" s="455"/>
      <c r="O12" s="493"/>
    </row>
    <row r="13" spans="1:15" ht="16.5" customHeight="1" x14ac:dyDescent="0.35">
      <c r="A13" s="465" t="s">
        <v>264</v>
      </c>
      <c r="B13" s="1166" t="s">
        <v>7</v>
      </c>
      <c r="C13" s="467"/>
      <c r="D13" s="468" t="s">
        <v>387</v>
      </c>
      <c r="E13" s="453"/>
      <c r="F13" s="1165"/>
      <c r="G13" s="1166"/>
      <c r="H13" s="1166"/>
      <c r="I13" s="1166"/>
      <c r="J13" s="1167"/>
      <c r="K13" s="462" t="s">
        <v>5</v>
      </c>
      <c r="L13" s="455"/>
    </row>
    <row r="14" spans="1:15" ht="16.5" customHeight="1" x14ac:dyDescent="0.35">
      <c r="A14" s="459" t="s">
        <v>8</v>
      </c>
      <c r="B14" s="469" t="s">
        <v>139</v>
      </c>
      <c r="C14" s="470"/>
      <c r="D14" s="461"/>
      <c r="E14" s="453"/>
      <c r="F14" s="489" t="s">
        <v>266</v>
      </c>
      <c r="G14" s="490"/>
      <c r="H14" s="490"/>
      <c r="I14" s="490"/>
      <c r="J14" s="491"/>
      <c r="K14" s="462" t="s">
        <v>267</v>
      </c>
      <c r="L14" s="455"/>
    </row>
    <row r="15" spans="1:15" ht="16.5" customHeight="1" x14ac:dyDescent="0.35">
      <c r="A15" s="459" t="s">
        <v>11</v>
      </c>
      <c r="B15" s="469" t="s">
        <v>7</v>
      </c>
      <c r="C15" s="494"/>
      <c r="D15" s="461"/>
      <c r="E15" s="453"/>
      <c r="F15" s="1854"/>
      <c r="G15" s="1855"/>
      <c r="H15" s="1855"/>
      <c r="I15" s="1855"/>
      <c r="J15" s="1856"/>
      <c r="K15" s="462" t="s">
        <v>9</v>
      </c>
      <c r="L15" s="455" t="s">
        <v>10</v>
      </c>
    </row>
    <row r="16" spans="1:15" ht="16.5" customHeight="1" x14ac:dyDescent="0.35">
      <c r="A16" s="471"/>
      <c r="B16" s="472"/>
      <c r="C16" s="472"/>
      <c r="D16" s="473"/>
      <c r="E16" s="453"/>
      <c r="F16" s="1857" t="s">
        <v>268</v>
      </c>
      <c r="G16" s="1858"/>
      <c r="H16" s="1858"/>
      <c r="I16" s="1858"/>
      <c r="J16" s="1859"/>
      <c r="K16" s="462"/>
      <c r="L16" s="474"/>
    </row>
    <row r="17" spans="1:12" x14ac:dyDescent="0.35">
      <c r="A17" s="453"/>
      <c r="B17" s="453"/>
      <c r="C17" s="453"/>
      <c r="D17" s="453"/>
      <c r="E17" s="453"/>
      <c r="F17" s="453"/>
      <c r="G17" s="453"/>
      <c r="H17" s="453"/>
      <c r="I17" s="453"/>
      <c r="J17" s="453"/>
      <c r="K17" s="462"/>
      <c r="L17" s="474"/>
    </row>
    <row r="18" spans="1:12" x14ac:dyDescent="0.35">
      <c r="A18" s="453" t="s">
        <v>12</v>
      </c>
      <c r="B18" s="453"/>
      <c r="C18" s="453"/>
      <c r="D18" s="453"/>
      <c r="E18" s="453"/>
      <c r="F18" s="453"/>
      <c r="G18" s="453"/>
      <c r="H18" s="453"/>
      <c r="I18" s="453"/>
      <c r="J18" s="453"/>
      <c r="K18" s="462"/>
      <c r="L18" s="475"/>
    </row>
    <row r="19" spans="1:12" x14ac:dyDescent="0.35">
      <c r="A19" s="1168" t="s">
        <v>13</v>
      </c>
      <c r="B19" s="1860" t="s">
        <v>14</v>
      </c>
      <c r="C19" s="1860"/>
      <c r="D19" s="1860"/>
      <c r="E19" s="1860"/>
      <c r="F19" s="1860"/>
      <c r="G19" s="1860"/>
      <c r="H19" s="1168" t="s">
        <v>15</v>
      </c>
      <c r="I19" s="1860" t="s">
        <v>16</v>
      </c>
      <c r="J19" s="1860"/>
      <c r="K19" s="477" t="s">
        <v>17</v>
      </c>
      <c r="L19" s="477" t="s">
        <v>18</v>
      </c>
    </row>
    <row r="20" spans="1:12" x14ac:dyDescent="0.35">
      <c r="A20" s="478"/>
      <c r="B20" s="1861"/>
      <c r="C20" s="1862"/>
      <c r="D20" s="1862"/>
      <c r="E20" s="1862"/>
      <c r="F20" s="1862"/>
      <c r="G20" s="1863"/>
      <c r="H20" s="478"/>
      <c r="I20" s="478"/>
      <c r="J20" s="478"/>
      <c r="K20" s="479"/>
      <c r="L20" s="480"/>
    </row>
    <row r="21" spans="1:12" s="1669" customFormat="1" ht="21" x14ac:dyDescent="0.35">
      <c r="A21" s="1662" t="s">
        <v>19</v>
      </c>
      <c r="B21" s="1663" t="s">
        <v>936</v>
      </c>
      <c r="C21" s="1664"/>
      <c r="D21" s="1664"/>
      <c r="E21" s="1664"/>
      <c r="F21" s="1664"/>
      <c r="G21" s="1665"/>
      <c r="H21" s="1666" t="s">
        <v>782</v>
      </c>
      <c r="I21" s="1666">
        <v>1</v>
      </c>
      <c r="J21" s="1666" t="s">
        <v>390</v>
      </c>
      <c r="K21" s="1667">
        <v>195000</v>
      </c>
      <c r="L21" s="1668">
        <f>+K21*I21</f>
        <v>195000</v>
      </c>
    </row>
    <row r="22" spans="1:12" s="1669" customFormat="1" ht="21" x14ac:dyDescent="0.35">
      <c r="A22" s="1662"/>
      <c r="B22" s="2004"/>
      <c r="C22" s="2005"/>
      <c r="D22" s="2005"/>
      <c r="E22" s="2005"/>
      <c r="F22" s="2005"/>
      <c r="G22" s="2006"/>
      <c r="H22" s="1666"/>
      <c r="I22" s="1666"/>
      <c r="J22" s="1666"/>
      <c r="K22" s="1667"/>
      <c r="L22" s="1668"/>
    </row>
    <row r="23" spans="1:12" s="1669" customFormat="1" ht="21" x14ac:dyDescent="0.35">
      <c r="A23" s="1662"/>
      <c r="B23" s="2004"/>
      <c r="C23" s="2005"/>
      <c r="D23" s="2005"/>
      <c r="E23" s="2005"/>
      <c r="F23" s="2005"/>
      <c r="G23" s="2006"/>
      <c r="H23" s="1666"/>
      <c r="I23" s="1666"/>
      <c r="J23" s="1666"/>
      <c r="K23" s="1667"/>
      <c r="L23" s="1668"/>
    </row>
    <row r="24" spans="1:12" s="1669" customFormat="1" ht="21" x14ac:dyDescent="0.35">
      <c r="A24" s="1666"/>
      <c r="B24" s="2004"/>
      <c r="C24" s="2005"/>
      <c r="D24" s="2005"/>
      <c r="E24" s="2005"/>
      <c r="F24" s="2005"/>
      <c r="G24" s="2006"/>
      <c r="H24" s="1666"/>
      <c r="I24" s="1666"/>
      <c r="J24" s="1666"/>
      <c r="K24" s="1667"/>
      <c r="L24" s="1668"/>
    </row>
    <row r="25" spans="1:12" s="1669" customFormat="1" ht="21" x14ac:dyDescent="0.35">
      <c r="A25" s="1666"/>
      <c r="B25" s="2004"/>
      <c r="C25" s="2005"/>
      <c r="D25" s="2005"/>
      <c r="E25" s="2005"/>
      <c r="F25" s="2005"/>
      <c r="G25" s="2006"/>
      <c r="H25" s="1666"/>
      <c r="I25" s="1666"/>
      <c r="J25" s="1666"/>
      <c r="K25" s="1668"/>
      <c r="L25" s="1668"/>
    </row>
    <row r="26" spans="1:12" s="1669" customFormat="1" ht="21" x14ac:dyDescent="0.35">
      <c r="A26" s="1670"/>
      <c r="B26" s="2007"/>
      <c r="C26" s="2008"/>
      <c r="D26" s="2008"/>
      <c r="E26" s="2008"/>
      <c r="F26" s="2008"/>
      <c r="G26" s="2009"/>
      <c r="H26" s="1670"/>
      <c r="I26" s="1670"/>
      <c r="J26" s="1670"/>
      <c r="K26" s="1671"/>
      <c r="L26" s="1668"/>
    </row>
    <row r="27" spans="1:12" s="1669" customFormat="1" ht="21" x14ac:dyDescent="0.35">
      <c r="A27" s="1672"/>
      <c r="B27" s="2010"/>
      <c r="C27" s="2011"/>
      <c r="D27" s="2011"/>
      <c r="E27" s="2011"/>
      <c r="F27" s="2011"/>
      <c r="G27" s="2012"/>
      <c r="H27" s="1673"/>
      <c r="I27" s="1673"/>
      <c r="J27" s="1673"/>
      <c r="K27" s="1674"/>
      <c r="L27" s="1674"/>
    </row>
    <row r="28" spans="1:12" s="1669" customFormat="1" ht="21" x14ac:dyDescent="0.35">
      <c r="A28" s="2013" t="s">
        <v>20</v>
      </c>
      <c r="B28" s="2013"/>
      <c r="C28" s="2013"/>
      <c r="D28" s="2013"/>
      <c r="E28" s="2013"/>
      <c r="F28" s="2013"/>
      <c r="G28" s="2013"/>
      <c r="H28" s="2013"/>
      <c r="I28" s="2013"/>
      <c r="J28" s="2013"/>
      <c r="K28" s="2013"/>
      <c r="L28" s="1675">
        <f>SUM(L20:L26)</f>
        <v>195000</v>
      </c>
    </row>
    <row r="29" spans="1:12" x14ac:dyDescent="0.35">
      <c r="A29" s="460"/>
      <c r="B29" s="460"/>
      <c r="C29" s="1164"/>
      <c r="D29" s="460"/>
      <c r="E29" s="454"/>
      <c r="F29" s="454"/>
      <c r="G29" s="73"/>
      <c r="H29" s="453"/>
      <c r="I29" s="453"/>
      <c r="J29" s="453"/>
      <c r="K29" s="462"/>
      <c r="L29" s="475"/>
    </row>
    <row r="30" spans="1:12" x14ac:dyDescent="0.35">
      <c r="A30" s="460"/>
      <c r="B30" s="453"/>
      <c r="C30" s="1164"/>
      <c r="D30" s="460"/>
      <c r="E30" s="453"/>
      <c r="F30" s="453"/>
      <c r="G30" s="453"/>
      <c r="H30" s="453"/>
      <c r="I30" s="453"/>
      <c r="J30" s="453"/>
      <c r="K30" s="462"/>
      <c r="L30" s="475"/>
    </row>
    <row r="31" spans="1:12" x14ac:dyDescent="0.35">
      <c r="A31" s="482" t="s">
        <v>21</v>
      </c>
      <c r="B31" s="482" t="s">
        <v>7</v>
      </c>
      <c r="C31" s="469" t="s">
        <v>22</v>
      </c>
      <c r="D31" s="469" t="s">
        <v>150</v>
      </c>
      <c r="E31" s="453"/>
      <c r="F31" s="453"/>
      <c r="G31" s="453"/>
      <c r="H31" s="453"/>
      <c r="I31" s="453"/>
      <c r="J31" s="453"/>
      <c r="K31" s="483"/>
      <c r="L31" s="483"/>
    </row>
    <row r="32" spans="1:12" x14ac:dyDescent="0.35">
      <c r="A32" s="460"/>
      <c r="B32" s="460"/>
      <c r="C32" s="469" t="s">
        <v>24</v>
      </c>
      <c r="D32" s="460" t="s">
        <v>151</v>
      </c>
      <c r="E32" s="453"/>
      <c r="F32" s="453"/>
      <c r="G32" s="453"/>
      <c r="H32" s="453"/>
      <c r="I32" s="453"/>
      <c r="J32" s="453"/>
      <c r="K32" s="483"/>
      <c r="L32" s="483"/>
    </row>
    <row r="33" spans="1:12" x14ac:dyDescent="0.35">
      <c r="A33" s="460"/>
      <c r="B33" s="453"/>
      <c r="C33" s="484"/>
      <c r="D33" s="485"/>
      <c r="E33" s="453"/>
      <c r="F33" s="453"/>
      <c r="G33" s="453"/>
      <c r="H33" s="453"/>
      <c r="I33" s="453"/>
      <c r="J33" s="453"/>
      <c r="K33" s="483"/>
      <c r="L33" s="483"/>
    </row>
    <row r="34" spans="1:12" x14ac:dyDescent="0.35">
      <c r="A34" s="460"/>
      <c r="B34" s="453"/>
      <c r="C34" s="1164"/>
      <c r="D34" s="485"/>
      <c r="E34" s="453"/>
      <c r="F34" s="453"/>
      <c r="G34" s="453"/>
      <c r="H34" s="453"/>
      <c r="I34" s="453"/>
      <c r="J34" s="453"/>
      <c r="K34" s="483"/>
      <c r="L34" s="483"/>
    </row>
    <row r="35" spans="1:12" x14ac:dyDescent="0.35">
      <c r="A35" s="453"/>
      <c r="B35" s="453"/>
      <c r="C35" s="453"/>
      <c r="D35" s="453"/>
      <c r="E35" s="453"/>
      <c r="F35" s="453"/>
      <c r="G35" s="453"/>
      <c r="H35" s="453"/>
      <c r="I35" s="453"/>
      <c r="J35" s="453"/>
      <c r="K35" s="483"/>
      <c r="L35" s="483"/>
    </row>
    <row r="36" spans="1:12" ht="18.75" x14ac:dyDescent="0.35">
      <c r="A36" s="486"/>
      <c r="B36" s="73"/>
      <c r="C36" s="73"/>
      <c r="D36" s="1106"/>
      <c r="E36" s="1141"/>
      <c r="F36" s="1107"/>
      <c r="G36" s="1108"/>
      <c r="H36" s="1139"/>
      <c r="I36" s="269"/>
      <c r="J36" s="270"/>
      <c r="K36" s="271"/>
      <c r="L36" s="272"/>
    </row>
    <row r="37" spans="1:12" x14ac:dyDescent="0.35">
      <c r="A37" s="486"/>
      <c r="B37" s="73"/>
      <c r="C37" s="73"/>
      <c r="D37" s="1103"/>
      <c r="E37" s="1103"/>
      <c r="F37" s="1104"/>
      <c r="G37" s="1105"/>
      <c r="H37" s="280"/>
      <c r="I37" s="276"/>
      <c r="J37" s="277"/>
      <c r="K37" s="278"/>
      <c r="L37" s="279"/>
    </row>
    <row r="38" spans="1:12" x14ac:dyDescent="0.35">
      <c r="A38" s="486"/>
      <c r="B38" s="453"/>
      <c r="C38" s="453"/>
      <c r="D38" s="1103"/>
      <c r="E38" s="1103"/>
      <c r="F38" s="1104"/>
      <c r="G38" s="1105"/>
      <c r="H38" s="280"/>
      <c r="I38" s="276"/>
      <c r="J38" s="277"/>
      <c r="K38" s="278"/>
      <c r="L38" s="281"/>
    </row>
    <row r="39" spans="1:12" x14ac:dyDescent="0.35">
      <c r="A39" s="486"/>
      <c r="B39" s="453"/>
      <c r="C39" s="453"/>
      <c r="D39" s="1103"/>
      <c r="E39" s="1103"/>
      <c r="F39" s="1104"/>
      <c r="G39" s="1105"/>
      <c r="H39" s="280"/>
      <c r="I39" s="286"/>
      <c r="J39" s="287"/>
      <c r="K39" s="288"/>
      <c r="L39" s="289"/>
    </row>
    <row r="40" spans="1:12" x14ac:dyDescent="0.35">
      <c r="A40" s="486"/>
      <c r="B40" s="453"/>
      <c r="C40" s="453"/>
      <c r="D40" s="1638" t="s">
        <v>26</v>
      </c>
      <c r="E40" s="2001" t="s">
        <v>27</v>
      </c>
      <c r="F40" s="2001"/>
      <c r="G40" s="2001"/>
      <c r="H40" s="1676" t="s">
        <v>941</v>
      </c>
      <c r="I40" s="2002" t="s">
        <v>28</v>
      </c>
      <c r="J40" s="2003"/>
      <c r="K40" s="1640" t="s">
        <v>29</v>
      </c>
      <c r="L40" s="1641" t="s">
        <v>30</v>
      </c>
    </row>
    <row r="54" spans="1:1" x14ac:dyDescent="0.35">
      <c r="A54" s="25" t="s">
        <v>1031</v>
      </c>
    </row>
  </sheetData>
  <mergeCells count="20">
    <mergeCell ref="B22:G22"/>
    <mergeCell ref="A6:L6"/>
    <mergeCell ref="A7:L7"/>
    <mergeCell ref="F9:J9"/>
    <mergeCell ref="F10:J10"/>
    <mergeCell ref="F11:J11"/>
    <mergeCell ref="F12:J12"/>
    <mergeCell ref="F15:J15"/>
    <mergeCell ref="F16:J16"/>
    <mergeCell ref="B19:G19"/>
    <mergeCell ref="I19:J19"/>
    <mergeCell ref="B20:G20"/>
    <mergeCell ref="E40:G40"/>
    <mergeCell ref="I40:J40"/>
    <mergeCell ref="B23:G23"/>
    <mergeCell ref="B24:G24"/>
    <mergeCell ref="B25:G25"/>
    <mergeCell ref="B26:G26"/>
    <mergeCell ref="B27:G27"/>
    <mergeCell ref="A28:K28"/>
  </mergeCells>
  <printOptions horizontalCentered="1"/>
  <pageMargins left="0.43307086614173229" right="0.43307086614173229" top="0.74803149606299213" bottom="0.74803149606299213" header="0.31496062992125984" footer="0.31496062992125984"/>
  <pageSetup scale="75" orientation="portrait" verticalDpi="72" r:id="rId1"/>
  <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6"/>
  <sheetViews>
    <sheetView view="pageBreakPreview" topLeftCell="A31" zoomScale="90" workbookViewId="0">
      <selection activeCell="D41" sqref="D41:L45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1034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82" t="s">
        <v>1</v>
      </c>
      <c r="B9" s="83"/>
      <c r="C9" s="83"/>
      <c r="D9" s="84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89" t="s">
        <v>228</v>
      </c>
      <c r="B10" s="79"/>
      <c r="C10" s="79"/>
      <c r="D10" s="90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44678</v>
      </c>
      <c r="M10" s="298"/>
    </row>
    <row r="11" spans="1:15" ht="16.5" customHeight="1" x14ac:dyDescent="0.35">
      <c r="A11" s="89" t="s">
        <v>229</v>
      </c>
      <c r="B11" s="95"/>
      <c r="C11" s="95"/>
      <c r="D11" s="96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89"/>
      <c r="B12" s="79"/>
      <c r="C12" s="79"/>
      <c r="D12" s="90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89"/>
      <c r="B13" s="79"/>
      <c r="C13" s="79"/>
      <c r="D13" s="90"/>
      <c r="E13" s="1"/>
      <c r="F13" s="74" t="s">
        <v>35</v>
      </c>
      <c r="G13" s="75"/>
      <c r="H13" s="75"/>
      <c r="I13" s="1159"/>
      <c r="J13" s="17"/>
      <c r="K13" s="13" t="s">
        <v>5</v>
      </c>
      <c r="L13" s="3"/>
      <c r="M13" s="298"/>
    </row>
    <row r="14" spans="1:15" ht="16.5" customHeight="1" x14ac:dyDescent="0.35">
      <c r="A14" s="89" t="s">
        <v>6</v>
      </c>
      <c r="B14" s="101" t="s">
        <v>230</v>
      </c>
      <c r="C14" s="101"/>
      <c r="D14" s="10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89" t="s">
        <v>8</v>
      </c>
      <c r="B15" s="1158" t="s">
        <v>7</v>
      </c>
      <c r="C15" s="79"/>
      <c r="D15" s="90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04" t="s">
        <v>11</v>
      </c>
      <c r="B16" s="105" t="s">
        <v>7</v>
      </c>
      <c r="C16" s="106"/>
      <c r="D16" s="107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1156" t="s">
        <v>13</v>
      </c>
      <c r="B19" s="1751" t="s">
        <v>14</v>
      </c>
      <c r="C19" s="1751"/>
      <c r="D19" s="1751"/>
      <c r="E19" s="1751"/>
      <c r="F19" s="1751"/>
      <c r="G19" s="1751"/>
      <c r="H19" s="1156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161" t="s">
        <v>866</v>
      </c>
      <c r="C21" s="162"/>
      <c r="D21" s="162"/>
      <c r="E21" s="162"/>
      <c r="F21" s="162"/>
      <c r="G21" s="163"/>
      <c r="H21" s="160"/>
      <c r="I21" s="160">
        <v>2</v>
      </c>
      <c r="J21" s="160" t="s">
        <v>56</v>
      </c>
      <c r="K21" s="164">
        <v>3000</v>
      </c>
      <c r="L21" s="164">
        <f>+K21*I21</f>
        <v>6000</v>
      </c>
    </row>
    <row r="22" spans="1:12" s="257" customFormat="1" ht="21" customHeight="1" x14ac:dyDescent="0.3">
      <c r="A22" s="160">
        <v>2</v>
      </c>
      <c r="B22" s="1161" t="s">
        <v>231</v>
      </c>
      <c r="C22" s="1162"/>
      <c r="D22" s="1162"/>
      <c r="E22" s="1162"/>
      <c r="F22" s="1162"/>
      <c r="G22" s="1163"/>
      <c r="H22" s="160" t="s">
        <v>328</v>
      </c>
      <c r="I22" s="160">
        <v>1</v>
      </c>
      <c r="J22" s="160" t="s">
        <v>239</v>
      </c>
      <c r="K22" s="164">
        <v>53000</v>
      </c>
      <c r="L22" s="164">
        <f>+K22*I22</f>
        <v>53000</v>
      </c>
    </row>
    <row r="23" spans="1:12" s="257" customFormat="1" ht="18.75" customHeight="1" x14ac:dyDescent="0.3">
      <c r="A23" s="160">
        <v>3</v>
      </c>
      <c r="B23" s="1161" t="s">
        <v>1033</v>
      </c>
      <c r="C23" s="1162"/>
      <c r="D23" s="1162"/>
      <c r="E23" s="1162"/>
      <c r="F23" s="1162"/>
      <c r="G23" s="1163"/>
      <c r="H23" s="160" t="s">
        <v>234</v>
      </c>
      <c r="I23" s="160">
        <v>1</v>
      </c>
      <c r="J23" s="160" t="s">
        <v>239</v>
      </c>
      <c r="K23" s="164">
        <v>49000</v>
      </c>
      <c r="L23" s="164">
        <f>+K23*I23</f>
        <v>49000</v>
      </c>
    </row>
    <row r="24" spans="1:12" s="257" customFormat="1" ht="18.75" customHeight="1" x14ac:dyDescent="0.3">
      <c r="A24" s="160"/>
      <c r="B24" s="1161"/>
      <c r="C24" s="1162"/>
      <c r="D24" s="1162"/>
      <c r="E24" s="1162"/>
      <c r="F24" s="1162"/>
      <c r="G24" s="1163"/>
      <c r="H24" s="160"/>
      <c r="I24" s="160"/>
      <c r="J24" s="160"/>
      <c r="K24" s="164"/>
      <c r="L24" s="164"/>
    </row>
    <row r="25" spans="1:12" s="257" customFormat="1" ht="18.75" customHeight="1" x14ac:dyDescent="0.3">
      <c r="A25" s="160"/>
      <c r="B25" s="1161"/>
      <c r="C25" s="1162"/>
      <c r="D25" s="1162"/>
      <c r="E25" s="1162"/>
      <c r="F25" s="1162"/>
      <c r="G25" s="1163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161"/>
      <c r="C26" s="1162"/>
      <c r="D26" s="1162"/>
      <c r="E26" s="1162"/>
      <c r="F26" s="1162"/>
      <c r="G26" s="1163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161"/>
      <c r="C27" s="1162"/>
      <c r="D27" s="1162"/>
      <c r="E27" s="1162"/>
      <c r="F27" s="1162"/>
      <c r="G27" s="1163"/>
      <c r="H27" s="160"/>
      <c r="I27" s="160"/>
      <c r="J27" s="160"/>
      <c r="K27" s="164"/>
      <c r="L27" s="164"/>
    </row>
    <row r="28" spans="1:12" s="257" customFormat="1" ht="18.75" customHeight="1" x14ac:dyDescent="0.3">
      <c r="A28" s="160"/>
      <c r="B28" s="1161"/>
      <c r="C28" s="1162"/>
      <c r="D28" s="1162"/>
      <c r="E28" s="1162"/>
      <c r="F28" s="1162"/>
      <c r="G28" s="1163"/>
      <c r="H28" s="160"/>
      <c r="I28" s="160"/>
      <c r="J28" s="160"/>
      <c r="K28" s="164"/>
      <c r="L28" s="164"/>
    </row>
    <row r="29" spans="1:12" s="257" customFormat="1" ht="18.75" customHeight="1" x14ac:dyDescent="0.3">
      <c r="A29" s="160"/>
      <c r="B29" s="1161"/>
      <c r="C29" s="1162"/>
      <c r="D29" s="1162"/>
      <c r="E29" s="1162"/>
      <c r="F29" s="1162"/>
      <c r="G29" s="1163"/>
      <c r="H29" s="160"/>
      <c r="I29" s="160"/>
      <c r="J29" s="160"/>
      <c r="K29" s="164"/>
      <c r="L29" s="164"/>
    </row>
    <row r="30" spans="1:12" s="257" customFormat="1" ht="22.5" customHeight="1" x14ac:dyDescent="0.3">
      <c r="A30" s="173"/>
      <c r="B30" s="1774"/>
      <c r="C30" s="1775"/>
      <c r="D30" s="1775"/>
      <c r="E30" s="1775"/>
      <c r="F30" s="1775"/>
      <c r="G30" s="1776"/>
      <c r="H30" s="174"/>
      <c r="I30" s="174"/>
      <c r="J30" s="174"/>
      <c r="K30" s="175"/>
      <c r="L30" s="175"/>
    </row>
    <row r="31" spans="1:12" ht="18" customHeight="1" x14ac:dyDescent="0.3">
      <c r="A31" s="1773" t="s">
        <v>20</v>
      </c>
      <c r="B31" s="1773"/>
      <c r="C31" s="1773"/>
      <c r="D31" s="1773"/>
      <c r="E31" s="1773"/>
      <c r="F31" s="1773"/>
      <c r="G31" s="1773"/>
      <c r="H31" s="1773"/>
      <c r="I31" s="1773"/>
      <c r="J31" s="1773"/>
      <c r="K31" s="1773"/>
      <c r="L31" s="176">
        <f>SUM(L21:L28)</f>
        <v>108000</v>
      </c>
    </row>
    <row r="32" spans="1:12" ht="18" customHeight="1" x14ac:dyDescent="0.35">
      <c r="A32" s="253"/>
      <c r="B32" s="252"/>
      <c r="C32" s="1160"/>
      <c r="D32" s="253"/>
      <c r="E32" s="252"/>
      <c r="F32" s="252"/>
      <c r="G32" s="252"/>
      <c r="H32" s="252"/>
      <c r="I32" s="252"/>
      <c r="J32" s="252"/>
      <c r="K32" s="255"/>
      <c r="L32" s="254"/>
    </row>
    <row r="33" spans="1:12" ht="18" customHeight="1" x14ac:dyDescent="0.35">
      <c r="A33" s="259" t="s">
        <v>21</v>
      </c>
      <c r="B33" s="259" t="s">
        <v>7</v>
      </c>
      <c r="C33" s="260" t="s">
        <v>22</v>
      </c>
      <c r="D33" s="260" t="s">
        <v>150</v>
      </c>
      <c r="E33" s="252"/>
      <c r="F33" s="252"/>
      <c r="G33" s="252"/>
      <c r="H33" s="252"/>
      <c r="I33" s="252"/>
      <c r="J33" s="252"/>
      <c r="K33" s="261"/>
      <c r="L33" s="261"/>
    </row>
    <row r="34" spans="1:12" ht="18" customHeight="1" x14ac:dyDescent="0.35">
      <c r="A34" s="253"/>
      <c r="B34" s="253"/>
      <c r="C34" s="260" t="s">
        <v>24</v>
      </c>
      <c r="D34" s="253" t="s">
        <v>151</v>
      </c>
      <c r="E34" s="252"/>
      <c r="F34" s="252"/>
      <c r="G34" s="252"/>
      <c r="H34" s="252"/>
      <c r="I34" s="252"/>
      <c r="J34" s="252"/>
      <c r="K34" s="261"/>
      <c r="L34" s="261"/>
    </row>
    <row r="35" spans="1:12" ht="18" customHeight="1" x14ac:dyDescent="0.35">
      <c r="A35" s="253"/>
      <c r="B35" s="252"/>
      <c r="C35" s="262"/>
      <c r="D35" s="263"/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3"/>
      <c r="B36" s="252"/>
      <c r="C36" s="262"/>
      <c r="D36" s="263"/>
      <c r="E36" s="252"/>
      <c r="F36" s="252"/>
      <c r="G36" s="252"/>
      <c r="H36" s="252"/>
      <c r="I36" s="252"/>
      <c r="J36" s="252"/>
      <c r="K36" s="261"/>
      <c r="L36" s="261"/>
    </row>
    <row r="37" spans="1:12" ht="18" customHeight="1" x14ac:dyDescent="0.35">
      <c r="A37" s="253"/>
      <c r="B37" s="252"/>
      <c r="C37" s="262"/>
      <c r="D37" s="263"/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3"/>
      <c r="B38" s="252"/>
      <c r="C38" s="262"/>
      <c r="D38" s="263"/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3"/>
      <c r="B39" s="252"/>
      <c r="C39" s="1160"/>
      <c r="D39" s="263"/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2"/>
      <c r="B40" s="252"/>
      <c r="C40" s="252"/>
      <c r="D40" s="252"/>
      <c r="E40" s="252"/>
      <c r="F40" s="252"/>
      <c r="G40" s="252"/>
      <c r="H40" s="252"/>
      <c r="I40" s="252"/>
      <c r="J40" s="252"/>
      <c r="K40" s="261"/>
      <c r="L40" s="261"/>
    </row>
    <row r="41" spans="1:12" ht="18" customHeight="1" x14ac:dyDescent="0.35">
      <c r="A41" s="252"/>
      <c r="B41" s="252"/>
      <c r="C41" s="252"/>
      <c r="D41" s="1106"/>
      <c r="E41" s="1141"/>
      <c r="F41" s="1107"/>
      <c r="G41" s="1108"/>
      <c r="H41" s="1139"/>
      <c r="I41" s="269"/>
      <c r="J41" s="270"/>
      <c r="K41" s="271"/>
      <c r="L41" s="272"/>
    </row>
    <row r="42" spans="1:12" ht="18" customHeight="1" x14ac:dyDescent="0.35">
      <c r="A42" s="252"/>
      <c r="B42" s="252"/>
      <c r="C42" s="252"/>
      <c r="D42" s="1103"/>
      <c r="E42" s="1103"/>
      <c r="F42" s="1104"/>
      <c r="G42" s="1105"/>
      <c r="H42" s="280"/>
      <c r="I42" s="276"/>
      <c r="J42" s="277"/>
      <c r="K42" s="278"/>
      <c r="L42" s="279"/>
    </row>
    <row r="43" spans="1:12" ht="18" customHeight="1" x14ac:dyDescent="0.35">
      <c r="A43" s="252"/>
      <c r="B43" s="252"/>
      <c r="C43" s="252"/>
      <c r="D43" s="1103"/>
      <c r="E43" s="1103"/>
      <c r="F43" s="1104"/>
      <c r="G43" s="1105"/>
      <c r="H43" s="280"/>
      <c r="I43" s="276"/>
      <c r="J43" s="277"/>
      <c r="K43" s="278"/>
      <c r="L43" s="281"/>
    </row>
    <row r="44" spans="1:12" ht="18" customHeight="1" x14ac:dyDescent="0.35">
      <c r="A44" s="252"/>
      <c r="B44" s="252"/>
      <c r="C44" s="252"/>
      <c r="D44" s="1103"/>
      <c r="E44" s="1103"/>
      <c r="F44" s="1104"/>
      <c r="G44" s="1105"/>
      <c r="H44" s="280"/>
      <c r="I44" s="286"/>
      <c r="J44" s="287"/>
      <c r="K44" s="288"/>
      <c r="L44" s="289"/>
    </row>
    <row r="45" spans="1:12" ht="18" customHeight="1" x14ac:dyDescent="0.35">
      <c r="A45" s="252"/>
      <c r="B45" s="252"/>
      <c r="C45" s="252"/>
      <c r="D45" s="1138" t="s">
        <v>26</v>
      </c>
      <c r="E45" s="1968" t="s">
        <v>27</v>
      </c>
      <c r="F45" s="1968"/>
      <c r="G45" s="1968"/>
      <c r="H45" s="1140" t="s">
        <v>941</v>
      </c>
      <c r="I45" s="1964" t="s">
        <v>28</v>
      </c>
      <c r="J45" s="1796"/>
      <c r="K45" s="291" t="s">
        <v>29</v>
      </c>
      <c r="L45" s="292" t="s">
        <v>30</v>
      </c>
    </row>
    <row r="56" spans="1:1" ht="16.5" customHeight="1" x14ac:dyDescent="0.3">
      <c r="A56" s="251" t="s">
        <v>974</v>
      </c>
    </row>
  </sheetData>
  <mergeCells count="9">
    <mergeCell ref="A31:K31"/>
    <mergeCell ref="E45:G45"/>
    <mergeCell ref="I45:J45"/>
    <mergeCell ref="A6:L6"/>
    <mergeCell ref="A7:L7"/>
    <mergeCell ref="B19:G19"/>
    <mergeCell ref="I19:J19"/>
    <mergeCell ref="B20:G20"/>
    <mergeCell ref="B30:G30"/>
  </mergeCells>
  <printOptions horizontalCentered="1"/>
  <pageMargins left="0" right="0" top="0.74803149606299213" bottom="0.74803149606299213" header="0.31496062992125984" footer="0.31496062992125984"/>
  <pageSetup scale="70" orientation="portrait" r:id="rId1"/>
  <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4"/>
  <sheetViews>
    <sheetView view="pageBreakPreview" topLeftCell="A11" zoomScale="60" zoomScaleNormal="100" workbookViewId="0">
      <selection activeCell="O34" sqref="O34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1037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44678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239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5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5" x14ac:dyDescent="0.3">
      <c r="K18" s="93"/>
    </row>
    <row r="19" spans="1:15" x14ac:dyDescent="0.3">
      <c r="A19" s="79" t="s">
        <v>12</v>
      </c>
      <c r="K19" s="93"/>
      <c r="L19" s="81"/>
      <c r="O19" s="1194" t="s">
        <v>1015</v>
      </c>
    </row>
    <row r="20" spans="1:15" x14ac:dyDescent="0.3">
      <c r="A20" s="1240" t="s">
        <v>13</v>
      </c>
      <c r="B20" s="1769" t="s">
        <v>14</v>
      </c>
      <c r="C20" s="1769"/>
      <c r="D20" s="1769"/>
      <c r="E20" s="1769"/>
      <c r="F20" s="1769"/>
      <c r="G20" s="1769"/>
      <c r="H20" s="1240" t="s">
        <v>15</v>
      </c>
      <c r="I20" s="1769" t="s">
        <v>16</v>
      </c>
      <c r="J20" s="1769"/>
      <c r="K20" s="113" t="s">
        <v>17</v>
      </c>
      <c r="L20" s="113" t="s">
        <v>18</v>
      </c>
      <c r="O20" s="1194" t="s">
        <v>644</v>
      </c>
    </row>
    <row r="21" spans="1:15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  <c r="O21" s="1194" t="s">
        <v>645</v>
      </c>
    </row>
    <row r="22" spans="1:15" s="142" customFormat="1" ht="18.75" x14ac:dyDescent="0.3">
      <c r="A22" s="137">
        <v>1</v>
      </c>
      <c r="B22" s="138" t="s">
        <v>1015</v>
      </c>
      <c r="C22" s="143"/>
      <c r="D22" s="143"/>
      <c r="E22" s="143"/>
      <c r="F22" s="143"/>
      <c r="G22" s="144"/>
      <c r="H22" s="137"/>
      <c r="I22" s="137">
        <v>7</v>
      </c>
      <c r="J22" s="137" t="s">
        <v>56</v>
      </c>
      <c r="K22" s="141">
        <v>11000</v>
      </c>
      <c r="L22" s="141">
        <f t="shared" ref="L22:L32" si="0">I22*K22</f>
        <v>77000</v>
      </c>
      <c r="O22" s="1194" t="s">
        <v>1016</v>
      </c>
    </row>
    <row r="23" spans="1:15" s="142" customFormat="1" ht="18.75" x14ac:dyDescent="0.3">
      <c r="A23" s="137">
        <v>2</v>
      </c>
      <c r="B23" s="138" t="s">
        <v>644</v>
      </c>
      <c r="C23" s="143"/>
      <c r="D23" s="143"/>
      <c r="E23" s="143"/>
      <c r="F23" s="143"/>
      <c r="G23" s="144"/>
      <c r="H23" s="137"/>
      <c r="I23" s="137">
        <v>2</v>
      </c>
      <c r="J23" s="137" t="s">
        <v>56</v>
      </c>
      <c r="K23" s="141">
        <v>8000</v>
      </c>
      <c r="L23" s="141">
        <f t="shared" si="0"/>
        <v>16000</v>
      </c>
      <c r="O23" s="1194" t="s">
        <v>1017</v>
      </c>
    </row>
    <row r="24" spans="1:15" s="142" customFormat="1" ht="18.75" x14ac:dyDescent="0.3">
      <c r="A24" s="137">
        <v>3</v>
      </c>
      <c r="B24" s="138" t="s">
        <v>645</v>
      </c>
      <c r="C24" s="143"/>
      <c r="D24" s="143"/>
      <c r="E24" s="143"/>
      <c r="F24" s="143"/>
      <c r="G24" s="144"/>
      <c r="H24" s="137"/>
      <c r="I24" s="137">
        <v>1</v>
      </c>
      <c r="J24" s="137" t="s">
        <v>56</v>
      </c>
      <c r="K24" s="141">
        <v>15000</v>
      </c>
      <c r="L24" s="141">
        <f t="shared" si="0"/>
        <v>15000</v>
      </c>
      <c r="O24" s="1194" t="s">
        <v>653</v>
      </c>
    </row>
    <row r="25" spans="1:15" s="142" customFormat="1" ht="18.75" x14ac:dyDescent="0.3">
      <c r="A25" s="137">
        <v>4</v>
      </c>
      <c r="B25" s="138" t="s">
        <v>1016</v>
      </c>
      <c r="C25" s="143"/>
      <c r="D25" s="143"/>
      <c r="E25" s="143"/>
      <c r="F25" s="143"/>
      <c r="G25" s="144"/>
      <c r="H25" s="137"/>
      <c r="I25" s="137">
        <v>21</v>
      </c>
      <c r="J25" s="137" t="s">
        <v>56</v>
      </c>
      <c r="K25" s="141">
        <v>6000</v>
      </c>
      <c r="L25" s="141">
        <f t="shared" si="0"/>
        <v>126000</v>
      </c>
      <c r="O25" s="1194"/>
    </row>
    <row r="26" spans="1:15" s="142" customFormat="1" ht="18.75" x14ac:dyDescent="0.3">
      <c r="A26" s="137">
        <v>5</v>
      </c>
      <c r="B26" s="138" t="s">
        <v>1017</v>
      </c>
      <c r="H26" s="137"/>
      <c r="I26" s="137">
        <v>1</v>
      </c>
      <c r="J26" s="137" t="s">
        <v>56</v>
      </c>
      <c r="K26" s="141">
        <v>5000</v>
      </c>
      <c r="L26" s="141">
        <f t="shared" si="0"/>
        <v>5000</v>
      </c>
      <c r="O26" s="1194" t="s">
        <v>1018</v>
      </c>
    </row>
    <row r="27" spans="1:15" s="142" customFormat="1" ht="18.75" x14ac:dyDescent="0.3">
      <c r="A27" s="137">
        <v>6</v>
      </c>
      <c r="B27" s="138" t="s">
        <v>622</v>
      </c>
      <c r="C27" s="143"/>
      <c r="D27" s="143"/>
      <c r="E27" s="143"/>
      <c r="F27" s="143"/>
      <c r="G27" s="144"/>
      <c r="H27" s="137"/>
      <c r="I27" s="137">
        <v>2</v>
      </c>
      <c r="J27" s="137" t="s">
        <v>215</v>
      </c>
      <c r="K27" s="141">
        <v>38000</v>
      </c>
      <c r="L27" s="141">
        <f t="shared" si="0"/>
        <v>76000</v>
      </c>
      <c r="O27" s="1194" t="s">
        <v>1019</v>
      </c>
    </row>
    <row r="28" spans="1:15" s="142" customFormat="1" ht="18.75" x14ac:dyDescent="0.3">
      <c r="A28" s="137">
        <v>7</v>
      </c>
      <c r="B28" s="138" t="s">
        <v>653</v>
      </c>
      <c r="C28" s="143"/>
      <c r="D28" s="143"/>
      <c r="E28" s="143"/>
      <c r="F28" s="143"/>
      <c r="G28" s="144"/>
      <c r="H28" s="137"/>
      <c r="I28" s="137">
        <v>1</v>
      </c>
      <c r="J28" s="137" t="s">
        <v>215</v>
      </c>
      <c r="K28" s="141">
        <v>100000</v>
      </c>
      <c r="L28" s="141">
        <f t="shared" si="0"/>
        <v>100000</v>
      </c>
      <c r="O28" s="1194" t="s">
        <v>1020</v>
      </c>
    </row>
    <row r="29" spans="1:15" s="142" customFormat="1" ht="18.75" x14ac:dyDescent="0.3">
      <c r="A29" s="137">
        <v>8</v>
      </c>
      <c r="B29" s="138" t="s">
        <v>64</v>
      </c>
      <c r="C29" s="143"/>
      <c r="D29" s="143"/>
      <c r="E29" s="143"/>
      <c r="F29" s="143"/>
      <c r="G29" s="144"/>
      <c r="H29" s="137" t="s">
        <v>65</v>
      </c>
      <c r="I29" s="137">
        <v>1</v>
      </c>
      <c r="J29" s="137" t="s">
        <v>511</v>
      </c>
      <c r="K29" s="141">
        <v>60000</v>
      </c>
      <c r="L29" s="141">
        <f t="shared" si="0"/>
        <v>60000</v>
      </c>
      <c r="O29" s="1194" t="s">
        <v>642</v>
      </c>
    </row>
    <row r="30" spans="1:15" s="142" customFormat="1" ht="18.75" x14ac:dyDescent="0.3">
      <c r="A30" s="137">
        <v>9</v>
      </c>
      <c r="B30" s="138" t="s">
        <v>1035</v>
      </c>
      <c r="C30" s="143"/>
      <c r="D30" s="143"/>
      <c r="E30" s="143"/>
      <c r="F30" s="143"/>
      <c r="G30" s="144"/>
      <c r="H30" s="137" t="s">
        <v>67</v>
      </c>
      <c r="I30" s="137">
        <v>5</v>
      </c>
      <c r="J30" s="137" t="s">
        <v>56</v>
      </c>
      <c r="K30" s="141">
        <v>10000</v>
      </c>
      <c r="L30" s="141">
        <f t="shared" si="0"/>
        <v>50000</v>
      </c>
      <c r="O30" s="1194" t="s">
        <v>1021</v>
      </c>
    </row>
    <row r="31" spans="1:15" s="142" customFormat="1" ht="18.75" x14ac:dyDescent="0.3">
      <c r="A31" s="137">
        <v>10</v>
      </c>
      <c r="B31" s="138" t="s">
        <v>642</v>
      </c>
      <c r="C31" s="143"/>
      <c r="D31" s="143"/>
      <c r="E31" s="143"/>
      <c r="F31" s="143"/>
      <c r="G31" s="144"/>
      <c r="H31" s="137"/>
      <c r="I31" s="137">
        <v>1</v>
      </c>
      <c r="J31" s="137" t="s">
        <v>56</v>
      </c>
      <c r="K31" s="141">
        <v>7000</v>
      </c>
      <c r="L31" s="141">
        <f t="shared" si="0"/>
        <v>7000</v>
      </c>
      <c r="O31" s="1194" t="s">
        <v>804</v>
      </c>
    </row>
    <row r="32" spans="1:15" s="142" customFormat="1" ht="18.75" x14ac:dyDescent="0.3">
      <c r="A32" s="137">
        <v>11</v>
      </c>
      <c r="B32" s="138" t="s">
        <v>652</v>
      </c>
      <c r="C32" s="143"/>
      <c r="D32" s="143"/>
      <c r="E32" s="143"/>
      <c r="F32" s="143"/>
      <c r="G32" s="144"/>
      <c r="H32" s="137" t="s">
        <v>1036</v>
      </c>
      <c r="I32" s="137">
        <v>1</v>
      </c>
      <c r="J32" s="137" t="s">
        <v>56</v>
      </c>
      <c r="K32" s="141">
        <v>90000</v>
      </c>
      <c r="L32" s="141">
        <f t="shared" si="0"/>
        <v>90000</v>
      </c>
      <c r="O32" s="1194" t="s">
        <v>1022</v>
      </c>
    </row>
    <row r="33" spans="1:17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  <c r="O33" s="1194" t="s">
        <v>639</v>
      </c>
      <c r="P33" s="78"/>
      <c r="Q33" s="78"/>
    </row>
    <row r="34" spans="1:17" s="142" customFormat="1" ht="18.75" x14ac:dyDescent="0.3">
      <c r="A34" s="150"/>
      <c r="B34" s="1762"/>
      <c r="C34" s="1763"/>
      <c r="D34" s="1763"/>
      <c r="E34" s="1763"/>
      <c r="F34" s="1763"/>
      <c r="G34" s="1764"/>
      <c r="H34" s="151"/>
      <c r="I34" s="151"/>
      <c r="J34" s="151"/>
      <c r="K34" s="152"/>
      <c r="L34" s="1143"/>
      <c r="O34" s="1194" t="s">
        <v>71</v>
      </c>
      <c r="P34" s="78"/>
      <c r="Q34" s="78"/>
    </row>
    <row r="35" spans="1:17" s="142" customFormat="1" ht="18.75" x14ac:dyDescent="0.3">
      <c r="A35" s="1969"/>
      <c r="B35" s="1970"/>
      <c r="C35" s="1970"/>
      <c r="D35" s="1970"/>
      <c r="E35" s="1970"/>
      <c r="F35" s="1970"/>
      <c r="G35" s="1970"/>
      <c r="H35" s="1970"/>
      <c r="I35" s="1970"/>
      <c r="J35" s="1971"/>
      <c r="K35" s="1142" t="s">
        <v>143</v>
      </c>
      <c r="L35" s="1144">
        <f>SUM(L21:L32)</f>
        <v>622000</v>
      </c>
      <c r="O35" s="78"/>
      <c r="P35" s="78"/>
      <c r="Q35" s="78"/>
    </row>
    <row r="36" spans="1:17" x14ac:dyDescent="0.3">
      <c r="A36" s="80"/>
      <c r="B36" s="80"/>
      <c r="C36" s="1239"/>
      <c r="D36" s="80"/>
      <c r="E36" s="80"/>
      <c r="F36" s="80"/>
      <c r="K36"/>
      <c r="L36"/>
    </row>
    <row r="37" spans="1:17" x14ac:dyDescent="0.3">
      <c r="A37" s="118" t="s">
        <v>21</v>
      </c>
      <c r="B37" s="118" t="s">
        <v>7</v>
      </c>
      <c r="C37" s="118" t="s">
        <v>22</v>
      </c>
      <c r="D37" s="119" t="s">
        <v>23</v>
      </c>
      <c r="K37"/>
      <c r="L37"/>
    </row>
    <row r="38" spans="1:17" x14ac:dyDescent="0.3">
      <c r="A38" s="80"/>
      <c r="B38" s="80"/>
      <c r="C38" s="1239" t="s">
        <v>24</v>
      </c>
      <c r="D38" s="80" t="s">
        <v>25</v>
      </c>
      <c r="K38" s="120"/>
      <c r="L38" s="120"/>
    </row>
    <row r="39" spans="1:17" x14ac:dyDescent="0.3">
      <c r="A39" s="80"/>
      <c r="B39" s="80"/>
      <c r="C39" s="1239"/>
      <c r="D39" s="80"/>
      <c r="K39" s="120"/>
      <c r="L39" s="120"/>
    </row>
    <row r="40" spans="1:17" x14ac:dyDescent="0.3">
      <c r="A40" s="80"/>
      <c r="B40" s="80"/>
      <c r="C40" s="1239"/>
      <c r="D40" s="80"/>
      <c r="K40" s="120"/>
      <c r="L40" s="120"/>
    </row>
    <row r="41" spans="1:17" x14ac:dyDescent="0.3">
      <c r="A41" s="80"/>
      <c r="B41" s="80"/>
      <c r="C41" s="1239"/>
      <c r="D41" s="80"/>
      <c r="K41" s="120"/>
      <c r="L41" s="120"/>
    </row>
    <row r="42" spans="1:17" x14ac:dyDescent="0.3">
      <c r="A42" s="80"/>
      <c r="B42" s="80"/>
      <c r="C42" s="1239"/>
      <c r="D42" s="80"/>
      <c r="K42" s="120"/>
      <c r="L42" s="120"/>
    </row>
    <row r="43" spans="1:17" x14ac:dyDescent="0.3">
      <c r="K43" s="120"/>
      <c r="L43" s="120"/>
    </row>
    <row r="44" spans="1:17" x14ac:dyDescent="0.3">
      <c r="D44" s="95"/>
      <c r="E44"/>
      <c r="F44"/>
      <c r="G44"/>
      <c r="H44"/>
      <c r="I44"/>
      <c r="J44"/>
      <c r="K44"/>
      <c r="L44"/>
    </row>
    <row r="45" spans="1:17" ht="18.75" x14ac:dyDescent="0.35">
      <c r="D45" s="1106"/>
      <c r="E45" s="1107"/>
      <c r="F45" s="1108"/>
      <c r="G45" s="1099"/>
      <c r="H45" s="268"/>
      <c r="I45" s="269"/>
      <c r="J45" s="270"/>
      <c r="K45" s="271"/>
      <c r="L45" s="272"/>
    </row>
    <row r="46" spans="1:17" ht="18.75" x14ac:dyDescent="0.35">
      <c r="D46" s="1103"/>
      <c r="E46" s="1104"/>
      <c r="F46" s="1105"/>
      <c r="G46" s="1100"/>
      <c r="H46" s="275"/>
      <c r="I46" s="276"/>
      <c r="J46" s="277"/>
      <c r="K46" s="278"/>
      <c r="L46" s="279"/>
    </row>
    <row r="47" spans="1:17" ht="18.75" x14ac:dyDescent="0.35">
      <c r="D47" s="1103"/>
      <c r="E47" s="1104"/>
      <c r="F47" s="1105"/>
      <c r="G47" s="1101"/>
      <c r="H47" s="275"/>
      <c r="I47" s="276"/>
      <c r="J47" s="277"/>
      <c r="K47" s="278"/>
      <c r="L47" s="281"/>
    </row>
    <row r="48" spans="1:17" ht="18.75" x14ac:dyDescent="0.35">
      <c r="D48" s="1103"/>
      <c r="E48" s="1104"/>
      <c r="F48" s="1105"/>
      <c r="G48" s="1102"/>
      <c r="H48" s="275"/>
      <c r="I48" s="286"/>
      <c r="J48" s="287"/>
      <c r="K48" s="288"/>
      <c r="L48" s="289"/>
    </row>
    <row r="49" spans="1:21" x14ac:dyDescent="0.3">
      <c r="D49" s="1965" t="s">
        <v>26</v>
      </c>
      <c r="E49" s="1966"/>
      <c r="F49" s="1967"/>
      <c r="G49" s="1098" t="s">
        <v>27</v>
      </c>
      <c r="H49" s="1095" t="s">
        <v>941</v>
      </c>
      <c r="I49" s="1964" t="s">
        <v>28</v>
      </c>
      <c r="J49" s="1796"/>
      <c r="K49" s="291" t="s">
        <v>29</v>
      </c>
      <c r="L49" s="292" t="s">
        <v>30</v>
      </c>
    </row>
    <row r="50" spans="1:21" x14ac:dyDescent="0.3">
      <c r="D50" s="78"/>
      <c r="E50" s="78"/>
      <c r="F50" s="78"/>
      <c r="G50" s="78"/>
      <c r="H50" s="78"/>
      <c r="I50" s="78"/>
      <c r="J50" s="78"/>
      <c r="K50" s="78"/>
      <c r="L50" s="78"/>
    </row>
    <row r="61" spans="1:21" x14ac:dyDescent="0.3">
      <c r="A61" s="79" t="s">
        <v>980</v>
      </c>
    </row>
    <row r="64" spans="1:21" s="79" customFormat="1" x14ac:dyDescent="0.3">
      <c r="M64" s="78"/>
      <c r="N64" s="78"/>
      <c r="O64" s="78"/>
      <c r="P64" s="78"/>
      <c r="Q64" s="78"/>
      <c r="R64" s="78"/>
      <c r="S64" s="78"/>
      <c r="T64" s="78"/>
      <c r="U64" s="78"/>
    </row>
  </sheetData>
  <mergeCells count="9">
    <mergeCell ref="A35:J35"/>
    <mergeCell ref="D49:F49"/>
    <mergeCell ref="I49:J49"/>
    <mergeCell ref="A7:L7"/>
    <mergeCell ref="A8:L8"/>
    <mergeCell ref="B20:G20"/>
    <mergeCell ref="I20:J20"/>
    <mergeCell ref="B21:G21"/>
    <mergeCell ref="B34:G34"/>
  </mergeCells>
  <printOptions horizontalCentered="1"/>
  <pageMargins left="0" right="0" top="0.55118110236220474" bottom="0.74803149606299213" header="0.31496062992125984" footer="0.31496062992125984"/>
  <pageSetup scale="70" orientation="portrait" verticalDpi="72" r:id="rId1"/>
  <rowBreaks count="1" manualBreakCount="1">
    <brk id="62" max="11" man="1"/>
  </rowBreaks>
  <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8"/>
  <sheetViews>
    <sheetView view="pageBreakPreview" topLeftCell="A4" zoomScale="60" zoomScaleNormal="100" workbookViewId="0">
      <selection activeCell="M52" sqref="M52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1038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44678</v>
      </c>
    </row>
    <row r="12" spans="1:21" ht="16.5" customHeight="1" x14ac:dyDescent="0.35">
      <c r="A12" s="11" t="s">
        <v>43</v>
      </c>
      <c r="B12" s="1238"/>
      <c r="C12" s="1238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780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1241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1236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1237" t="s">
        <v>13</v>
      </c>
      <c r="B20" s="1751" t="s">
        <v>14</v>
      </c>
      <c r="C20" s="1751"/>
      <c r="D20" s="1751"/>
      <c r="E20" s="1751"/>
      <c r="F20" s="1751"/>
      <c r="G20" s="1751"/>
      <c r="H20" s="1237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1008</v>
      </c>
      <c r="C22" s="660"/>
      <c r="D22" s="660"/>
      <c r="E22" s="660"/>
      <c r="F22" s="660"/>
      <c r="G22" s="661"/>
      <c r="H22" s="658"/>
      <c r="I22" s="658">
        <v>11</v>
      </c>
      <c r="J22" s="658" t="s">
        <v>56</v>
      </c>
      <c r="K22" s="664">
        <v>31500</v>
      </c>
      <c r="L22" s="664">
        <f t="shared" ref="L22" si="0">K22*I22</f>
        <v>346500</v>
      </c>
    </row>
    <row r="23" spans="1:12" s="663" customFormat="1" ht="23.25" x14ac:dyDescent="0.35">
      <c r="A23" s="658"/>
      <c r="B23" s="659"/>
      <c r="C23" s="660"/>
      <c r="D23" s="660"/>
      <c r="E23" s="660"/>
      <c r="F23" s="660"/>
      <c r="G23" s="661"/>
      <c r="H23" s="658"/>
      <c r="I23" s="658"/>
      <c r="J23" s="658"/>
      <c r="K23" s="664"/>
      <c r="L23" s="664"/>
    </row>
    <row r="24" spans="1:12" s="663" customFormat="1" ht="23.25" x14ac:dyDescent="0.35">
      <c r="A24" s="658"/>
      <c r="B24" s="659"/>
      <c r="C24" s="660"/>
      <c r="D24" s="660"/>
      <c r="E24" s="660"/>
      <c r="F24" s="660"/>
      <c r="G24" s="661"/>
      <c r="H24" s="658"/>
      <c r="I24" s="658"/>
      <c r="J24" s="658"/>
      <c r="K24" s="664"/>
      <c r="L24" s="664"/>
    </row>
    <row r="25" spans="1:12" s="663" customFormat="1" ht="23.25" x14ac:dyDescent="0.35">
      <c r="A25" s="658"/>
      <c r="B25" s="659"/>
      <c r="C25" s="660"/>
      <c r="D25" s="660"/>
      <c r="E25" s="660"/>
      <c r="F25" s="660"/>
      <c r="G25" s="661"/>
      <c r="H25" s="658"/>
      <c r="I25" s="658"/>
      <c r="J25" s="658"/>
      <c r="K25" s="664"/>
      <c r="L25" s="664"/>
    </row>
    <row r="26" spans="1:12" s="663" customFormat="1" ht="23.25" x14ac:dyDescent="0.35">
      <c r="A26" s="658"/>
      <c r="B26" s="659"/>
      <c r="C26" s="660"/>
      <c r="D26" s="660"/>
      <c r="E26" s="660"/>
      <c r="F26" s="660"/>
      <c r="G26" s="661"/>
      <c r="H26" s="658"/>
      <c r="I26" s="658"/>
      <c r="J26" s="658"/>
      <c r="K26" s="664"/>
      <c r="L26" s="664"/>
    </row>
    <row r="27" spans="1:12" s="663" customFormat="1" ht="23.25" x14ac:dyDescent="0.35">
      <c r="A27" s="658"/>
      <c r="B27" s="659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6"/>
      <c r="D28" s="666"/>
      <c r="E28" s="666"/>
      <c r="F28" s="666"/>
      <c r="G28" s="667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6"/>
      <c r="D29" s="666"/>
      <c r="E29" s="666"/>
      <c r="F29" s="666"/>
      <c r="G29" s="667"/>
      <c r="H29" s="658"/>
      <c r="I29" s="658"/>
      <c r="J29" s="658"/>
      <c r="K29" s="664"/>
      <c r="L29" s="664"/>
    </row>
    <row r="30" spans="1:12" s="663" customFormat="1" ht="23.25" x14ac:dyDescent="0.35">
      <c r="A30" s="658"/>
      <c r="B30" s="659"/>
      <c r="C30" s="666"/>
      <c r="D30" s="666"/>
      <c r="E30" s="666"/>
      <c r="F30" s="666"/>
      <c r="G30" s="667"/>
      <c r="H30" s="658"/>
      <c r="I30" s="658"/>
      <c r="J30" s="658"/>
      <c r="K30" s="664"/>
      <c r="L30" s="664"/>
    </row>
    <row r="31" spans="1:12" s="663" customFormat="1" ht="23.25" x14ac:dyDescent="0.35">
      <c r="A31" s="668"/>
      <c r="B31" s="1885"/>
      <c r="C31" s="1886"/>
      <c r="D31" s="1886"/>
      <c r="E31" s="1886"/>
      <c r="F31" s="1886"/>
      <c r="G31" s="1887"/>
      <c r="H31" s="669"/>
      <c r="I31" s="669"/>
      <c r="J31" s="669"/>
      <c r="K31" s="670"/>
      <c r="L31" s="670"/>
    </row>
    <row r="32" spans="1:12" s="663" customFormat="1" ht="23.25" x14ac:dyDescent="0.35">
      <c r="A32" s="1888" t="s">
        <v>20</v>
      </c>
      <c r="B32" s="1888"/>
      <c r="C32" s="1888"/>
      <c r="D32" s="1888"/>
      <c r="E32" s="1888"/>
      <c r="F32" s="1888"/>
      <c r="G32" s="1888"/>
      <c r="H32" s="1888"/>
      <c r="I32" s="1888"/>
      <c r="J32" s="1888"/>
      <c r="K32" s="1888"/>
      <c r="L32" s="671">
        <f>SUM(L21:L30)</f>
        <v>346500</v>
      </c>
    </row>
    <row r="33" spans="1:12" s="238" customFormat="1" ht="21" x14ac:dyDescent="0.35">
      <c r="A33" s="247"/>
      <c r="B33" s="247"/>
      <c r="C33" s="409"/>
      <c r="D33" s="247"/>
      <c r="E33" s="247"/>
      <c r="F33" s="247"/>
      <c r="G33" s="248"/>
      <c r="H33" s="248"/>
      <c r="I33" s="248"/>
      <c r="J33" s="248"/>
      <c r="K33" s="410"/>
      <c r="L33" s="411"/>
    </row>
    <row r="34" spans="1:12" ht="18" x14ac:dyDescent="0.35">
      <c r="A34" s="35" t="s">
        <v>21</v>
      </c>
      <c r="B34" s="35" t="s">
        <v>7</v>
      </c>
      <c r="C34" s="723" t="s">
        <v>22</v>
      </c>
      <c r="D34" s="36" t="s">
        <v>23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723" t="s">
        <v>24</v>
      </c>
      <c r="D35" s="2" t="s">
        <v>25</v>
      </c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2"/>
      <c r="B36" s="2"/>
      <c r="C36" s="723" t="s">
        <v>300</v>
      </c>
      <c r="D36" s="2" t="s">
        <v>655</v>
      </c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2"/>
      <c r="B37" s="2"/>
      <c r="C37" s="723"/>
      <c r="D37" s="2"/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2"/>
      <c r="B38" s="2"/>
      <c r="C38" s="723"/>
      <c r="D38" s="2"/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2"/>
      <c r="B39" s="2"/>
      <c r="C39" s="723"/>
      <c r="D39" s="2"/>
      <c r="E39" s="1"/>
      <c r="F39" s="1"/>
      <c r="G39" s="1"/>
      <c r="H39" s="1"/>
      <c r="I39" s="1"/>
      <c r="J39" s="1"/>
      <c r="K39" s="37"/>
      <c r="L39" s="37"/>
    </row>
    <row r="40" spans="1:12" ht="18" x14ac:dyDescent="0.35">
      <c r="A40" s="2"/>
      <c r="B40" s="2"/>
      <c r="C40" s="723"/>
      <c r="D40" s="2"/>
      <c r="E40" s="1"/>
      <c r="F40" s="1"/>
      <c r="G40" s="1"/>
      <c r="H40" s="1"/>
      <c r="I40" s="1"/>
      <c r="J40" s="1"/>
      <c r="K40" s="37"/>
      <c r="L40" s="37"/>
    </row>
    <row r="41" spans="1:12" ht="18" x14ac:dyDescent="0.35">
      <c r="A41" s="2"/>
      <c r="B41" s="2"/>
      <c r="C41" s="723"/>
      <c r="D41" s="2"/>
      <c r="E41" s="1"/>
      <c r="F41" s="1"/>
      <c r="G41" s="1"/>
      <c r="H41" s="1"/>
      <c r="I41" s="1"/>
      <c r="J41" s="1"/>
      <c r="K41" s="37"/>
      <c r="L41" s="37"/>
    </row>
    <row r="42" spans="1:12" ht="18" x14ac:dyDescent="0.35">
      <c r="A42" s="2"/>
      <c r="B42" s="2"/>
      <c r="C42" s="723"/>
      <c r="D42" s="2"/>
      <c r="E42" s="1"/>
      <c r="F42" s="1"/>
      <c r="G42" s="1"/>
      <c r="H42" s="1"/>
      <c r="I42" s="1"/>
      <c r="J42" s="1"/>
      <c r="K42" s="37"/>
      <c r="L42" s="37"/>
    </row>
    <row r="43" spans="1:12" ht="18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37"/>
      <c r="L43" s="37"/>
    </row>
    <row r="44" spans="1:12" ht="18.75" x14ac:dyDescent="0.35">
      <c r="A44" s="1"/>
      <c r="B44" s="1"/>
      <c r="C44" s="1"/>
      <c r="D44" s="1106"/>
      <c r="E44" s="1107"/>
      <c r="F44" s="1108"/>
      <c r="G44" s="1099"/>
      <c r="H44" s="268"/>
      <c r="I44" s="269"/>
      <c r="J44" s="270"/>
      <c r="K44" s="271"/>
      <c r="L44" s="272"/>
    </row>
    <row r="45" spans="1:12" ht="18" x14ac:dyDescent="0.35">
      <c r="A45" s="1"/>
      <c r="B45" s="1"/>
      <c r="C45" s="1"/>
      <c r="D45" s="1103"/>
      <c r="E45" s="1104"/>
      <c r="F45" s="1105"/>
      <c r="G45" s="1100"/>
      <c r="H45" s="275"/>
      <c r="I45" s="276"/>
      <c r="J45" s="277"/>
      <c r="K45" s="278"/>
      <c r="L45" s="279"/>
    </row>
    <row r="46" spans="1:12" ht="18" x14ac:dyDescent="0.35">
      <c r="A46" s="1"/>
      <c r="B46" s="1"/>
      <c r="C46" s="1"/>
      <c r="D46" s="1103"/>
      <c r="E46" s="1104"/>
      <c r="F46" s="1105"/>
      <c r="G46" s="1101"/>
      <c r="H46" s="275"/>
      <c r="I46" s="276"/>
      <c r="J46" s="277"/>
      <c r="K46" s="278"/>
      <c r="L46" s="281"/>
    </row>
    <row r="47" spans="1:12" ht="18" x14ac:dyDescent="0.35">
      <c r="A47" s="1"/>
      <c r="B47" s="1"/>
      <c r="C47" s="1"/>
      <c r="D47" s="1103"/>
      <c r="E47" s="1104"/>
      <c r="F47" s="1105"/>
      <c r="G47" s="1102"/>
      <c r="H47" s="275"/>
      <c r="I47" s="286"/>
      <c r="J47" s="287"/>
      <c r="K47" s="288"/>
      <c r="L47" s="289"/>
    </row>
    <row r="48" spans="1:12" ht="18" x14ac:dyDescent="0.35">
      <c r="A48" s="1"/>
      <c r="B48" s="1"/>
      <c r="C48" s="1"/>
      <c r="D48" s="1965" t="s">
        <v>26</v>
      </c>
      <c r="E48" s="1966"/>
      <c r="F48" s="1967"/>
      <c r="G48" s="1098" t="s">
        <v>27</v>
      </c>
      <c r="H48" s="1095" t="s">
        <v>941</v>
      </c>
      <c r="I48" s="1964" t="s">
        <v>28</v>
      </c>
      <c r="J48" s="1796"/>
      <c r="K48" s="291" t="s">
        <v>29</v>
      </c>
      <c r="L48" s="292" t="s">
        <v>30</v>
      </c>
    </row>
    <row r="49" spans="1:13" ht="18" x14ac:dyDescent="0.35">
      <c r="A49" s="1"/>
      <c r="B49" s="1"/>
      <c r="C49" s="1"/>
      <c r="D49" s="62"/>
      <c r="E49"/>
      <c r="F49"/>
      <c r="G49"/>
      <c r="H49"/>
      <c r="I49"/>
      <c r="J49"/>
      <c r="K49"/>
      <c r="L49"/>
      <c r="M49"/>
    </row>
    <row r="50" spans="1:13" x14ac:dyDescent="0.3">
      <c r="D50" s="76"/>
      <c r="E50"/>
      <c r="F50"/>
      <c r="G50"/>
      <c r="H50"/>
      <c r="I50"/>
      <c r="J50"/>
      <c r="K50"/>
      <c r="L50"/>
      <c r="M50"/>
    </row>
    <row r="51" spans="1:13" x14ac:dyDescent="0.3">
      <c r="E51"/>
      <c r="F51"/>
      <c r="G51"/>
      <c r="H51"/>
      <c r="I51"/>
      <c r="J51"/>
      <c r="K51"/>
      <c r="L51"/>
      <c r="M51"/>
    </row>
    <row r="66" spans="1:21" x14ac:dyDescent="0.3">
      <c r="A66" s="25" t="s">
        <v>1031</v>
      </c>
    </row>
    <row r="68" spans="1:21" s="25" customFormat="1" x14ac:dyDescent="0.3">
      <c r="A68" s="251"/>
      <c r="M68" s="76"/>
      <c r="N68" s="76"/>
      <c r="O68" s="76"/>
      <c r="P68" s="76"/>
      <c r="Q68" s="76"/>
      <c r="R68" s="76"/>
      <c r="S68" s="76"/>
      <c r="T68" s="76"/>
      <c r="U68" s="76"/>
    </row>
  </sheetData>
  <mergeCells count="10">
    <mergeCell ref="B31:G31"/>
    <mergeCell ref="A32:K32"/>
    <mergeCell ref="D48:F48"/>
    <mergeCell ref="I48:J48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4" orientation="portrait" verticalDpi="72" r:id="rId1"/>
  <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3"/>
  <sheetViews>
    <sheetView view="pageBreakPreview" topLeftCell="A11" zoomScale="60" zoomScaleNormal="100" workbookViewId="0">
      <selection activeCell="B23" sqref="B23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25.5703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1038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  <c r="N8" s="78" t="s">
        <v>994</v>
      </c>
    </row>
    <row r="9" spans="1:21" ht="16.5" customHeight="1" x14ac:dyDescent="0.3">
      <c r="G9" s="80"/>
      <c r="K9" s="81"/>
      <c r="L9" s="81"/>
      <c r="N9" s="78" t="s">
        <v>995</v>
      </c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N10" s="78" t="s">
        <v>996</v>
      </c>
      <c r="U10" s="78">
        <v>559</v>
      </c>
    </row>
    <row r="11" spans="1:21" ht="16.5" customHeight="1" x14ac:dyDescent="0.3">
      <c r="A11" s="89" t="s">
        <v>743</v>
      </c>
      <c r="D11" s="90"/>
      <c r="F11" s="91" t="s">
        <v>32</v>
      </c>
      <c r="G11" s="92"/>
      <c r="H11" s="92"/>
      <c r="I11" s="90"/>
      <c r="K11" s="93" t="s">
        <v>3</v>
      </c>
      <c r="L11" s="94">
        <v>44678</v>
      </c>
      <c r="N11" s="78" t="s">
        <v>997</v>
      </c>
    </row>
    <row r="12" spans="1:21" ht="16.5" customHeight="1" x14ac:dyDescent="0.3">
      <c r="A12" s="1248" t="s">
        <v>1042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  <c r="N12" s="78" t="s">
        <v>998</v>
      </c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  <c r="N13" s="1148" t="s">
        <v>1000</v>
      </c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  <c r="N14" s="1148" t="s">
        <v>999</v>
      </c>
    </row>
    <row r="15" spans="1:21" ht="16.5" customHeight="1" x14ac:dyDescent="0.3">
      <c r="A15" s="89" t="s">
        <v>6</v>
      </c>
      <c r="B15" s="101" t="s">
        <v>49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242" t="s">
        <v>7</v>
      </c>
      <c r="C16" s="79" t="s">
        <v>50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243" t="s">
        <v>13</v>
      </c>
      <c r="B20" s="1769" t="s">
        <v>14</v>
      </c>
      <c r="C20" s="1769"/>
      <c r="D20" s="1769"/>
      <c r="E20" s="1769"/>
      <c r="F20" s="1769"/>
      <c r="G20" s="1769"/>
      <c r="H20" s="1243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1039</v>
      </c>
      <c r="C22" s="143"/>
      <c r="D22" s="143"/>
      <c r="E22" s="143"/>
      <c r="F22" s="143"/>
      <c r="G22" s="144"/>
      <c r="H22" s="137" t="s">
        <v>1040</v>
      </c>
      <c r="I22" s="137">
        <v>1</v>
      </c>
      <c r="J22" s="137" t="s">
        <v>670</v>
      </c>
      <c r="K22" s="141">
        <v>150000</v>
      </c>
      <c r="L22" s="141">
        <f t="shared" ref="L22:L24" si="0">I22*K22</f>
        <v>150000</v>
      </c>
    </row>
    <row r="23" spans="1:12" s="142" customFormat="1" ht="18.75" x14ac:dyDescent="0.3">
      <c r="A23" s="137">
        <v>2</v>
      </c>
      <c r="B23" s="138" t="s">
        <v>52</v>
      </c>
      <c r="C23" s="143"/>
      <c r="D23" s="143"/>
      <c r="E23" s="143"/>
      <c r="F23" s="143"/>
      <c r="G23" s="144"/>
      <c r="H23" s="137" t="s">
        <v>672</v>
      </c>
      <c r="I23" s="137">
        <v>5</v>
      </c>
      <c r="J23" s="137" t="s">
        <v>56</v>
      </c>
      <c r="K23" s="141">
        <v>37500</v>
      </c>
      <c r="L23" s="141">
        <f t="shared" si="0"/>
        <v>187500</v>
      </c>
    </row>
    <row r="24" spans="1:12" s="142" customFormat="1" ht="18.75" x14ac:dyDescent="0.3">
      <c r="A24" s="137">
        <v>3</v>
      </c>
      <c r="B24" s="138" t="s">
        <v>1041</v>
      </c>
      <c r="C24" s="143"/>
      <c r="D24" s="143"/>
      <c r="E24" s="143"/>
      <c r="F24" s="143"/>
      <c r="G24" s="144"/>
      <c r="H24" s="137"/>
      <c r="I24" s="137">
        <v>14</v>
      </c>
      <c r="J24" s="137" t="s">
        <v>56</v>
      </c>
      <c r="K24" s="141">
        <v>4000</v>
      </c>
      <c r="L24" s="141">
        <f t="shared" si="0"/>
        <v>56000</v>
      </c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</row>
    <row r="31" spans="1:12" s="142" customFormat="1" ht="18.75" x14ac:dyDescent="0.3">
      <c r="A31" s="137"/>
      <c r="B31" s="1972"/>
      <c r="C31" s="197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37"/>
      <c r="B34" s="138"/>
      <c r="C34" s="143"/>
      <c r="D34" s="143"/>
      <c r="E34" s="143"/>
      <c r="F34" s="143"/>
      <c r="G34" s="144"/>
      <c r="H34" s="137"/>
      <c r="I34" s="137"/>
      <c r="J34" s="137"/>
      <c r="K34" s="141"/>
      <c r="L34" s="141"/>
    </row>
    <row r="35" spans="1:12" s="142" customFormat="1" ht="18.75" x14ac:dyDescent="0.3">
      <c r="A35" s="145"/>
      <c r="B35" s="146"/>
      <c r="C35" s="147"/>
      <c r="D35" s="147"/>
      <c r="E35" s="147"/>
      <c r="F35" s="147"/>
      <c r="G35" s="148"/>
      <c r="H35" s="145"/>
      <c r="I35" s="145"/>
      <c r="J35" s="145"/>
      <c r="K35" s="149"/>
      <c r="L35" s="149"/>
    </row>
    <row r="36" spans="1:12" s="142" customFormat="1" ht="18.75" x14ac:dyDescent="0.3">
      <c r="A36" s="150"/>
      <c r="B36" s="1762"/>
      <c r="C36" s="1763"/>
      <c r="D36" s="1763"/>
      <c r="E36" s="1763"/>
      <c r="F36" s="1763"/>
      <c r="G36" s="1764"/>
      <c r="H36" s="151"/>
      <c r="I36" s="151"/>
      <c r="J36" s="151"/>
      <c r="K36" s="152"/>
      <c r="L36" s="1143"/>
    </row>
    <row r="37" spans="1:12" s="142" customFormat="1" ht="18.75" x14ac:dyDescent="0.3">
      <c r="A37" s="1969"/>
      <c r="B37" s="1970"/>
      <c r="C37" s="1970"/>
      <c r="D37" s="1970"/>
      <c r="E37" s="1970"/>
      <c r="F37" s="1970"/>
      <c r="G37" s="1970"/>
      <c r="H37" s="1970"/>
      <c r="I37" s="1970"/>
      <c r="J37" s="1971"/>
      <c r="K37" s="1142" t="s">
        <v>143</v>
      </c>
      <c r="L37" s="1144">
        <f>SUM(L21:L32)</f>
        <v>393500</v>
      </c>
    </row>
    <row r="38" spans="1:12" x14ac:dyDescent="0.3">
      <c r="A38" s="80"/>
      <c r="B38" s="80"/>
      <c r="C38" s="1242"/>
      <c r="D38" s="80"/>
      <c r="E38" s="80"/>
      <c r="F38" s="80"/>
      <c r="K38"/>
      <c r="L38"/>
    </row>
    <row r="39" spans="1:12" x14ac:dyDescent="0.3">
      <c r="A39" s="118" t="s">
        <v>21</v>
      </c>
      <c r="B39" s="118" t="s">
        <v>7</v>
      </c>
      <c r="C39" s="118" t="s">
        <v>22</v>
      </c>
      <c r="D39" s="119" t="s">
        <v>23</v>
      </c>
      <c r="K39"/>
      <c r="L39"/>
    </row>
    <row r="40" spans="1:12" x14ac:dyDescent="0.3">
      <c r="A40" s="80"/>
      <c r="B40" s="80"/>
      <c r="C40" s="1242" t="s">
        <v>24</v>
      </c>
      <c r="D40" s="80" t="s">
        <v>25</v>
      </c>
      <c r="K40" s="120"/>
      <c r="L40" s="120"/>
    </row>
    <row r="41" spans="1:12" x14ac:dyDescent="0.3">
      <c r="A41" s="80"/>
      <c r="B41" s="80"/>
      <c r="C41" s="1242"/>
      <c r="D41" s="80"/>
      <c r="K41" s="120"/>
      <c r="L41" s="120"/>
    </row>
    <row r="42" spans="1:12" x14ac:dyDescent="0.3">
      <c r="A42" s="80"/>
      <c r="B42" s="80"/>
      <c r="C42" s="1242"/>
      <c r="D42" s="80"/>
      <c r="K42" s="120"/>
      <c r="L42" s="120"/>
    </row>
    <row r="43" spans="1:12" x14ac:dyDescent="0.3">
      <c r="A43" s="80"/>
      <c r="B43" s="80"/>
      <c r="C43" s="1242"/>
      <c r="D43" s="80"/>
      <c r="K43" s="120"/>
      <c r="L43" s="120"/>
    </row>
    <row r="44" spans="1:12" x14ac:dyDescent="0.3">
      <c r="A44" s="80"/>
      <c r="B44" s="80"/>
      <c r="C44" s="1242"/>
      <c r="D44" s="80"/>
      <c r="K44" s="120"/>
      <c r="L44" s="120"/>
    </row>
    <row r="45" spans="1:12" x14ac:dyDescent="0.3">
      <c r="K45" s="120"/>
      <c r="L45" s="120"/>
    </row>
    <row r="46" spans="1:12" x14ac:dyDescent="0.3">
      <c r="D46" s="95"/>
      <c r="E46"/>
      <c r="F46"/>
      <c r="G46"/>
      <c r="H46"/>
      <c r="I46"/>
      <c r="J46"/>
      <c r="K46"/>
      <c r="L46"/>
    </row>
    <row r="47" spans="1:12" ht="18.75" x14ac:dyDescent="0.35">
      <c r="D47" s="1106"/>
      <c r="E47" s="1107"/>
      <c r="F47" s="1108"/>
      <c r="G47" s="1099"/>
      <c r="H47" s="268"/>
      <c r="I47" s="269"/>
      <c r="J47" s="270"/>
      <c r="K47" s="271"/>
      <c r="L47" s="272"/>
    </row>
    <row r="48" spans="1:12" ht="18.75" x14ac:dyDescent="0.35">
      <c r="D48" s="1103"/>
      <c r="E48" s="1104"/>
      <c r="F48" s="1105"/>
      <c r="G48" s="1100"/>
      <c r="H48" s="275"/>
      <c r="I48" s="276"/>
      <c r="J48" s="277"/>
      <c r="K48" s="278"/>
      <c r="L48" s="279"/>
    </row>
    <row r="49" spans="1:21" ht="18.75" x14ac:dyDescent="0.35">
      <c r="D49" s="1103"/>
      <c r="E49" s="1104"/>
      <c r="F49" s="1105"/>
      <c r="G49" s="1101"/>
      <c r="H49" s="275"/>
      <c r="I49" s="276"/>
      <c r="J49" s="277"/>
      <c r="K49" s="278"/>
      <c r="L49" s="281"/>
    </row>
    <row r="50" spans="1:21" ht="18.75" x14ac:dyDescent="0.35">
      <c r="D50" s="1103"/>
      <c r="E50" s="1104"/>
      <c r="F50" s="1105"/>
      <c r="G50" s="1102"/>
      <c r="H50" s="275"/>
      <c r="I50" s="286"/>
      <c r="J50" s="287"/>
      <c r="K50" s="288"/>
      <c r="L50" s="289"/>
    </row>
    <row r="51" spans="1:21" x14ac:dyDescent="0.3">
      <c r="D51" s="1965" t="s">
        <v>26</v>
      </c>
      <c r="E51" s="1966"/>
      <c r="F51" s="1967"/>
      <c r="G51" s="1098" t="s">
        <v>27</v>
      </c>
      <c r="H51" s="1095" t="s">
        <v>941</v>
      </c>
      <c r="I51" s="1964" t="s">
        <v>28</v>
      </c>
      <c r="J51" s="1796"/>
      <c r="K51" s="291" t="s">
        <v>29</v>
      </c>
      <c r="L51" s="292" t="s">
        <v>30</v>
      </c>
    </row>
    <row r="52" spans="1:21" x14ac:dyDescent="0.3">
      <c r="D52" s="78"/>
      <c r="E52" s="78"/>
      <c r="F52" s="78"/>
      <c r="G52" s="78"/>
      <c r="H52" s="78"/>
      <c r="I52" s="78"/>
      <c r="J52" s="78"/>
      <c r="K52" s="78"/>
      <c r="L52" s="78"/>
    </row>
    <row r="63" spans="1:21" s="79" customFormat="1" x14ac:dyDescent="0.3">
      <c r="A63" s="79" t="s">
        <v>1031</v>
      </c>
      <c r="M63" s="78"/>
      <c r="N63" s="78"/>
      <c r="O63" s="78"/>
      <c r="P63" s="78"/>
      <c r="Q63" s="78"/>
      <c r="R63" s="78"/>
      <c r="S63" s="78"/>
      <c r="T63" s="78"/>
      <c r="U63" s="78"/>
    </row>
  </sheetData>
  <mergeCells count="10">
    <mergeCell ref="B36:G36"/>
    <mergeCell ref="A37:J37"/>
    <mergeCell ref="D51:F51"/>
    <mergeCell ref="I51:J51"/>
    <mergeCell ref="A7:L7"/>
    <mergeCell ref="A8:L8"/>
    <mergeCell ref="B20:G20"/>
    <mergeCell ref="I20:J20"/>
    <mergeCell ref="B21:G21"/>
    <mergeCell ref="B31:C31"/>
  </mergeCells>
  <printOptions horizontalCentered="1"/>
  <pageMargins left="0" right="0" top="0.55118110236220474" bottom="0.74803149606299213" header="0.31496062992125984" footer="0.31496062992125984"/>
  <pageSetup scale="65" orientation="portrait" verticalDpi="72" r:id="rId1"/>
  <rowBreaks count="1" manualBreakCount="1">
    <brk id="61" max="11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61"/>
  <sheetViews>
    <sheetView view="pageBreakPreview" topLeftCell="A10" zoomScale="90" workbookViewId="0">
      <selection activeCell="B21" sqref="B21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221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217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44583</v>
      </c>
      <c r="M10" s="298"/>
    </row>
    <row r="11" spans="1:15" ht="16.5" customHeight="1" x14ac:dyDescent="0.35">
      <c r="A11" s="1797" t="s">
        <v>207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297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295" t="s">
        <v>139</v>
      </c>
      <c r="C14" s="301" t="s">
        <v>218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293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4" ht="18" customHeight="1" x14ac:dyDescent="0.3">
      <c r="A19" s="294" t="s">
        <v>13</v>
      </c>
      <c r="B19" s="1751" t="s">
        <v>14</v>
      </c>
      <c r="C19" s="1751"/>
      <c r="D19" s="1751"/>
      <c r="E19" s="1751"/>
      <c r="F19" s="1751"/>
      <c r="G19" s="1751"/>
      <c r="H19" s="294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4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4" s="257" customFormat="1" ht="21" customHeight="1" x14ac:dyDescent="0.3">
      <c r="A21" s="160">
        <v>1</v>
      </c>
      <c r="B21" s="161" t="s">
        <v>219</v>
      </c>
      <c r="C21" s="162"/>
      <c r="D21" s="162"/>
      <c r="E21" s="162"/>
      <c r="F21" s="162"/>
      <c r="G21" s="163"/>
      <c r="H21" s="160"/>
      <c r="I21" s="160">
        <v>1</v>
      </c>
      <c r="J21" s="160" t="s">
        <v>220</v>
      </c>
      <c r="K21" s="164">
        <v>195000</v>
      </c>
      <c r="L21" s="164">
        <f>+K21*I21</f>
        <v>195000</v>
      </c>
    </row>
    <row r="22" spans="1:14" s="257" customFormat="1" ht="21" customHeight="1" x14ac:dyDescent="0.3">
      <c r="A22" s="160"/>
      <c r="B22" s="161"/>
      <c r="C22" s="166"/>
      <c r="D22" s="166"/>
      <c r="E22" s="166"/>
      <c r="F22" s="166"/>
      <c r="G22" s="167"/>
      <c r="H22" s="160"/>
      <c r="I22" s="160"/>
      <c r="J22" s="160"/>
      <c r="K22" s="164"/>
      <c r="L22" s="164"/>
    </row>
    <row r="23" spans="1:14" s="257" customFormat="1" ht="18.75" customHeight="1" x14ac:dyDescent="0.3">
      <c r="A23" s="160"/>
      <c r="B23" s="161"/>
      <c r="C23" s="166"/>
      <c r="D23" s="166"/>
      <c r="E23" s="166"/>
      <c r="F23" s="166"/>
      <c r="G23" s="167"/>
      <c r="H23" s="160"/>
      <c r="I23" s="160"/>
      <c r="J23" s="160"/>
      <c r="K23" s="164"/>
      <c r="L23" s="164"/>
    </row>
    <row r="24" spans="1:14" s="257" customFormat="1" ht="18.75" customHeight="1" x14ac:dyDescent="0.3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4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4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4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4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4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  <c r="N29" s="302"/>
    </row>
    <row r="30" spans="1:14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4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4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61"/>
      <c r="C37" s="166"/>
      <c r="D37" s="166"/>
      <c r="E37" s="166"/>
      <c r="F37" s="166"/>
      <c r="G37" s="167"/>
      <c r="H37" s="160"/>
      <c r="I37" s="160"/>
      <c r="J37" s="160"/>
      <c r="K37" s="164"/>
      <c r="L37" s="164"/>
    </row>
    <row r="38" spans="1:12" s="257" customFormat="1" ht="22.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ht="18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SUM(L21:L32)</f>
        <v>195000</v>
      </c>
    </row>
    <row r="40" spans="1:12" ht="18" customHeight="1" x14ac:dyDescent="0.35">
      <c r="A40" s="253"/>
      <c r="B40" s="252"/>
      <c r="C40" s="258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ht="18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62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3"/>
      <c r="B44" s="252"/>
      <c r="C44" s="258"/>
      <c r="D44" s="263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264"/>
      <c r="E46" s="265"/>
      <c r="F46" s="266"/>
      <c r="G46" s="267"/>
      <c r="H46" s="268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264"/>
      <c r="E47" s="273"/>
      <c r="F47" s="264"/>
      <c r="G47" s="274"/>
      <c r="H47" s="275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264"/>
      <c r="E48" s="273"/>
      <c r="F48" s="264"/>
      <c r="G48" s="280"/>
      <c r="H48" s="275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264"/>
      <c r="E49" s="282"/>
      <c r="F49" s="283"/>
      <c r="G49" s="284"/>
      <c r="H49" s="285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290"/>
      <c r="E50" s="1792" t="s">
        <v>26</v>
      </c>
      <c r="F50" s="1793"/>
      <c r="G50" s="1794"/>
      <c r="H50" s="291" t="s">
        <v>27</v>
      </c>
      <c r="I50" s="1795" t="s">
        <v>28</v>
      </c>
      <c r="J50" s="1796"/>
      <c r="K50" s="291" t="s">
        <v>29</v>
      </c>
      <c r="L50" s="292" t="s">
        <v>30</v>
      </c>
    </row>
    <row r="61" spans="1:12" ht="16.5" customHeight="1" x14ac:dyDescent="0.3">
      <c r="A61" s="251" t="s">
        <v>155</v>
      </c>
    </row>
  </sheetData>
  <mergeCells count="10">
    <mergeCell ref="B38:G38"/>
    <mergeCell ref="A39:K39"/>
    <mergeCell ref="E50:G50"/>
    <mergeCell ref="I50:J50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5" bottom="0.75" header="0.3" footer="0.3"/>
  <pageSetup scale="69" orientation="portrait" r:id="rId1"/>
  <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O59"/>
  <sheetViews>
    <sheetView view="pageBreakPreview" topLeftCell="A10" zoomScale="90" workbookViewId="0">
      <selection activeCell="H19" sqref="H19"/>
    </sheetView>
  </sheetViews>
  <sheetFormatPr defaultColWidth="9.140625" defaultRowHeight="16.5" customHeight="1" x14ac:dyDescent="0.25"/>
  <cols>
    <col min="1" max="1" width="9.7109375" style="1249" customWidth="1"/>
    <col min="2" max="2" width="3.42578125" style="1249" customWidth="1"/>
    <col min="3" max="3" width="3.28515625" style="1249" customWidth="1"/>
    <col min="4" max="4" width="23.28515625" style="1249" customWidth="1"/>
    <col min="5" max="5" width="17.28515625" style="1249" customWidth="1"/>
    <col min="6" max="6" width="9" style="1249" customWidth="1"/>
    <col min="7" max="7" width="8" style="1249" customWidth="1"/>
    <col min="8" max="8" width="18.140625" style="1249" customWidth="1"/>
    <col min="9" max="9" width="9" style="1249" customWidth="1"/>
    <col min="10" max="10" width="9.28515625" style="1249" customWidth="1"/>
    <col min="11" max="11" width="17.85546875" style="1249" customWidth="1"/>
    <col min="12" max="12" width="19.7109375" style="1249" customWidth="1"/>
    <col min="13" max="13" width="9.140625" style="1249"/>
    <col min="14" max="14" width="11.42578125" style="1249" bestFit="1" customWidth="1"/>
    <col min="15" max="16384" width="9.140625" style="1249"/>
  </cols>
  <sheetData>
    <row r="8" spans="1:15" ht="16.5" customHeight="1" x14ac:dyDescent="0.3">
      <c r="A8" s="1839" t="s">
        <v>0</v>
      </c>
      <c r="B8" s="1839"/>
      <c r="C8" s="1839"/>
      <c r="D8" s="1839"/>
      <c r="E8" s="1839"/>
      <c r="F8" s="1839"/>
      <c r="G8" s="1839"/>
      <c r="H8" s="1839"/>
      <c r="I8" s="1839"/>
      <c r="J8" s="1839"/>
      <c r="K8" s="1839"/>
      <c r="L8" s="1839"/>
    </row>
    <row r="9" spans="1:15" ht="16.5" customHeight="1" x14ac:dyDescent="0.3">
      <c r="A9" s="1840" t="s">
        <v>1043</v>
      </c>
      <c r="B9" s="1840"/>
      <c r="C9" s="1840"/>
      <c r="D9" s="1840"/>
      <c r="E9" s="1840"/>
      <c r="F9" s="1840"/>
      <c r="G9" s="1840"/>
      <c r="H9" s="1840"/>
      <c r="I9" s="1840"/>
      <c r="J9" s="1840"/>
      <c r="K9" s="1840"/>
      <c r="L9" s="1840"/>
    </row>
    <row r="10" spans="1:15" ht="16.5" customHeight="1" x14ac:dyDescent="0.25">
      <c r="A10" s="1250"/>
      <c r="B10" s="1250"/>
      <c r="C10" s="1250"/>
      <c r="D10" s="1250"/>
      <c r="E10" s="1250"/>
      <c r="F10" s="1250"/>
      <c r="G10" s="1251"/>
      <c r="H10" s="1250"/>
      <c r="I10" s="1250"/>
      <c r="J10" s="1250"/>
      <c r="K10" s="1252"/>
      <c r="L10" s="1252"/>
    </row>
    <row r="11" spans="1:15" ht="16.5" customHeight="1" x14ac:dyDescent="0.3">
      <c r="A11" s="1253" t="s">
        <v>1</v>
      </c>
      <c r="B11" s="1254"/>
      <c r="C11" s="1254"/>
      <c r="D11" s="1255"/>
      <c r="E11" s="1250"/>
      <c r="F11" s="1256" t="s">
        <v>2</v>
      </c>
      <c r="G11" s="1257"/>
      <c r="H11" s="1257"/>
      <c r="I11" s="1258"/>
      <c r="J11" s="1259"/>
      <c r="K11" s="1252"/>
      <c r="L11" s="1252"/>
    </row>
    <row r="12" spans="1:15" ht="16.5" customHeight="1" x14ac:dyDescent="0.3">
      <c r="A12" s="1322" t="s">
        <v>1045</v>
      </c>
      <c r="B12" s="1261"/>
      <c r="C12" s="1261"/>
      <c r="D12" s="1262"/>
      <c r="E12" s="1250"/>
      <c r="F12" s="1263" t="s">
        <v>32</v>
      </c>
      <c r="G12" s="1264"/>
      <c r="H12" s="1264"/>
      <c r="I12" s="1265"/>
      <c r="J12" s="1250"/>
      <c r="K12" s="1266" t="s">
        <v>3</v>
      </c>
      <c r="L12" s="1267">
        <v>44685</v>
      </c>
      <c r="M12" s="1268"/>
    </row>
    <row r="13" spans="1:15" ht="16.5" customHeight="1" x14ac:dyDescent="0.3">
      <c r="A13" s="1260" t="s">
        <v>1046</v>
      </c>
      <c r="B13" s="1269"/>
      <c r="C13" s="1269"/>
      <c r="D13" s="1270"/>
      <c r="E13" s="1250"/>
      <c r="F13" s="1263" t="s">
        <v>33</v>
      </c>
      <c r="G13" s="1264"/>
      <c r="H13" s="1264"/>
      <c r="I13" s="1265"/>
      <c r="J13" s="1250"/>
      <c r="K13" s="1266"/>
      <c r="L13" s="1267"/>
      <c r="O13" s="1271"/>
    </row>
    <row r="14" spans="1:15" ht="16.5" customHeight="1" x14ac:dyDescent="0.3">
      <c r="A14" s="1260" t="s">
        <v>1047</v>
      </c>
      <c r="B14" s="1261"/>
      <c r="C14" s="1261"/>
      <c r="D14" s="1262"/>
      <c r="E14" s="1250"/>
      <c r="F14" s="1263" t="s">
        <v>34</v>
      </c>
      <c r="G14" s="1264"/>
      <c r="H14" s="1264"/>
      <c r="I14" s="1265"/>
      <c r="J14" s="1250"/>
      <c r="K14" s="1266" t="s">
        <v>4</v>
      </c>
      <c r="L14" s="1252"/>
      <c r="O14" s="1271"/>
    </row>
    <row r="15" spans="1:15" ht="16.5" customHeight="1" x14ac:dyDescent="0.3">
      <c r="A15" s="1260"/>
      <c r="B15" s="1261"/>
      <c r="C15" s="1261"/>
      <c r="D15" s="1262"/>
      <c r="E15" s="1250"/>
      <c r="F15" s="1272" t="s">
        <v>35</v>
      </c>
      <c r="G15" s="1273"/>
      <c r="H15" s="1273"/>
      <c r="I15" s="1274"/>
      <c r="J15" s="1275"/>
      <c r="K15" s="1266" t="s">
        <v>5</v>
      </c>
      <c r="L15" s="1252"/>
      <c r="M15" s="1268"/>
    </row>
    <row r="16" spans="1:15" ht="16.5" customHeight="1" x14ac:dyDescent="0.3">
      <c r="A16" s="1260" t="s">
        <v>6</v>
      </c>
      <c r="B16" s="1323" t="s">
        <v>7</v>
      </c>
      <c r="C16" s="1276" t="s">
        <v>1048</v>
      </c>
      <c r="D16" s="1277"/>
      <c r="E16" s="1250"/>
      <c r="F16" s="1263"/>
      <c r="G16" s="1264"/>
      <c r="H16" s="1264"/>
      <c r="I16" s="1265"/>
      <c r="J16" s="1250"/>
      <c r="K16" s="1266"/>
      <c r="L16" s="1252"/>
    </row>
    <row r="17" spans="1:13" ht="16.5" customHeight="1" x14ac:dyDescent="0.3">
      <c r="A17" s="1260" t="s">
        <v>8</v>
      </c>
      <c r="B17" s="1323" t="s">
        <v>7</v>
      </c>
      <c r="C17" s="1261"/>
      <c r="D17" s="1262"/>
      <c r="E17" s="1250"/>
      <c r="F17" s="1263" t="s">
        <v>36</v>
      </c>
      <c r="G17" s="1264"/>
      <c r="H17" s="1264"/>
      <c r="I17" s="1265"/>
      <c r="J17" s="1250"/>
      <c r="K17" s="1266" t="s">
        <v>9</v>
      </c>
      <c r="L17" s="1252" t="s">
        <v>10</v>
      </c>
      <c r="M17" s="1268"/>
    </row>
    <row r="18" spans="1:13" ht="16.5" customHeight="1" x14ac:dyDescent="0.3">
      <c r="A18" s="1278" t="s">
        <v>11</v>
      </c>
      <c r="B18" s="1324" t="s">
        <v>7</v>
      </c>
      <c r="C18" s="1279"/>
      <c r="D18" s="1280"/>
      <c r="E18" s="1250"/>
      <c r="F18" s="1281"/>
      <c r="G18" s="1282"/>
      <c r="H18" s="1282"/>
      <c r="I18" s="1283"/>
      <c r="J18" s="1250"/>
      <c r="K18" s="1266"/>
      <c r="L18" s="1284"/>
    </row>
    <row r="19" spans="1:13" ht="18" customHeight="1" x14ac:dyDescent="0.25">
      <c r="A19" s="1250"/>
      <c r="B19" s="1250"/>
      <c r="C19" s="1250"/>
      <c r="D19" s="1250"/>
      <c r="E19" s="1250"/>
      <c r="F19" s="1250"/>
      <c r="G19" s="1250"/>
      <c r="H19" s="1250"/>
      <c r="I19" s="1250"/>
      <c r="J19" s="1250"/>
      <c r="K19" s="1266"/>
      <c r="L19" s="1285"/>
    </row>
    <row r="20" spans="1:13" ht="18" customHeight="1" x14ac:dyDescent="0.25">
      <c r="A20" s="1250" t="s">
        <v>12</v>
      </c>
      <c r="B20" s="1250"/>
      <c r="C20" s="1250"/>
      <c r="D20" s="1250"/>
      <c r="E20" s="1250"/>
      <c r="F20" s="1250"/>
      <c r="G20" s="1250"/>
      <c r="H20" s="1250"/>
      <c r="I20" s="1250"/>
      <c r="J20" s="1250"/>
      <c r="K20" s="1266"/>
      <c r="L20" s="1252"/>
    </row>
    <row r="21" spans="1:13" ht="18" customHeight="1" x14ac:dyDescent="0.25">
      <c r="A21" s="1286" t="s">
        <v>13</v>
      </c>
      <c r="B21" s="2020" t="s">
        <v>14</v>
      </c>
      <c r="C21" s="2020"/>
      <c r="D21" s="2020"/>
      <c r="E21" s="2020"/>
      <c r="F21" s="2020"/>
      <c r="G21" s="2020"/>
      <c r="H21" s="1286" t="s">
        <v>15</v>
      </c>
      <c r="I21" s="2020" t="s">
        <v>16</v>
      </c>
      <c r="J21" s="2020"/>
      <c r="K21" s="1287" t="s">
        <v>17</v>
      </c>
      <c r="L21" s="1287" t="s">
        <v>18</v>
      </c>
    </row>
    <row r="22" spans="1:13" ht="18" customHeight="1" x14ac:dyDescent="0.25">
      <c r="A22" s="377"/>
      <c r="B22" s="1833"/>
      <c r="C22" s="1834"/>
      <c r="D22" s="1834"/>
      <c r="E22" s="1834"/>
      <c r="F22" s="1834"/>
      <c r="G22" s="1835"/>
      <c r="H22" s="377"/>
      <c r="I22" s="377"/>
      <c r="J22" s="377"/>
      <c r="K22" s="378"/>
      <c r="L22" s="378"/>
    </row>
    <row r="23" spans="1:13" s="1288" customFormat="1" ht="21" customHeight="1" x14ac:dyDescent="0.3">
      <c r="A23" s="379">
        <v>1</v>
      </c>
      <c r="B23" s="380" t="s">
        <v>1050</v>
      </c>
      <c r="C23" s="381"/>
      <c r="D23" s="381"/>
      <c r="E23" s="381"/>
      <c r="F23" s="381"/>
      <c r="G23" s="382"/>
      <c r="H23" s="379" t="s">
        <v>1049</v>
      </c>
      <c r="I23" s="379">
        <v>1</v>
      </c>
      <c r="J23" s="379" t="s">
        <v>56</v>
      </c>
      <c r="K23" s="383">
        <v>6412000</v>
      </c>
      <c r="L23" s="383">
        <f>+K23*I23</f>
        <v>6412000</v>
      </c>
    </row>
    <row r="24" spans="1:13" s="1288" customFormat="1" ht="21" customHeight="1" x14ac:dyDescent="0.3">
      <c r="A24" s="379"/>
      <c r="B24" s="380"/>
      <c r="C24" s="384"/>
      <c r="D24" s="384"/>
      <c r="E24" s="384"/>
      <c r="F24" s="384"/>
      <c r="G24" s="385"/>
      <c r="H24" s="379"/>
      <c r="I24" s="379"/>
      <c r="J24" s="379"/>
      <c r="K24" s="383"/>
      <c r="L24" s="383"/>
    </row>
    <row r="25" spans="1:13" s="1288" customFormat="1" ht="18.75" customHeight="1" x14ac:dyDescent="0.3">
      <c r="A25" s="379"/>
      <c r="B25" s="380"/>
      <c r="C25" s="384"/>
      <c r="D25" s="384"/>
      <c r="E25" s="384"/>
      <c r="F25" s="384"/>
      <c r="G25" s="385"/>
      <c r="H25" s="379"/>
      <c r="I25" s="379"/>
      <c r="J25" s="379"/>
      <c r="K25" s="383"/>
      <c r="L25" s="383"/>
    </row>
    <row r="26" spans="1:13" s="1288" customFormat="1" ht="18.75" customHeight="1" x14ac:dyDescent="0.3">
      <c r="A26" s="379"/>
      <c r="B26" s="380"/>
      <c r="C26" s="384"/>
      <c r="D26" s="384"/>
      <c r="E26" s="384"/>
      <c r="F26" s="384"/>
      <c r="G26" s="385"/>
      <c r="H26" s="379"/>
      <c r="I26" s="379"/>
      <c r="J26" s="379"/>
      <c r="K26" s="383"/>
      <c r="L26" s="383"/>
    </row>
    <row r="27" spans="1:13" s="1288" customFormat="1" ht="18.75" customHeight="1" x14ac:dyDescent="0.3">
      <c r="A27" s="379"/>
      <c r="B27" s="380"/>
      <c r="C27" s="384"/>
      <c r="D27" s="384"/>
      <c r="E27" s="384"/>
      <c r="F27" s="384"/>
      <c r="G27" s="385"/>
      <c r="H27" s="379"/>
      <c r="I27" s="379"/>
      <c r="J27" s="379"/>
      <c r="K27" s="383"/>
      <c r="L27" s="383"/>
    </row>
    <row r="28" spans="1:13" s="1288" customFormat="1" ht="18.75" customHeight="1" x14ac:dyDescent="0.3">
      <c r="A28" s="379"/>
      <c r="B28" s="380"/>
      <c r="C28" s="384"/>
      <c r="D28" s="384"/>
      <c r="E28" s="384"/>
      <c r="F28" s="384"/>
      <c r="G28" s="385"/>
      <c r="H28" s="379"/>
      <c r="I28" s="379"/>
      <c r="J28" s="379"/>
      <c r="K28" s="383"/>
      <c r="L28" s="383"/>
    </row>
    <row r="29" spans="1:13" s="1288" customFormat="1" ht="18.75" customHeight="1" x14ac:dyDescent="0.3">
      <c r="A29" s="379"/>
      <c r="B29" s="380"/>
      <c r="C29" s="384"/>
      <c r="D29" s="384"/>
      <c r="E29" s="384"/>
      <c r="F29" s="384"/>
      <c r="G29" s="385"/>
      <c r="H29" s="379"/>
      <c r="I29" s="379"/>
      <c r="J29" s="379"/>
      <c r="K29" s="383"/>
      <c r="L29" s="383"/>
    </row>
    <row r="30" spans="1:13" s="1288" customFormat="1" ht="18.75" customHeight="1" x14ac:dyDescent="0.3">
      <c r="A30" s="379"/>
      <c r="B30" s="380"/>
      <c r="C30" s="384"/>
      <c r="D30" s="384"/>
      <c r="E30" s="384"/>
      <c r="F30" s="384"/>
      <c r="G30" s="385"/>
      <c r="H30" s="379"/>
      <c r="I30" s="379"/>
      <c r="J30" s="379"/>
      <c r="K30" s="383"/>
      <c r="L30" s="383"/>
    </row>
    <row r="31" spans="1:13" s="1288" customFormat="1" ht="18.75" customHeight="1" x14ac:dyDescent="0.3">
      <c r="A31" s="379"/>
      <c r="B31" s="380"/>
      <c r="C31" s="384"/>
      <c r="D31" s="384"/>
      <c r="E31" s="384"/>
      <c r="F31" s="384"/>
      <c r="G31" s="385"/>
      <c r="H31" s="379"/>
      <c r="I31" s="379"/>
      <c r="J31" s="379"/>
      <c r="K31" s="383"/>
      <c r="L31" s="383"/>
    </row>
    <row r="32" spans="1:13" s="1288" customFormat="1" ht="22.5" customHeight="1" x14ac:dyDescent="0.3">
      <c r="A32" s="386"/>
      <c r="B32" s="1827"/>
      <c r="C32" s="1828"/>
      <c r="D32" s="1828"/>
      <c r="E32" s="1828"/>
      <c r="F32" s="1828"/>
      <c r="G32" s="1829"/>
      <c r="H32" s="387"/>
      <c r="I32" s="387"/>
      <c r="J32" s="387"/>
      <c r="K32" s="388"/>
      <c r="L32" s="388"/>
    </row>
    <row r="33" spans="1:12" ht="18" customHeight="1" x14ac:dyDescent="0.25">
      <c r="A33" s="1830" t="s">
        <v>20</v>
      </c>
      <c r="B33" s="1830"/>
      <c r="C33" s="1830"/>
      <c r="D33" s="1830"/>
      <c r="E33" s="1830"/>
      <c r="F33" s="1830"/>
      <c r="G33" s="1830"/>
      <c r="H33" s="1830"/>
      <c r="I33" s="1830"/>
      <c r="J33" s="1830"/>
      <c r="K33" s="1830"/>
      <c r="L33" s="1325">
        <f>SUM(L23:L30)</f>
        <v>6412000</v>
      </c>
    </row>
    <row r="34" spans="1:12" ht="18" customHeight="1" x14ac:dyDescent="0.25">
      <c r="A34" s="1289"/>
      <c r="B34" s="1290"/>
      <c r="C34" s="1291"/>
      <c r="D34" s="1289"/>
      <c r="E34" s="1290"/>
      <c r="F34" s="1290"/>
      <c r="G34" s="1290"/>
      <c r="H34" s="1290"/>
      <c r="I34" s="1290"/>
      <c r="J34" s="1290"/>
      <c r="K34" s="1292"/>
      <c r="L34" s="1293"/>
    </row>
    <row r="35" spans="1:12" ht="18" customHeight="1" x14ac:dyDescent="0.25">
      <c r="A35" s="1294" t="s">
        <v>21</v>
      </c>
      <c r="B35" s="1294" t="s">
        <v>7</v>
      </c>
      <c r="C35" s="1295" t="s">
        <v>22</v>
      </c>
      <c r="D35" s="1295" t="s">
        <v>150</v>
      </c>
      <c r="E35" s="1290"/>
      <c r="F35" s="1290"/>
      <c r="G35" s="1290"/>
      <c r="H35" s="1290"/>
      <c r="I35" s="1290"/>
      <c r="J35" s="1290"/>
      <c r="K35" s="1296"/>
      <c r="L35" s="1296"/>
    </row>
    <row r="36" spans="1:12" ht="18" customHeight="1" x14ac:dyDescent="0.25">
      <c r="A36" s="1289"/>
      <c r="B36" s="1289"/>
      <c r="C36" s="1295" t="s">
        <v>24</v>
      </c>
      <c r="D36" s="1289" t="s">
        <v>151</v>
      </c>
      <c r="E36" s="1290"/>
      <c r="F36" s="1290"/>
      <c r="G36" s="1290"/>
      <c r="H36" s="1290"/>
      <c r="I36" s="1290"/>
      <c r="J36" s="1290"/>
      <c r="K36" s="1296"/>
      <c r="L36" s="1296"/>
    </row>
    <row r="37" spans="1:12" ht="18" customHeight="1" x14ac:dyDescent="0.25">
      <c r="A37" s="1289"/>
      <c r="B37" s="1290"/>
      <c r="C37" s="1297"/>
      <c r="D37" s="1298"/>
      <c r="E37" s="1290"/>
      <c r="F37" s="1290"/>
      <c r="G37" s="1290"/>
      <c r="H37" s="1290"/>
      <c r="I37" s="1290"/>
      <c r="J37" s="1290"/>
      <c r="K37" s="1296"/>
      <c r="L37" s="1296"/>
    </row>
    <row r="38" spans="1:12" ht="18" customHeight="1" x14ac:dyDescent="0.25">
      <c r="A38" s="1289"/>
      <c r="B38" s="1290"/>
      <c r="C38" s="1297"/>
      <c r="D38" s="1298"/>
      <c r="E38" s="1290"/>
      <c r="F38" s="1290"/>
      <c r="G38" s="1290"/>
      <c r="H38" s="1290"/>
      <c r="I38" s="1290"/>
      <c r="J38" s="1290"/>
      <c r="K38" s="1296"/>
      <c r="L38" s="1296"/>
    </row>
    <row r="39" spans="1:12" ht="18" customHeight="1" x14ac:dyDescent="0.25">
      <c r="A39" s="1289"/>
      <c r="B39" s="1290"/>
      <c r="C39" s="1297"/>
      <c r="D39" s="1298"/>
      <c r="E39" s="1290"/>
      <c r="F39" s="1290"/>
      <c r="G39" s="1290"/>
      <c r="H39" s="1290"/>
      <c r="I39" s="1290"/>
      <c r="J39" s="1290"/>
      <c r="K39" s="1296"/>
      <c r="L39" s="1296"/>
    </row>
    <row r="40" spans="1:12" ht="18" customHeight="1" x14ac:dyDescent="0.25">
      <c r="A40" s="1289"/>
      <c r="B40" s="1290"/>
      <c r="C40" s="1297"/>
      <c r="D40" s="1298"/>
      <c r="E40" s="1290"/>
      <c r="F40" s="1290"/>
      <c r="G40" s="1290"/>
      <c r="H40" s="1290"/>
      <c r="I40" s="1290"/>
      <c r="J40" s="1290"/>
      <c r="K40" s="1296"/>
      <c r="L40" s="1296"/>
    </row>
    <row r="41" spans="1:12" ht="18" customHeight="1" x14ac:dyDescent="0.25">
      <c r="A41" s="1289"/>
      <c r="B41" s="1290"/>
      <c r="C41" s="1291"/>
      <c r="D41" s="1298"/>
      <c r="E41" s="1290"/>
      <c r="F41" s="1290"/>
      <c r="G41" s="1290"/>
      <c r="H41" s="1290"/>
      <c r="I41" s="1290"/>
      <c r="J41" s="1290"/>
      <c r="K41" s="1296"/>
      <c r="L41" s="1296"/>
    </row>
    <row r="42" spans="1:12" ht="18" customHeight="1" x14ac:dyDescent="0.25">
      <c r="A42" s="1290"/>
      <c r="B42" s="1290"/>
      <c r="C42" s="1290"/>
      <c r="D42" s="1290"/>
      <c r="E42" s="1290"/>
      <c r="F42" s="1290"/>
      <c r="G42" s="1290"/>
      <c r="H42" s="1290"/>
      <c r="I42" s="1290"/>
      <c r="J42" s="1290"/>
      <c r="K42" s="1296"/>
      <c r="L42" s="1296"/>
    </row>
    <row r="43" spans="1:12" ht="18" customHeight="1" x14ac:dyDescent="0.3">
      <c r="A43" s="1290"/>
      <c r="B43" s="1290"/>
      <c r="C43" s="1290"/>
      <c r="D43" s="1326"/>
      <c r="E43" s="1300"/>
      <c r="F43" s="1299"/>
      <c r="G43" s="1301"/>
      <c r="H43" s="1302"/>
      <c r="I43" s="1303"/>
      <c r="J43" s="1304"/>
      <c r="K43" s="1305"/>
      <c r="L43" s="1306"/>
    </row>
    <row r="44" spans="1:12" ht="18" customHeight="1" x14ac:dyDescent="0.3">
      <c r="A44" s="1290"/>
      <c r="B44" s="1290"/>
      <c r="C44" s="1290"/>
      <c r="D44" s="1326"/>
      <c r="E44" s="1308"/>
      <c r="F44" s="1307"/>
      <c r="G44" s="1309"/>
      <c r="H44" s="1310"/>
      <c r="I44" s="1328"/>
      <c r="J44" s="1312"/>
      <c r="K44" s="1313"/>
      <c r="L44" s="1314"/>
    </row>
    <row r="45" spans="1:12" ht="18" customHeight="1" x14ac:dyDescent="0.25">
      <c r="A45" s="1290"/>
      <c r="B45" s="1290"/>
      <c r="C45" s="1290"/>
      <c r="D45" s="1309"/>
      <c r="E45" s="1308"/>
      <c r="F45" s="1307"/>
      <c r="G45" s="1309"/>
      <c r="H45" s="1310"/>
      <c r="I45" s="1311"/>
      <c r="J45" s="1312"/>
      <c r="K45" s="1313"/>
      <c r="L45" s="1314"/>
    </row>
    <row r="46" spans="1:12" ht="18" customHeight="1" x14ac:dyDescent="0.3">
      <c r="A46" s="1290"/>
      <c r="B46" s="1290"/>
      <c r="C46" s="1290"/>
      <c r="D46" s="1309"/>
      <c r="E46" s="1308"/>
      <c r="F46" s="1307"/>
      <c r="G46" s="1309"/>
      <c r="H46" s="1310"/>
      <c r="I46" s="1311"/>
      <c r="J46" s="1312"/>
      <c r="K46" s="1313"/>
      <c r="L46" s="1315"/>
    </row>
    <row r="47" spans="1:12" ht="18" customHeight="1" x14ac:dyDescent="0.3">
      <c r="A47" s="1290"/>
      <c r="B47" s="1290"/>
      <c r="C47" s="1290"/>
      <c r="D47" s="1309"/>
      <c r="E47" s="1308"/>
      <c r="F47" s="1307"/>
      <c r="G47" s="1309"/>
      <c r="H47" s="1310"/>
      <c r="I47" s="1316"/>
      <c r="J47" s="1317"/>
      <c r="K47" s="1318"/>
      <c r="L47" s="1319"/>
    </row>
    <row r="48" spans="1:12" s="1321" customFormat="1" ht="18" customHeight="1" x14ac:dyDescent="0.25">
      <c r="A48" s="1320"/>
      <c r="B48" s="1320"/>
      <c r="C48" s="1320"/>
      <c r="D48" s="1327"/>
      <c r="E48" s="1329" t="s">
        <v>26</v>
      </c>
      <c r="F48" s="2018" t="s">
        <v>27</v>
      </c>
      <c r="G48" s="2019"/>
      <c r="H48" s="1330" t="s">
        <v>941</v>
      </c>
      <c r="I48" s="2016" t="s">
        <v>28</v>
      </c>
      <c r="J48" s="2017"/>
      <c r="K48" s="1331" t="s">
        <v>29</v>
      </c>
      <c r="L48" s="1332" t="s">
        <v>30</v>
      </c>
    </row>
    <row r="59" spans="1:1" ht="16.5" customHeight="1" x14ac:dyDescent="0.25">
      <c r="A59" s="1249" t="s">
        <v>1044</v>
      </c>
    </row>
  </sheetData>
  <mergeCells count="9">
    <mergeCell ref="A33:K33"/>
    <mergeCell ref="I48:J48"/>
    <mergeCell ref="F48:G48"/>
    <mergeCell ref="A8:L8"/>
    <mergeCell ref="A9:L9"/>
    <mergeCell ref="B21:G21"/>
    <mergeCell ref="I21:J21"/>
    <mergeCell ref="B22:G22"/>
    <mergeCell ref="B32:G32"/>
  </mergeCells>
  <printOptions horizontalCentered="1"/>
  <pageMargins left="0" right="0" top="0.74803149606299213" bottom="0.74803149606299213" header="0.31496062992125984" footer="0.31496062992125984"/>
  <pageSetup scale="70" orientation="portrait" r:id="rId1"/>
  <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6"/>
  <sheetViews>
    <sheetView view="pageBreakPreview" topLeftCell="A4" zoomScale="60" zoomScaleNormal="100" workbookViewId="0">
      <selection activeCell="E34" sqref="E34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1051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44678</v>
      </c>
    </row>
    <row r="12" spans="1:21" ht="16.5" customHeight="1" x14ac:dyDescent="0.35">
      <c r="A12" s="11" t="s">
        <v>43</v>
      </c>
      <c r="B12" s="1246"/>
      <c r="C12" s="1246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780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1247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1244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1245" t="s">
        <v>13</v>
      </c>
      <c r="B20" s="1751" t="s">
        <v>14</v>
      </c>
      <c r="C20" s="1751"/>
      <c r="D20" s="1751"/>
      <c r="E20" s="1751"/>
      <c r="F20" s="1751"/>
      <c r="G20" s="1751"/>
      <c r="H20" s="1245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1008</v>
      </c>
      <c r="C22" s="660"/>
      <c r="D22" s="660"/>
      <c r="E22" s="660"/>
      <c r="F22" s="660"/>
      <c r="G22" s="661"/>
      <c r="H22" s="658"/>
      <c r="I22" s="658">
        <v>11</v>
      </c>
      <c r="J22" s="658" t="s">
        <v>56</v>
      </c>
      <c r="K22" s="664">
        <v>31500</v>
      </c>
      <c r="L22" s="664">
        <f t="shared" ref="L22" si="0">K22*I22</f>
        <v>346500</v>
      </c>
    </row>
    <row r="23" spans="1:12" s="663" customFormat="1" ht="23.25" x14ac:dyDescent="0.35">
      <c r="A23" s="658"/>
      <c r="B23" s="659"/>
      <c r="C23" s="660"/>
      <c r="D23" s="660"/>
      <c r="E23" s="660"/>
      <c r="F23" s="660"/>
      <c r="G23" s="661"/>
      <c r="H23" s="658"/>
      <c r="I23" s="658"/>
      <c r="J23" s="658"/>
      <c r="K23" s="664"/>
      <c r="L23" s="664"/>
    </row>
    <row r="24" spans="1:12" s="663" customFormat="1" ht="23.25" x14ac:dyDescent="0.35">
      <c r="A24" s="658"/>
      <c r="B24" s="659"/>
      <c r="C24" s="660"/>
      <c r="D24" s="660"/>
      <c r="E24" s="660"/>
      <c r="F24" s="660"/>
      <c r="G24" s="661"/>
      <c r="H24" s="658"/>
      <c r="I24" s="658"/>
      <c r="J24" s="658"/>
      <c r="K24" s="664"/>
      <c r="L24" s="664"/>
    </row>
    <row r="25" spans="1:12" s="663" customFormat="1" ht="23.25" x14ac:dyDescent="0.35">
      <c r="A25" s="658"/>
      <c r="B25" s="659"/>
      <c r="C25" s="660"/>
      <c r="D25" s="660"/>
      <c r="E25" s="660"/>
      <c r="F25" s="660"/>
      <c r="G25" s="661"/>
      <c r="H25" s="658"/>
      <c r="I25" s="658"/>
      <c r="J25" s="658"/>
      <c r="K25" s="664"/>
      <c r="L25" s="664"/>
    </row>
    <row r="26" spans="1:12" s="663" customFormat="1" ht="23.25" x14ac:dyDescent="0.35">
      <c r="A26" s="658"/>
      <c r="B26" s="659"/>
      <c r="C26" s="666"/>
      <c r="D26" s="666"/>
      <c r="E26" s="666"/>
      <c r="F26" s="666"/>
      <c r="G26" s="667"/>
      <c r="H26" s="658"/>
      <c r="I26" s="658"/>
      <c r="J26" s="658"/>
      <c r="K26" s="664"/>
      <c r="L26" s="664"/>
    </row>
    <row r="27" spans="1:12" s="663" customFormat="1" ht="23.25" x14ac:dyDescent="0.35">
      <c r="A27" s="658"/>
      <c r="B27" s="659"/>
      <c r="C27" s="666"/>
      <c r="D27" s="666"/>
      <c r="E27" s="666"/>
      <c r="F27" s="666"/>
      <c r="G27" s="667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6"/>
      <c r="D28" s="666"/>
      <c r="E28" s="666"/>
      <c r="F28" s="666"/>
      <c r="G28" s="667"/>
      <c r="H28" s="658"/>
      <c r="I28" s="658"/>
      <c r="J28" s="658"/>
      <c r="K28" s="664"/>
      <c r="L28" s="664"/>
    </row>
    <row r="29" spans="1:12" s="663" customFormat="1" ht="23.25" x14ac:dyDescent="0.35">
      <c r="A29" s="668"/>
      <c r="B29" s="1885"/>
      <c r="C29" s="1886"/>
      <c r="D29" s="1886"/>
      <c r="E29" s="1886"/>
      <c r="F29" s="1886"/>
      <c r="G29" s="1887"/>
      <c r="H29" s="669"/>
      <c r="I29" s="669"/>
      <c r="J29" s="669"/>
      <c r="K29" s="670"/>
      <c r="L29" s="670"/>
    </row>
    <row r="30" spans="1:12" s="663" customFormat="1" ht="23.25" x14ac:dyDescent="0.35">
      <c r="A30" s="1888" t="s">
        <v>20</v>
      </c>
      <c r="B30" s="1888"/>
      <c r="C30" s="1888"/>
      <c r="D30" s="1888"/>
      <c r="E30" s="1888"/>
      <c r="F30" s="1888"/>
      <c r="G30" s="1888"/>
      <c r="H30" s="1888"/>
      <c r="I30" s="1888"/>
      <c r="J30" s="1888"/>
      <c r="K30" s="1888"/>
      <c r="L30" s="671">
        <f>SUM(L21:L28)</f>
        <v>346500</v>
      </c>
    </row>
    <row r="31" spans="1:12" s="238" customFormat="1" ht="21" x14ac:dyDescent="0.35">
      <c r="A31" s="247"/>
      <c r="B31" s="247"/>
      <c r="C31" s="409"/>
      <c r="D31" s="247"/>
      <c r="E31" s="247"/>
      <c r="F31" s="247"/>
      <c r="G31" s="248"/>
      <c r="H31" s="248"/>
      <c r="I31" s="248"/>
      <c r="J31" s="248"/>
      <c r="K31" s="410"/>
      <c r="L31" s="411"/>
    </row>
    <row r="32" spans="1:12" ht="18" x14ac:dyDescent="0.35">
      <c r="A32" s="35" t="s">
        <v>21</v>
      </c>
      <c r="B32" s="35" t="s">
        <v>7</v>
      </c>
      <c r="C32" s="723" t="s">
        <v>22</v>
      </c>
      <c r="D32" s="36" t="s">
        <v>23</v>
      </c>
      <c r="E32" s="1"/>
      <c r="F32" s="1"/>
      <c r="G32" s="1"/>
      <c r="H32" s="1"/>
      <c r="I32" s="1"/>
      <c r="J32" s="1"/>
      <c r="K32" s="37"/>
      <c r="L32" s="37"/>
    </row>
    <row r="33" spans="1:13" ht="18" x14ac:dyDescent="0.35">
      <c r="A33" s="2"/>
      <c r="B33" s="2"/>
      <c r="C33" s="723" t="s">
        <v>24</v>
      </c>
      <c r="D33" s="2" t="s">
        <v>25</v>
      </c>
      <c r="E33" s="1"/>
      <c r="F33" s="1"/>
      <c r="G33" s="1"/>
      <c r="H33" s="1"/>
      <c r="I33" s="1"/>
      <c r="J33" s="1"/>
      <c r="K33" s="37"/>
      <c r="L33" s="37"/>
    </row>
    <row r="34" spans="1:13" ht="18" x14ac:dyDescent="0.35">
      <c r="A34" s="2"/>
      <c r="B34" s="2"/>
      <c r="C34" s="723" t="s">
        <v>300</v>
      </c>
      <c r="D34" s="2" t="s">
        <v>655</v>
      </c>
      <c r="E34" s="1"/>
      <c r="F34" s="1"/>
      <c r="G34" s="1"/>
      <c r="H34" s="1"/>
      <c r="I34" s="1"/>
      <c r="J34" s="1"/>
      <c r="K34" s="37"/>
      <c r="L34" s="37"/>
    </row>
    <row r="35" spans="1:13" ht="18" x14ac:dyDescent="0.35">
      <c r="A35" s="2"/>
      <c r="B35" s="2"/>
      <c r="C35" s="723"/>
      <c r="D35" s="2"/>
      <c r="E35" s="1"/>
      <c r="F35" s="1"/>
      <c r="G35" s="1"/>
      <c r="H35" s="1"/>
      <c r="I35" s="1"/>
      <c r="J35" s="1"/>
      <c r="K35" s="37"/>
      <c r="L35" s="37"/>
    </row>
    <row r="36" spans="1:13" ht="18" x14ac:dyDescent="0.35">
      <c r="A36" s="2"/>
      <c r="B36" s="2"/>
      <c r="C36" s="723"/>
      <c r="D36" s="2"/>
      <c r="E36" s="1"/>
      <c r="F36" s="1"/>
      <c r="G36" s="1"/>
      <c r="H36" s="1"/>
      <c r="I36" s="1"/>
      <c r="J36" s="1"/>
      <c r="K36" s="37"/>
      <c r="L36" s="37"/>
    </row>
    <row r="37" spans="1:13" ht="18" x14ac:dyDescent="0.35">
      <c r="A37" s="2"/>
      <c r="B37" s="2"/>
      <c r="C37" s="723"/>
      <c r="D37" s="2"/>
      <c r="E37" s="1"/>
      <c r="F37" s="1"/>
      <c r="G37" s="1"/>
      <c r="H37" s="1"/>
      <c r="I37" s="1"/>
      <c r="J37" s="1"/>
      <c r="K37" s="37"/>
      <c r="L37" s="37"/>
    </row>
    <row r="38" spans="1:13" ht="18" x14ac:dyDescent="0.35">
      <c r="A38" s="2"/>
      <c r="B38" s="2"/>
      <c r="C38" s="723"/>
      <c r="D38" s="2"/>
      <c r="E38" s="1"/>
      <c r="F38" s="1"/>
      <c r="G38" s="1"/>
      <c r="H38" s="1"/>
      <c r="I38" s="1"/>
      <c r="J38" s="1"/>
      <c r="K38" s="37"/>
      <c r="L38" s="37"/>
    </row>
    <row r="39" spans="1:13" ht="18" x14ac:dyDescent="0.35">
      <c r="A39" s="2"/>
      <c r="B39" s="2"/>
      <c r="C39" s="723"/>
      <c r="D39" s="2"/>
      <c r="E39" s="1"/>
      <c r="F39" s="1"/>
      <c r="G39" s="1"/>
      <c r="H39" s="1"/>
      <c r="I39" s="1"/>
      <c r="J39" s="1"/>
      <c r="K39" s="37"/>
      <c r="L39" s="37"/>
    </row>
    <row r="40" spans="1:13" ht="18" x14ac:dyDescent="0.35">
      <c r="A40" s="2"/>
      <c r="B40" s="2"/>
      <c r="C40" s="723"/>
      <c r="D40" s="2"/>
      <c r="E40" s="1"/>
      <c r="F40" s="1"/>
      <c r="G40" s="1"/>
      <c r="H40" s="1"/>
      <c r="I40" s="1"/>
      <c r="J40" s="1"/>
      <c r="K40" s="37"/>
      <c r="L40" s="37"/>
    </row>
    <row r="41" spans="1:13" ht="18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37"/>
      <c r="L41" s="37"/>
    </row>
    <row r="42" spans="1:13" ht="18.75" x14ac:dyDescent="0.35">
      <c r="A42" s="1"/>
      <c r="B42" s="1"/>
      <c r="C42" s="1"/>
      <c r="D42" s="1106"/>
      <c r="E42" s="1107"/>
      <c r="F42" s="1108"/>
      <c r="G42" s="1099"/>
      <c r="H42" s="268"/>
      <c r="I42" s="269"/>
      <c r="J42" s="270"/>
      <c r="K42" s="271"/>
      <c r="L42" s="272"/>
    </row>
    <row r="43" spans="1:13" ht="18" x14ac:dyDescent="0.35">
      <c r="A43" s="1"/>
      <c r="B43" s="1"/>
      <c r="C43" s="1"/>
      <c r="D43" s="1103"/>
      <c r="E43" s="1104"/>
      <c r="F43" s="1105"/>
      <c r="G43" s="1100"/>
      <c r="H43" s="275"/>
      <c r="I43" s="276"/>
      <c r="J43" s="277"/>
      <c r="K43" s="278"/>
      <c r="L43" s="279"/>
    </row>
    <row r="44" spans="1:13" ht="18" x14ac:dyDescent="0.35">
      <c r="A44" s="1"/>
      <c r="B44" s="1"/>
      <c r="C44" s="1"/>
      <c r="D44" s="1103"/>
      <c r="E44" s="1104"/>
      <c r="F44" s="1105"/>
      <c r="G44" s="1101"/>
      <c r="H44" s="275"/>
      <c r="I44" s="276"/>
      <c r="J44" s="277"/>
      <c r="K44" s="278"/>
      <c r="L44" s="281"/>
    </row>
    <row r="45" spans="1:13" ht="18" x14ac:dyDescent="0.35">
      <c r="A45" s="1"/>
      <c r="B45" s="1"/>
      <c r="C45" s="1"/>
      <c r="D45" s="1103"/>
      <c r="E45" s="1104"/>
      <c r="F45" s="1105"/>
      <c r="G45" s="1102"/>
      <c r="H45" s="275"/>
      <c r="I45" s="286"/>
      <c r="J45" s="287"/>
      <c r="K45" s="288"/>
      <c r="L45" s="289"/>
    </row>
    <row r="46" spans="1:13" ht="18" x14ac:dyDescent="0.35">
      <c r="A46" s="1"/>
      <c r="B46" s="1"/>
      <c r="C46" s="1"/>
      <c r="D46" s="1965" t="s">
        <v>26</v>
      </c>
      <c r="E46" s="1966"/>
      <c r="F46" s="1967"/>
      <c r="G46" s="1098" t="s">
        <v>27</v>
      </c>
      <c r="H46" s="1095" t="s">
        <v>941</v>
      </c>
      <c r="I46" s="1964" t="s">
        <v>28</v>
      </c>
      <c r="J46" s="1796"/>
      <c r="K46" s="291" t="s">
        <v>29</v>
      </c>
      <c r="L46" s="292" t="s">
        <v>30</v>
      </c>
    </row>
    <row r="47" spans="1:13" ht="18" x14ac:dyDescent="0.35">
      <c r="A47" s="1"/>
      <c r="B47" s="1"/>
      <c r="C47" s="1"/>
      <c r="D47" s="62"/>
      <c r="E47"/>
      <c r="F47"/>
      <c r="G47"/>
      <c r="H47"/>
      <c r="I47"/>
      <c r="J47"/>
      <c r="K47"/>
      <c r="L47"/>
      <c r="M47"/>
    </row>
    <row r="48" spans="1:13" x14ac:dyDescent="0.3">
      <c r="D48" s="76"/>
      <c r="E48"/>
      <c r="F48"/>
      <c r="G48"/>
      <c r="H48"/>
      <c r="I48"/>
      <c r="J48"/>
      <c r="K48"/>
      <c r="L48"/>
      <c r="M48"/>
    </row>
    <row r="49" spans="1:13" x14ac:dyDescent="0.3">
      <c r="E49"/>
      <c r="F49"/>
      <c r="G49"/>
      <c r="H49"/>
      <c r="I49"/>
      <c r="J49"/>
      <c r="K49"/>
      <c r="L49"/>
      <c r="M49"/>
    </row>
    <row r="64" spans="1:13" x14ac:dyDescent="0.3">
      <c r="A64" s="25" t="s">
        <v>1031</v>
      </c>
    </row>
    <row r="66" spans="1:21" s="25" customFormat="1" x14ac:dyDescent="0.3">
      <c r="A66" s="251"/>
      <c r="M66" s="76"/>
      <c r="N66" s="76"/>
      <c r="O66" s="76"/>
      <c r="P66" s="76"/>
      <c r="Q66" s="76"/>
      <c r="R66" s="76"/>
      <c r="S66" s="76"/>
      <c r="T66" s="76"/>
      <c r="U66" s="76"/>
    </row>
  </sheetData>
  <mergeCells count="10">
    <mergeCell ref="B29:G29"/>
    <mergeCell ref="A30:K30"/>
    <mergeCell ref="D46:F46"/>
    <mergeCell ref="I46:J46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58" orientation="portrait" verticalDpi="72" r:id="rId1"/>
  <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2"/>
  <sheetViews>
    <sheetView view="pageBreakPreview" topLeftCell="A10" zoomScale="53" zoomScaleSheetLayoutView="53" workbookViewId="0">
      <selection activeCell="A10" sqref="A10"/>
    </sheetView>
  </sheetViews>
  <sheetFormatPr defaultColWidth="9.140625" defaultRowHeight="16.5" customHeight="1" x14ac:dyDescent="0.3"/>
  <cols>
    <col min="1" max="1" width="9.7109375" style="1169" customWidth="1"/>
    <col min="2" max="2" width="3.42578125" style="1169" customWidth="1"/>
    <col min="3" max="3" width="3.28515625" style="1169" customWidth="1"/>
    <col min="4" max="4" width="20.28515625" style="1169" customWidth="1"/>
    <col min="5" max="6" width="3.7109375" style="1169" customWidth="1"/>
    <col min="7" max="7" width="10.42578125" style="1169" customWidth="1"/>
    <col min="8" max="8" width="18.140625" style="1169" customWidth="1"/>
    <col min="9" max="9" width="9" style="1169" customWidth="1"/>
    <col min="10" max="10" width="9.28515625" style="1169" customWidth="1"/>
    <col min="11" max="11" width="17.85546875" style="1169" customWidth="1"/>
    <col min="12" max="12" width="17.140625" style="1169" customWidth="1"/>
    <col min="13" max="16384" width="9.140625" style="1169"/>
  </cols>
  <sheetData>
    <row r="6" spans="1:15" ht="16.5" customHeight="1" x14ac:dyDescent="0.3">
      <c r="A6" s="1977" t="s">
        <v>0</v>
      </c>
      <c r="B6" s="1977"/>
      <c r="C6" s="1977"/>
      <c r="D6" s="1977"/>
      <c r="E6" s="1977"/>
      <c r="F6" s="1977"/>
      <c r="G6" s="1977"/>
      <c r="H6" s="1977"/>
      <c r="I6" s="1977"/>
      <c r="J6" s="1977"/>
      <c r="K6" s="1977"/>
      <c r="L6" s="1977"/>
    </row>
    <row r="7" spans="1:15" ht="16.5" customHeight="1" x14ac:dyDescent="0.3">
      <c r="A7" s="2021" t="s">
        <v>1052</v>
      </c>
      <c r="B7" s="2021"/>
      <c r="C7" s="2021"/>
      <c r="D7" s="2021"/>
      <c r="E7" s="2021"/>
      <c r="F7" s="2021"/>
      <c r="G7" s="2021"/>
      <c r="H7" s="2021"/>
      <c r="I7" s="2021"/>
      <c r="J7" s="2021"/>
      <c r="K7" s="2021"/>
      <c r="L7" s="2021"/>
    </row>
    <row r="8" spans="1:15" ht="16.5" customHeight="1" x14ac:dyDescent="0.35">
      <c r="A8" s="1170"/>
      <c r="B8" s="1170"/>
      <c r="C8" s="1170"/>
      <c r="D8" s="1170"/>
      <c r="E8" s="1170"/>
      <c r="F8" s="1170"/>
      <c r="G8" s="1171"/>
      <c r="H8" s="1170"/>
      <c r="I8" s="1170"/>
      <c r="J8" s="1170"/>
      <c r="K8" s="1172"/>
      <c r="L8" s="1172"/>
    </row>
    <row r="9" spans="1:15" ht="16.5" customHeight="1" x14ac:dyDescent="0.35">
      <c r="A9" s="1173" t="s">
        <v>1</v>
      </c>
      <c r="B9" s="1174"/>
      <c r="C9" s="1174"/>
      <c r="D9" s="1175"/>
      <c r="E9" s="1170"/>
      <c r="F9" s="1979" t="s">
        <v>2</v>
      </c>
      <c r="G9" s="1980"/>
      <c r="H9" s="1980"/>
      <c r="I9" s="1980"/>
      <c r="J9" s="1981"/>
      <c r="K9" s="1172"/>
      <c r="L9" s="1172"/>
    </row>
    <row r="10" spans="1:15" ht="16.5" customHeight="1" x14ac:dyDescent="0.35">
      <c r="A10" s="1346" t="s">
        <v>259</v>
      </c>
      <c r="B10" s="1171"/>
      <c r="C10" s="1171"/>
      <c r="D10" s="1177"/>
      <c r="E10" s="1170"/>
      <c r="F10" s="1982" t="s">
        <v>260</v>
      </c>
      <c r="G10" s="1983"/>
      <c r="H10" s="1983"/>
      <c r="I10" s="1983"/>
      <c r="J10" s="1984"/>
      <c r="K10" s="1178" t="s">
        <v>3</v>
      </c>
      <c r="L10" s="1179">
        <v>44691</v>
      </c>
    </row>
    <row r="11" spans="1:15" ht="16.5" customHeight="1" x14ac:dyDescent="0.35">
      <c r="A11" s="1176" t="s">
        <v>261</v>
      </c>
      <c r="B11" s="1170"/>
      <c r="C11" s="1170"/>
      <c r="D11" s="1177"/>
      <c r="E11" s="1170"/>
      <c r="F11" s="1982"/>
      <c r="G11" s="1983"/>
      <c r="H11" s="1983"/>
      <c r="I11" s="1983"/>
      <c r="J11" s="1984"/>
      <c r="K11" s="1178"/>
      <c r="L11" s="1179"/>
      <c r="O11" s="1180"/>
    </row>
    <row r="12" spans="1:15" ht="16.5" customHeight="1" x14ac:dyDescent="0.35">
      <c r="A12" s="1176" t="s">
        <v>262</v>
      </c>
      <c r="B12" s="1170"/>
      <c r="C12" s="1170"/>
      <c r="D12" s="1177"/>
      <c r="E12" s="1170"/>
      <c r="F12" s="1982" t="s">
        <v>263</v>
      </c>
      <c r="G12" s="1983"/>
      <c r="H12" s="1983"/>
      <c r="I12" s="1983"/>
      <c r="J12" s="1984"/>
      <c r="K12" s="1178" t="s">
        <v>4</v>
      </c>
      <c r="L12" s="1172"/>
      <c r="O12" s="1180"/>
    </row>
    <row r="13" spans="1:15" ht="16.5" customHeight="1" x14ac:dyDescent="0.35">
      <c r="A13" s="1176" t="s">
        <v>264</v>
      </c>
      <c r="B13" s="1335" t="s">
        <v>7</v>
      </c>
      <c r="C13" s="1170" t="s">
        <v>265</v>
      </c>
      <c r="D13" s="1177"/>
      <c r="E13" s="1170"/>
      <c r="F13" s="1334"/>
      <c r="G13" s="1335"/>
      <c r="H13" s="1335"/>
      <c r="I13" s="1335"/>
      <c r="J13" s="1336"/>
      <c r="K13" s="1178" t="s">
        <v>5</v>
      </c>
      <c r="L13" s="1172"/>
    </row>
    <row r="14" spans="1:15" ht="16.5" customHeight="1" x14ac:dyDescent="0.35">
      <c r="A14" s="1176" t="s">
        <v>8</v>
      </c>
      <c r="B14" s="1184" t="s">
        <v>139</v>
      </c>
      <c r="C14" s="1170" t="s">
        <v>274</v>
      </c>
      <c r="D14" s="1177"/>
      <c r="E14" s="1170"/>
      <c r="F14" s="1334" t="s">
        <v>266</v>
      </c>
      <c r="G14" s="1335"/>
      <c r="H14" s="1335"/>
      <c r="I14" s="1335"/>
      <c r="J14" s="1336"/>
      <c r="K14" s="1178" t="s">
        <v>267</v>
      </c>
      <c r="L14" s="1172"/>
    </row>
    <row r="15" spans="1:15" ht="16.5" customHeight="1" x14ac:dyDescent="0.35">
      <c r="A15" s="1176" t="s">
        <v>11</v>
      </c>
      <c r="B15" s="1184" t="s">
        <v>7</v>
      </c>
      <c r="C15" s="1185"/>
      <c r="D15" s="1177"/>
      <c r="E15" s="1170"/>
      <c r="F15" s="1982"/>
      <c r="G15" s="1983"/>
      <c r="H15" s="1983"/>
      <c r="I15" s="1983"/>
      <c r="J15" s="1984"/>
      <c r="K15" s="1178" t="s">
        <v>9</v>
      </c>
      <c r="L15" s="1172" t="s">
        <v>10</v>
      </c>
    </row>
    <row r="16" spans="1:15" ht="16.5" customHeight="1" x14ac:dyDescent="0.35">
      <c r="A16" s="1186"/>
      <c r="B16" s="1187"/>
      <c r="C16" s="1187"/>
      <c r="D16" s="1188"/>
      <c r="E16" s="1170"/>
      <c r="F16" s="1985" t="s">
        <v>268</v>
      </c>
      <c r="G16" s="1986"/>
      <c r="H16" s="1986"/>
      <c r="I16" s="1986"/>
      <c r="J16" s="1987"/>
      <c r="K16" s="1178"/>
      <c r="L16" s="1189"/>
    </row>
    <row r="17" spans="1:12" ht="18" customHeight="1" x14ac:dyDescent="0.35">
      <c r="A17" s="1170"/>
      <c r="B17" s="1170"/>
      <c r="C17" s="1170"/>
      <c r="D17" s="1170"/>
      <c r="E17" s="1170"/>
      <c r="F17" s="1170"/>
      <c r="G17" s="1170"/>
      <c r="H17" s="1170"/>
      <c r="I17" s="1170"/>
      <c r="J17" s="1170"/>
      <c r="K17" s="1178"/>
      <c r="L17" s="1189"/>
    </row>
    <row r="18" spans="1:12" ht="18" customHeight="1" x14ac:dyDescent="0.35">
      <c r="A18" s="1170" t="s">
        <v>12</v>
      </c>
      <c r="B18" s="1170"/>
      <c r="C18" s="1170"/>
      <c r="D18" s="1170"/>
      <c r="E18" s="1170"/>
      <c r="F18" s="1170"/>
      <c r="G18" s="1170"/>
      <c r="H18" s="1170"/>
      <c r="I18" s="1170"/>
      <c r="J18" s="1170"/>
      <c r="K18" s="1178"/>
      <c r="L18" s="1172"/>
    </row>
    <row r="19" spans="1:12" ht="18" customHeight="1" x14ac:dyDescent="0.3">
      <c r="A19" s="1337" t="s">
        <v>13</v>
      </c>
      <c r="B19" s="1988" t="s">
        <v>14</v>
      </c>
      <c r="C19" s="1988"/>
      <c r="D19" s="1988"/>
      <c r="E19" s="1988"/>
      <c r="F19" s="1988"/>
      <c r="G19" s="1988"/>
      <c r="H19" s="1337" t="s">
        <v>15</v>
      </c>
      <c r="I19" s="1988" t="s">
        <v>16</v>
      </c>
      <c r="J19" s="1988"/>
      <c r="K19" s="1191" t="s">
        <v>17</v>
      </c>
      <c r="L19" s="1191" t="s">
        <v>18</v>
      </c>
    </row>
    <row r="20" spans="1:12" ht="18" customHeight="1" x14ac:dyDescent="0.3">
      <c r="A20" s="1192"/>
      <c r="B20" s="1974"/>
      <c r="C20" s="1975"/>
      <c r="D20" s="1975"/>
      <c r="E20" s="1975"/>
      <c r="F20" s="1975"/>
      <c r="G20" s="1976"/>
      <c r="H20" s="1192"/>
      <c r="I20" s="1192"/>
      <c r="J20" s="1192"/>
      <c r="K20" s="1193"/>
      <c r="L20" s="1193"/>
    </row>
    <row r="21" spans="1:12" ht="18" customHeight="1" x14ac:dyDescent="0.3">
      <c r="A21" s="1192" t="s">
        <v>19</v>
      </c>
      <c r="B21" s="1345" t="s">
        <v>763</v>
      </c>
      <c r="C21" s="1344"/>
      <c r="D21" s="1195"/>
      <c r="E21" s="1195"/>
      <c r="F21" s="1195"/>
      <c r="G21" s="1196"/>
      <c r="H21" s="1192"/>
      <c r="I21" s="1192">
        <v>1</v>
      </c>
      <c r="J21" s="1192" t="s">
        <v>41</v>
      </c>
      <c r="K21" s="1193">
        <v>850000</v>
      </c>
      <c r="L21" s="1193">
        <f>+K21*I21</f>
        <v>850000</v>
      </c>
    </row>
    <row r="22" spans="1:12" ht="18" customHeight="1" x14ac:dyDescent="0.3">
      <c r="A22" s="1192"/>
      <c r="B22" s="1974"/>
      <c r="C22" s="1975"/>
      <c r="D22" s="1975"/>
      <c r="E22" s="1975"/>
      <c r="F22" s="1975"/>
      <c r="G22" s="1976"/>
      <c r="H22" s="1192"/>
      <c r="I22" s="1192"/>
      <c r="J22" s="1192"/>
      <c r="K22" s="1193"/>
      <c r="L22" s="1193"/>
    </row>
    <row r="23" spans="1:12" ht="18" customHeight="1" x14ac:dyDescent="0.3">
      <c r="A23" s="1192"/>
      <c r="B23" s="1974"/>
      <c r="C23" s="1975"/>
      <c r="D23" s="1975"/>
      <c r="E23" s="1975"/>
      <c r="F23" s="1975"/>
      <c r="G23" s="1976"/>
      <c r="H23" s="1192"/>
      <c r="I23" s="1192"/>
      <c r="J23" s="1192"/>
      <c r="K23" s="1193"/>
      <c r="L23" s="1193"/>
    </row>
    <row r="24" spans="1:12" ht="18" customHeight="1" x14ac:dyDescent="0.3">
      <c r="A24" s="1192"/>
      <c r="B24" s="1974"/>
      <c r="C24" s="1975"/>
      <c r="D24" s="1975"/>
      <c r="E24" s="1975"/>
      <c r="F24" s="1975"/>
      <c r="G24" s="1976"/>
      <c r="H24" s="1192"/>
      <c r="I24" s="1192"/>
      <c r="J24" s="1192"/>
      <c r="K24" s="1193"/>
      <c r="L24" s="1193"/>
    </row>
    <row r="25" spans="1:12" ht="18" customHeight="1" x14ac:dyDescent="0.3">
      <c r="A25" s="1192"/>
      <c r="B25" s="1974"/>
      <c r="C25" s="1975"/>
      <c r="D25" s="1975"/>
      <c r="E25" s="1975"/>
      <c r="F25" s="1975"/>
      <c r="G25" s="1976"/>
      <c r="H25" s="1192"/>
      <c r="I25" s="1192"/>
      <c r="J25" s="1192"/>
      <c r="K25" s="1193"/>
      <c r="L25" s="1193"/>
    </row>
    <row r="26" spans="1:12" ht="18" customHeight="1" x14ac:dyDescent="0.3">
      <c r="A26" s="1197"/>
      <c r="B26" s="1994"/>
      <c r="C26" s="1995"/>
      <c r="D26" s="1995"/>
      <c r="E26" s="1995"/>
      <c r="F26" s="1995"/>
      <c r="G26" s="1996"/>
      <c r="H26" s="1197"/>
      <c r="I26" s="1197"/>
      <c r="J26" s="1197"/>
      <c r="K26" s="1198"/>
      <c r="L26" s="1193"/>
    </row>
    <row r="27" spans="1:12" ht="18" customHeight="1" x14ac:dyDescent="0.3">
      <c r="A27" s="1199"/>
      <c r="B27" s="1997"/>
      <c r="C27" s="1998"/>
      <c r="D27" s="1998"/>
      <c r="E27" s="1998"/>
      <c r="F27" s="1998"/>
      <c r="G27" s="1999"/>
      <c r="H27" s="1200"/>
      <c r="I27" s="1200"/>
      <c r="J27" s="1200"/>
      <c r="K27" s="1201"/>
      <c r="L27" s="1201"/>
    </row>
    <row r="28" spans="1:12" ht="18" customHeight="1" x14ac:dyDescent="0.3">
      <c r="A28" s="2000" t="s">
        <v>20</v>
      </c>
      <c r="B28" s="2000"/>
      <c r="C28" s="2000"/>
      <c r="D28" s="2000"/>
      <c r="E28" s="2000"/>
      <c r="F28" s="2000"/>
      <c r="G28" s="2000"/>
      <c r="H28" s="2000"/>
      <c r="I28" s="2000"/>
      <c r="J28" s="2000"/>
      <c r="K28" s="2000"/>
      <c r="L28" s="1202">
        <f>SUM(L20:L26)</f>
        <v>850000</v>
      </c>
    </row>
    <row r="29" spans="1:12" ht="18" customHeight="1" x14ac:dyDescent="0.35">
      <c r="A29" s="1171"/>
      <c r="B29" s="1171"/>
      <c r="C29" s="1333"/>
      <c r="D29" s="1171"/>
      <c r="E29" s="1171"/>
      <c r="F29" s="1171"/>
      <c r="G29" s="1170"/>
      <c r="H29" s="1170"/>
      <c r="I29" s="1170"/>
      <c r="J29" s="1170"/>
      <c r="K29" s="1178"/>
      <c r="L29" s="1172"/>
    </row>
    <row r="30" spans="1:12" ht="18" customHeight="1" x14ac:dyDescent="0.35">
      <c r="A30" s="1171"/>
      <c r="B30" s="1170"/>
      <c r="C30" s="1333"/>
      <c r="D30" s="1171"/>
      <c r="E30" s="1170"/>
      <c r="F30" s="1170"/>
      <c r="G30" s="1170"/>
      <c r="H30" s="1170"/>
      <c r="I30" s="1170"/>
      <c r="J30" s="1170"/>
      <c r="K30" s="1178"/>
      <c r="L30" s="1172"/>
    </row>
    <row r="31" spans="1:12" ht="18" customHeight="1" x14ac:dyDescent="0.35">
      <c r="A31" s="1204" t="s">
        <v>21</v>
      </c>
      <c r="B31" s="1204" t="s">
        <v>7</v>
      </c>
      <c r="C31" s="1184" t="s">
        <v>22</v>
      </c>
      <c r="D31" s="1184" t="s">
        <v>269</v>
      </c>
      <c r="E31" s="1170"/>
      <c r="F31" s="1170"/>
      <c r="G31" s="1170"/>
      <c r="H31" s="1170"/>
      <c r="I31" s="1170"/>
      <c r="J31" s="1170"/>
      <c r="K31" s="1205"/>
      <c r="L31" s="1205"/>
    </row>
    <row r="32" spans="1:12" ht="18" customHeight="1" x14ac:dyDescent="0.35">
      <c r="A32" s="1171"/>
      <c r="B32" s="1171"/>
      <c r="C32" s="1184" t="s">
        <v>24</v>
      </c>
      <c r="D32" s="1171" t="s">
        <v>151</v>
      </c>
      <c r="E32" s="1170"/>
      <c r="F32" s="1170"/>
      <c r="G32" s="1170"/>
      <c r="H32" s="1170"/>
      <c r="I32" s="1170"/>
      <c r="J32" s="1170"/>
      <c r="K32" s="1205"/>
      <c r="L32" s="1205"/>
    </row>
    <row r="33" spans="1:12" ht="18" customHeight="1" x14ac:dyDescent="0.35">
      <c r="A33" s="1171"/>
      <c r="B33" s="1170"/>
      <c r="C33" s="1184" t="s">
        <v>272</v>
      </c>
      <c r="D33" s="1206" t="s">
        <v>273</v>
      </c>
      <c r="E33" s="1170"/>
      <c r="F33" s="1170"/>
      <c r="G33" s="1170"/>
      <c r="H33" s="1170"/>
      <c r="I33" s="1170"/>
      <c r="J33" s="1170"/>
      <c r="K33" s="1205"/>
      <c r="L33" s="1205"/>
    </row>
    <row r="34" spans="1:12" ht="18" customHeight="1" x14ac:dyDescent="0.35">
      <c r="A34" s="1171"/>
      <c r="B34" s="1170"/>
      <c r="C34" s="1333"/>
      <c r="D34" s="1206"/>
      <c r="E34" s="1170"/>
      <c r="F34" s="1170"/>
      <c r="G34" s="1170"/>
      <c r="H34" s="1170"/>
      <c r="I34" s="1170"/>
      <c r="J34" s="1170"/>
      <c r="K34" s="1205"/>
      <c r="L34" s="1205"/>
    </row>
    <row r="35" spans="1:12" ht="18" customHeight="1" x14ac:dyDescent="0.35">
      <c r="A35" s="1170"/>
      <c r="B35" s="1170"/>
      <c r="C35" s="1170"/>
      <c r="D35" s="1170"/>
      <c r="E35" s="1170"/>
      <c r="F35" s="1170"/>
      <c r="G35" s="1170"/>
      <c r="H35" s="1170"/>
      <c r="I35" s="1170"/>
      <c r="J35" s="1170"/>
      <c r="K35" s="1205"/>
      <c r="L35" s="1205"/>
    </row>
    <row r="36" spans="1:12" ht="18" customHeight="1" x14ac:dyDescent="0.35">
      <c r="A36" s="1170"/>
      <c r="B36" s="1170"/>
      <c r="C36" s="1170"/>
      <c r="D36" s="1207"/>
      <c r="E36" s="1208"/>
      <c r="F36" s="1209"/>
      <c r="G36" s="1210"/>
      <c r="H36" s="1211"/>
      <c r="I36" s="1212"/>
      <c r="J36" s="1213"/>
      <c r="K36" s="1214"/>
      <c r="L36" s="1215"/>
    </row>
    <row r="37" spans="1:12" ht="18" customHeight="1" x14ac:dyDescent="0.35">
      <c r="A37" s="1170"/>
      <c r="B37" s="1170"/>
      <c r="C37" s="1170"/>
      <c r="D37" s="1207"/>
      <c r="E37" s="1216"/>
      <c r="F37" s="1207"/>
      <c r="G37" s="1217"/>
      <c r="H37" s="1218"/>
      <c r="I37" s="1219"/>
      <c r="J37" s="1220"/>
      <c r="K37" s="1221"/>
      <c r="L37" s="1222"/>
    </row>
    <row r="38" spans="1:12" ht="18" customHeight="1" x14ac:dyDescent="0.35">
      <c r="A38" s="1170"/>
      <c r="B38" s="1170"/>
      <c r="C38" s="1170"/>
      <c r="D38" s="1207"/>
      <c r="E38" s="1216"/>
      <c r="F38" s="1207"/>
      <c r="G38" s="1223"/>
      <c r="H38" s="1218"/>
      <c r="I38" s="1219"/>
      <c r="J38" s="1220"/>
      <c r="K38" s="1221"/>
      <c r="L38" s="1224"/>
    </row>
    <row r="39" spans="1:12" ht="18" customHeight="1" x14ac:dyDescent="0.35">
      <c r="A39" s="1170"/>
      <c r="B39" s="1170"/>
      <c r="C39" s="1170"/>
      <c r="D39" s="1207"/>
      <c r="E39" s="1225"/>
      <c r="F39" s="1226"/>
      <c r="G39" s="1227"/>
      <c r="H39" s="1228"/>
      <c r="I39" s="1229"/>
      <c r="J39" s="1230"/>
      <c r="K39" s="1231"/>
      <c r="L39" s="1232"/>
    </row>
    <row r="40" spans="1:12" ht="18" customHeight="1" x14ac:dyDescent="0.35">
      <c r="A40" s="1170"/>
      <c r="B40" s="1170"/>
      <c r="C40" s="1170"/>
      <c r="D40" s="1233"/>
      <c r="E40" s="1989" t="s">
        <v>26</v>
      </c>
      <c r="F40" s="1990"/>
      <c r="G40" s="1991"/>
      <c r="H40" s="1234" t="s">
        <v>27</v>
      </c>
      <c r="I40" s="1992" t="s">
        <v>28</v>
      </c>
      <c r="J40" s="1993"/>
      <c r="K40" s="1234" t="s">
        <v>29</v>
      </c>
      <c r="L40" s="1235" t="s">
        <v>30</v>
      </c>
    </row>
    <row r="52" spans="1:1" ht="16.5" customHeight="1" x14ac:dyDescent="0.3">
      <c r="A52" s="25" t="s">
        <v>1032</v>
      </c>
    </row>
  </sheetData>
  <mergeCells count="20">
    <mergeCell ref="E40:G40"/>
    <mergeCell ref="I40:J40"/>
    <mergeCell ref="B23:G23"/>
    <mergeCell ref="B24:G24"/>
    <mergeCell ref="B25:G25"/>
    <mergeCell ref="B26:G26"/>
    <mergeCell ref="B27:G27"/>
    <mergeCell ref="A28:K28"/>
    <mergeCell ref="B22:G22"/>
    <mergeCell ref="A6:L6"/>
    <mergeCell ref="A7:L7"/>
    <mergeCell ref="F9:J9"/>
    <mergeCell ref="F10:J10"/>
    <mergeCell ref="F11:J11"/>
    <mergeCell ref="F12:J12"/>
    <mergeCell ref="F15:J15"/>
    <mergeCell ref="F16:J16"/>
    <mergeCell ref="B19:G19"/>
    <mergeCell ref="I19:J19"/>
    <mergeCell ref="B20:G20"/>
  </mergeCells>
  <printOptions horizontalCentered="1"/>
  <pageMargins left="0.45" right="0.45" top="0.75" bottom="0.75" header="0.3" footer="0.3"/>
  <pageSetup scale="75" orientation="portrait" r:id="rId1"/>
  <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5"/>
  <sheetViews>
    <sheetView view="pageBreakPreview" topLeftCell="A13" zoomScale="55" zoomScaleSheetLayoutView="55" workbookViewId="0">
      <selection activeCell="D31" sqref="D31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2.5703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9.5703125" style="251" customWidth="1"/>
    <col min="12" max="12" width="20.85546875" style="251" customWidth="1"/>
    <col min="13" max="16384" width="9.140625" style="251"/>
  </cols>
  <sheetData>
    <row r="6" spans="1:15" ht="16.5" customHeight="1" x14ac:dyDescent="0.3">
      <c r="A6" s="1933" t="s">
        <v>0</v>
      </c>
      <c r="B6" s="1933"/>
      <c r="C6" s="1933"/>
      <c r="D6" s="1933"/>
      <c r="E6" s="1933"/>
      <c r="F6" s="1933"/>
      <c r="G6" s="1933"/>
      <c r="H6" s="1933"/>
      <c r="I6" s="1933"/>
      <c r="J6" s="1933"/>
      <c r="K6" s="1933"/>
      <c r="L6" s="1933"/>
    </row>
    <row r="7" spans="1:15" ht="16.5" customHeight="1" x14ac:dyDescent="0.35">
      <c r="A7" s="1934" t="s">
        <v>1053</v>
      </c>
      <c r="B7" s="1934"/>
      <c r="C7" s="1934"/>
      <c r="D7" s="1934"/>
      <c r="E7" s="1934"/>
      <c r="F7" s="1934"/>
      <c r="G7" s="1934"/>
      <c r="H7" s="1934"/>
      <c r="I7" s="1934"/>
      <c r="J7" s="1934"/>
      <c r="K7" s="1934"/>
      <c r="L7" s="1934"/>
    </row>
    <row r="8" spans="1:15" ht="16.5" customHeight="1" x14ac:dyDescent="0.35">
      <c r="A8" s="252"/>
      <c r="B8" s="252"/>
      <c r="C8" s="252"/>
      <c r="D8" s="252"/>
      <c r="E8" s="252"/>
      <c r="F8" s="252"/>
      <c r="G8" s="253"/>
      <c r="H8" s="252"/>
      <c r="I8" s="252"/>
      <c r="J8" s="252"/>
      <c r="K8" s="254"/>
      <c r="L8" s="254"/>
    </row>
    <row r="9" spans="1:15" ht="16.5" customHeight="1" x14ac:dyDescent="0.35">
      <c r="A9" s="4" t="s">
        <v>1</v>
      </c>
      <c r="B9" s="5"/>
      <c r="C9" s="5"/>
      <c r="D9" s="6"/>
      <c r="E9" s="252"/>
      <c r="F9" s="831" t="s">
        <v>2</v>
      </c>
      <c r="G9" s="834"/>
      <c r="H9" s="834"/>
      <c r="I9" s="835"/>
      <c r="J9" s="836"/>
      <c r="K9" s="254"/>
      <c r="L9" s="254"/>
    </row>
    <row r="10" spans="1:15" ht="16.5" customHeight="1" x14ac:dyDescent="0.35">
      <c r="A10" s="11" t="s">
        <v>254</v>
      </c>
      <c r="B10" s="1"/>
      <c r="C10" s="1"/>
      <c r="D10" s="12"/>
      <c r="E10" s="252"/>
      <c r="F10" s="837" t="s">
        <v>260</v>
      </c>
      <c r="G10" s="252"/>
      <c r="H10" s="252"/>
      <c r="I10" s="838"/>
      <c r="J10" s="252"/>
      <c r="K10" s="255" t="s">
        <v>3</v>
      </c>
      <c r="L10" s="839">
        <v>44692</v>
      </c>
    </row>
    <row r="11" spans="1:15" ht="16.5" customHeight="1" x14ac:dyDescent="0.35">
      <c r="A11" s="1797" t="s">
        <v>255</v>
      </c>
      <c r="B11" s="1798"/>
      <c r="C11" s="1798"/>
      <c r="D11" s="1799"/>
      <c r="E11" s="252"/>
      <c r="F11" s="837"/>
      <c r="G11" s="252"/>
      <c r="H11" s="252"/>
      <c r="I11" s="838"/>
      <c r="J11" s="252"/>
      <c r="K11" s="255"/>
      <c r="L11" s="839"/>
      <c r="O11" s="256"/>
    </row>
    <row r="12" spans="1:15" ht="16.5" customHeight="1" x14ac:dyDescent="0.35">
      <c r="A12" s="11" t="s">
        <v>208</v>
      </c>
      <c r="B12" s="1"/>
      <c r="C12" s="1"/>
      <c r="D12" s="12"/>
      <c r="E12" s="252"/>
      <c r="F12" s="837" t="s">
        <v>263</v>
      </c>
      <c r="G12" s="252"/>
      <c r="H12" s="252"/>
      <c r="I12" s="838"/>
      <c r="J12" s="252"/>
      <c r="K12" s="255" t="s">
        <v>4</v>
      </c>
      <c r="L12" s="254"/>
      <c r="O12" s="256" t="s">
        <v>1054</v>
      </c>
    </row>
    <row r="13" spans="1:15" ht="16.5" customHeight="1" x14ac:dyDescent="0.35">
      <c r="A13" s="11"/>
      <c r="B13" s="1"/>
      <c r="C13" s="1"/>
      <c r="D13" s="12"/>
      <c r="E13" s="252"/>
      <c r="F13" s="842"/>
      <c r="G13" s="840"/>
      <c r="H13" s="840"/>
      <c r="I13" s="843"/>
      <c r="J13" s="840"/>
      <c r="K13" s="255" t="s">
        <v>5</v>
      </c>
      <c r="L13" s="254"/>
      <c r="O13" s="251" t="s">
        <v>1055</v>
      </c>
    </row>
    <row r="14" spans="1:15" ht="16.5" customHeight="1" x14ac:dyDescent="0.35">
      <c r="A14" s="11" t="s">
        <v>6</v>
      </c>
      <c r="B14" s="1340" t="s">
        <v>139</v>
      </c>
      <c r="C14" s="301" t="s">
        <v>256</v>
      </c>
      <c r="D14" s="232"/>
      <c r="E14" s="252"/>
      <c r="F14" s="842" t="s">
        <v>266</v>
      </c>
      <c r="G14" s="840"/>
      <c r="H14" s="840"/>
      <c r="I14" s="843"/>
      <c r="J14" s="840"/>
      <c r="K14" s="255" t="s">
        <v>267</v>
      </c>
      <c r="L14" s="254"/>
    </row>
    <row r="15" spans="1:15" ht="16.5" customHeight="1" x14ac:dyDescent="0.35">
      <c r="A15" s="11" t="s">
        <v>8</v>
      </c>
      <c r="B15" s="1338" t="s">
        <v>7</v>
      </c>
      <c r="C15" s="1"/>
      <c r="D15" s="12"/>
      <c r="E15" s="252"/>
      <c r="F15" s="837"/>
      <c r="G15" s="252"/>
      <c r="H15" s="252"/>
      <c r="I15" s="838"/>
      <c r="J15" s="252"/>
      <c r="K15" s="255" t="s">
        <v>9</v>
      </c>
      <c r="L15" s="254" t="s">
        <v>10</v>
      </c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252"/>
      <c r="F16" s="845" t="s">
        <v>268</v>
      </c>
      <c r="G16" s="848"/>
      <c r="H16" s="848"/>
      <c r="I16" s="849"/>
      <c r="J16" s="252"/>
      <c r="K16" s="255"/>
      <c r="L16" s="850"/>
    </row>
    <row r="17" spans="1:14" ht="18" customHeight="1" x14ac:dyDescent="0.35">
      <c r="A17" s="252"/>
      <c r="B17" s="252"/>
      <c r="C17" s="252"/>
      <c r="D17" s="252"/>
      <c r="E17" s="252"/>
      <c r="F17" s="252"/>
      <c r="G17" s="252"/>
      <c r="H17" s="252"/>
      <c r="I17" s="252"/>
      <c r="J17" s="252"/>
      <c r="K17" s="254"/>
      <c r="L17" s="254"/>
    </row>
    <row r="18" spans="1:14" ht="18" customHeight="1" x14ac:dyDescent="0.35">
      <c r="A18" s="252" t="s">
        <v>12</v>
      </c>
      <c r="B18" s="252"/>
      <c r="C18" s="252"/>
      <c r="D18" s="252"/>
      <c r="E18" s="252"/>
      <c r="F18" s="252"/>
      <c r="G18" s="252"/>
      <c r="H18" s="252"/>
      <c r="I18" s="252"/>
      <c r="J18" s="252"/>
      <c r="K18" s="255"/>
      <c r="L18" s="254"/>
    </row>
    <row r="19" spans="1:14" ht="18" customHeight="1" x14ac:dyDescent="0.3">
      <c r="A19" s="1343" t="s">
        <v>13</v>
      </c>
      <c r="B19" s="1935" t="s">
        <v>14</v>
      </c>
      <c r="C19" s="1935"/>
      <c r="D19" s="1935"/>
      <c r="E19" s="1935"/>
      <c r="F19" s="1935"/>
      <c r="G19" s="1935"/>
      <c r="H19" s="1343" t="s">
        <v>15</v>
      </c>
      <c r="I19" s="1935" t="s">
        <v>16</v>
      </c>
      <c r="J19" s="1935"/>
      <c r="K19" s="853" t="s">
        <v>17</v>
      </c>
      <c r="L19" s="853" t="s">
        <v>18</v>
      </c>
    </row>
    <row r="20" spans="1:14" ht="18" customHeight="1" x14ac:dyDescent="0.3">
      <c r="A20" s="854"/>
      <c r="B20" s="1936"/>
      <c r="C20" s="1937"/>
      <c r="D20" s="1937"/>
      <c r="E20" s="1937"/>
      <c r="F20" s="1937"/>
      <c r="G20" s="1938"/>
      <c r="H20" s="854"/>
      <c r="I20" s="854"/>
      <c r="J20" s="854"/>
      <c r="K20" s="855"/>
      <c r="L20" s="855"/>
    </row>
    <row r="21" spans="1:14" ht="21" customHeight="1" thickBot="1" x14ac:dyDescent="0.35">
      <c r="A21" s="856" t="s">
        <v>19</v>
      </c>
      <c r="B21" s="1927" t="str">
        <f>N22</f>
        <v>Pipa Gas Simles Ukuran 1 1/2 Sch 40</v>
      </c>
      <c r="C21" s="1928"/>
      <c r="D21" s="1928"/>
      <c r="E21" s="1928"/>
      <c r="F21" s="1928"/>
      <c r="G21" s="1929"/>
      <c r="H21" s="856"/>
      <c r="I21" s="856">
        <v>1</v>
      </c>
      <c r="J21" s="856" t="s">
        <v>922</v>
      </c>
      <c r="K21" s="857">
        <v>650000</v>
      </c>
      <c r="L21" s="857">
        <f>+K21*I21</f>
        <v>650000</v>
      </c>
    </row>
    <row r="22" spans="1:14" ht="21" customHeight="1" thickBot="1" x14ac:dyDescent="0.35">
      <c r="A22" s="856">
        <v>2</v>
      </c>
      <c r="B22" s="1927" t="str">
        <f t="shared" ref="B22:B24" si="0">N23</f>
        <v>Pipa Gas Simples Ukuran 1" Sch 40</v>
      </c>
      <c r="C22" s="1928"/>
      <c r="D22" s="1928"/>
      <c r="E22" s="1928"/>
      <c r="F22" s="1928"/>
      <c r="G22" s="1929"/>
      <c r="H22" s="856"/>
      <c r="I22" s="856">
        <v>1</v>
      </c>
      <c r="J22" s="856" t="s">
        <v>922</v>
      </c>
      <c r="K22" s="857">
        <v>435000</v>
      </c>
      <c r="L22" s="857">
        <f t="shared" ref="L22:L24" si="1">+K22*I22</f>
        <v>435000</v>
      </c>
      <c r="N22" s="1357" t="s">
        <v>1056</v>
      </c>
    </row>
    <row r="23" spans="1:14" ht="18.75" customHeight="1" thickBot="1" x14ac:dyDescent="0.35">
      <c r="A23" s="856">
        <v>3</v>
      </c>
      <c r="B23" s="1927" t="str">
        <f t="shared" si="0"/>
        <v>Pipa Gas Simles Ukuran 3/4 Sch 40</v>
      </c>
      <c r="C23" s="1928"/>
      <c r="D23" s="1928"/>
      <c r="E23" s="1928"/>
      <c r="F23" s="1928"/>
      <c r="G23" s="1929"/>
      <c r="H23" s="856"/>
      <c r="I23" s="856">
        <v>1</v>
      </c>
      <c r="J23" s="856" t="s">
        <v>922</v>
      </c>
      <c r="K23" s="857">
        <v>310000</v>
      </c>
      <c r="L23" s="857">
        <f t="shared" si="1"/>
        <v>310000</v>
      </c>
      <c r="N23" s="1358" t="s">
        <v>1057</v>
      </c>
    </row>
    <row r="24" spans="1:14" ht="18.75" customHeight="1" thickBot="1" x14ac:dyDescent="0.35">
      <c r="A24" s="856">
        <v>4</v>
      </c>
      <c r="B24" s="1927" t="str">
        <f t="shared" si="0"/>
        <v>Pipa Gas Simples Ukuran 1/2" Sch 40</v>
      </c>
      <c r="C24" s="1928"/>
      <c r="D24" s="1928"/>
      <c r="E24" s="1928"/>
      <c r="F24" s="1928"/>
      <c r="G24" s="1929"/>
      <c r="H24" s="856"/>
      <c r="I24" s="856">
        <v>2</v>
      </c>
      <c r="J24" s="856" t="s">
        <v>922</v>
      </c>
      <c r="K24" s="857">
        <v>255000</v>
      </c>
      <c r="L24" s="857">
        <f t="shared" si="1"/>
        <v>510000</v>
      </c>
      <c r="N24" s="1358" t="s">
        <v>1058</v>
      </c>
    </row>
    <row r="25" spans="1:14" ht="18.75" customHeight="1" thickBot="1" x14ac:dyDescent="0.35">
      <c r="A25" s="856"/>
      <c r="B25" s="1927"/>
      <c r="C25" s="1928"/>
      <c r="D25" s="1928"/>
      <c r="E25" s="1928"/>
      <c r="F25" s="1928"/>
      <c r="G25" s="1929"/>
      <c r="H25" s="856"/>
      <c r="I25" s="856"/>
      <c r="J25" s="856"/>
      <c r="K25" s="857"/>
      <c r="L25" s="857"/>
      <c r="N25" s="1358" t="s">
        <v>1059</v>
      </c>
    </row>
    <row r="26" spans="1:14" ht="18.75" customHeight="1" x14ac:dyDescent="0.3">
      <c r="A26" s="858"/>
      <c r="B26" s="1930"/>
      <c r="C26" s="1931"/>
      <c r="D26" s="1931"/>
      <c r="E26" s="1931"/>
      <c r="F26" s="1931"/>
      <c r="G26" s="1932"/>
      <c r="H26" s="858"/>
      <c r="I26" s="858"/>
      <c r="J26" s="858"/>
      <c r="K26" s="859"/>
      <c r="L26" s="857"/>
    </row>
    <row r="27" spans="1:14" ht="18.75" customHeight="1" x14ac:dyDescent="0.3">
      <c r="A27" s="860"/>
      <c r="B27" s="1918"/>
      <c r="C27" s="1919"/>
      <c r="D27" s="1919"/>
      <c r="E27" s="1919"/>
      <c r="F27" s="1919"/>
      <c r="G27" s="1920"/>
      <c r="H27" s="861"/>
      <c r="I27" s="861"/>
      <c r="J27" s="861"/>
      <c r="K27" s="862"/>
      <c r="L27" s="862"/>
    </row>
    <row r="28" spans="1:14" ht="22.5" customHeight="1" x14ac:dyDescent="0.3">
      <c r="A28" s="1921"/>
      <c r="B28" s="1922"/>
      <c r="C28" s="1922"/>
      <c r="D28" s="1922"/>
      <c r="E28" s="1922"/>
      <c r="F28" s="1922"/>
      <c r="G28" s="1922"/>
      <c r="H28" s="1922"/>
      <c r="I28" s="1922"/>
      <c r="J28" s="1923"/>
      <c r="K28" s="863" t="s">
        <v>143</v>
      </c>
      <c r="L28" s="864">
        <f>SUM(L20:L26)</f>
        <v>1905000</v>
      </c>
    </row>
    <row r="29" spans="1:14" ht="18" customHeight="1" x14ac:dyDescent="0.35">
      <c r="A29" s="253"/>
      <c r="B29" s="253"/>
      <c r="C29" s="1342"/>
      <c r="D29" s="253"/>
      <c r="E29" s="253"/>
      <c r="F29" s="253"/>
      <c r="G29" s="252"/>
      <c r="H29" s="252"/>
      <c r="I29" s="252"/>
      <c r="J29" s="252"/>
      <c r="K29" s="865"/>
      <c r="L29" s="865"/>
    </row>
    <row r="30" spans="1:14" ht="18" customHeight="1" x14ac:dyDescent="0.35">
      <c r="A30" s="253"/>
      <c r="B30" s="252"/>
      <c r="C30" s="1342"/>
      <c r="D30" s="253"/>
      <c r="E30" s="252"/>
      <c r="F30" s="252"/>
      <c r="G30" s="252"/>
      <c r="H30" s="252"/>
      <c r="I30" s="252"/>
      <c r="J30" s="252"/>
      <c r="K30" s="865"/>
      <c r="L30" s="865"/>
    </row>
    <row r="31" spans="1:14" ht="18" customHeight="1" x14ac:dyDescent="0.35">
      <c r="A31" s="259" t="s">
        <v>21</v>
      </c>
      <c r="B31" s="259" t="s">
        <v>7</v>
      </c>
      <c r="C31" s="260" t="s">
        <v>22</v>
      </c>
      <c r="D31" s="260" t="s">
        <v>150</v>
      </c>
      <c r="E31" s="252"/>
      <c r="F31" s="252"/>
      <c r="G31" s="252"/>
      <c r="H31" s="252"/>
      <c r="I31" s="252"/>
      <c r="J31" s="252"/>
      <c r="K31" s="261"/>
      <c r="L31" s="261"/>
    </row>
    <row r="32" spans="1:14" ht="18" customHeight="1" x14ac:dyDescent="0.35">
      <c r="A32" s="253"/>
      <c r="B32" s="253"/>
      <c r="C32" s="260" t="s">
        <v>24</v>
      </c>
      <c r="D32" s="253" t="s">
        <v>151</v>
      </c>
      <c r="E32" s="252"/>
      <c r="F32" s="252"/>
      <c r="G32" s="252"/>
      <c r="H32" s="252"/>
      <c r="I32" s="252"/>
      <c r="J32" s="252"/>
      <c r="K32" s="261"/>
      <c r="L32" s="261"/>
    </row>
    <row r="33" spans="1:12" ht="18" customHeight="1" x14ac:dyDescent="0.35">
      <c r="A33" s="253"/>
      <c r="B33" s="252"/>
      <c r="C33" s="1342"/>
      <c r="D33" s="263"/>
      <c r="E33" s="252"/>
      <c r="F33" s="252"/>
      <c r="G33" s="252"/>
      <c r="H33" s="252"/>
      <c r="I33" s="252"/>
      <c r="J33" s="252"/>
      <c r="K33" s="261"/>
      <c r="L33" s="261"/>
    </row>
    <row r="34" spans="1:12" ht="18" customHeight="1" x14ac:dyDescent="0.35">
      <c r="A34" s="253"/>
      <c r="B34" s="252"/>
      <c r="C34" s="1342"/>
      <c r="D34" s="263"/>
      <c r="E34" s="252"/>
      <c r="F34" s="252"/>
      <c r="G34" s="252"/>
      <c r="H34" s="252"/>
      <c r="I34" s="252"/>
      <c r="J34" s="252"/>
      <c r="K34" s="261"/>
      <c r="L34" s="261"/>
    </row>
    <row r="35" spans="1:12" ht="18" customHeight="1" x14ac:dyDescent="0.35">
      <c r="A35" s="253"/>
      <c r="B35" s="252"/>
      <c r="C35" s="1342"/>
      <c r="D35" s="263"/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3"/>
      <c r="B36" s="252"/>
      <c r="C36" s="1342"/>
      <c r="D36" s="263"/>
      <c r="E36" s="252"/>
      <c r="F36" s="252"/>
      <c r="G36" s="252"/>
      <c r="H36" s="252"/>
      <c r="I36" s="252"/>
      <c r="J36" s="252"/>
      <c r="K36" s="261"/>
      <c r="L36" s="261"/>
    </row>
    <row r="37" spans="1:12" ht="18" customHeight="1" x14ac:dyDescent="0.35">
      <c r="A37" s="253"/>
      <c r="B37" s="252"/>
      <c r="C37" s="1342"/>
      <c r="D37" s="263"/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3"/>
      <c r="B38" s="252"/>
      <c r="C38" s="1342"/>
      <c r="D38" s="263"/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2"/>
      <c r="B39"/>
      <c r="C39"/>
      <c r="D39" s="252"/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/>
      <c r="B40"/>
      <c r="C40"/>
      <c r="D40" s="1099"/>
      <c r="E40" s="265"/>
      <c r="F40" s="266"/>
      <c r="G40" s="267"/>
      <c r="H40" s="268"/>
      <c r="I40" s="269"/>
      <c r="J40" s="270"/>
      <c r="K40" s="271"/>
      <c r="L40" s="272"/>
    </row>
    <row r="41" spans="1:12" ht="18" customHeight="1" x14ac:dyDescent="0.35">
      <c r="A41"/>
      <c r="B41"/>
      <c r="C41"/>
      <c r="D41" s="1100"/>
      <c r="E41" s="273"/>
      <c r="F41" s="264"/>
      <c r="G41" s="274"/>
      <c r="H41" s="275"/>
      <c r="I41" s="276"/>
      <c r="J41" s="277"/>
      <c r="K41" s="278"/>
      <c r="L41" s="279"/>
    </row>
    <row r="42" spans="1:12" ht="18" customHeight="1" x14ac:dyDescent="0.35">
      <c r="A42"/>
      <c r="B42"/>
      <c r="C42"/>
      <c r="D42" s="1101"/>
      <c r="E42" s="273"/>
      <c r="F42" s="264"/>
      <c r="G42" s="280"/>
      <c r="H42" s="275"/>
      <c r="I42" s="276"/>
      <c r="J42" s="277"/>
      <c r="K42" s="278"/>
      <c r="L42" s="281"/>
    </row>
    <row r="43" spans="1:12" ht="18" customHeight="1" x14ac:dyDescent="0.35">
      <c r="A43"/>
      <c r="B43"/>
      <c r="C43"/>
      <c r="D43" s="1102"/>
      <c r="E43" s="282"/>
      <c r="F43" s="283"/>
      <c r="G43" s="284"/>
      <c r="H43" s="285"/>
      <c r="I43" s="286"/>
      <c r="J43" s="287"/>
      <c r="K43" s="288"/>
      <c r="L43" s="289"/>
    </row>
    <row r="44" spans="1:12" ht="18" customHeight="1" x14ac:dyDescent="0.3">
      <c r="A44"/>
      <c r="B44"/>
      <c r="C44"/>
      <c r="D44" s="1359" t="s">
        <v>26</v>
      </c>
      <c r="E44" s="1792" t="s">
        <v>27</v>
      </c>
      <c r="F44" s="1793"/>
      <c r="G44" s="1794"/>
      <c r="H44" s="291" t="s">
        <v>941</v>
      </c>
      <c r="I44" s="1795" t="s">
        <v>28</v>
      </c>
      <c r="J44" s="1796"/>
      <c r="K44" s="291" t="s">
        <v>29</v>
      </c>
      <c r="L44" s="292" t="s">
        <v>30</v>
      </c>
    </row>
    <row r="45" spans="1:12" ht="16.5" customHeight="1" x14ac:dyDescent="0.3">
      <c r="A45"/>
      <c r="B45"/>
      <c r="C45"/>
    </row>
    <row r="46" spans="1:12" ht="16.5" customHeight="1" x14ac:dyDescent="0.3">
      <c r="A46"/>
      <c r="B46"/>
      <c r="C46"/>
    </row>
    <row r="47" spans="1:12" ht="16.5" customHeight="1" x14ac:dyDescent="0.3">
      <c r="A47"/>
      <c r="B47"/>
      <c r="C47"/>
    </row>
    <row r="48" spans="1:12" ht="16.5" customHeight="1" x14ac:dyDescent="0.3">
      <c r="A48"/>
      <c r="B48"/>
      <c r="C48"/>
    </row>
    <row r="55" spans="1:1" ht="16.5" customHeight="1" x14ac:dyDescent="0.3">
      <c r="A55" s="251" t="s">
        <v>1060</v>
      </c>
    </row>
  </sheetData>
  <mergeCells count="16">
    <mergeCell ref="A6:L6"/>
    <mergeCell ref="A7:L7"/>
    <mergeCell ref="B19:G19"/>
    <mergeCell ref="I19:J19"/>
    <mergeCell ref="B20:G20"/>
    <mergeCell ref="B27:G27"/>
    <mergeCell ref="A28:J28"/>
    <mergeCell ref="E44:G44"/>
    <mergeCell ref="I44:J44"/>
    <mergeCell ref="A11:D11"/>
    <mergeCell ref="B21:G21"/>
    <mergeCell ref="B22:G22"/>
    <mergeCell ref="B23:G23"/>
    <mergeCell ref="B24:G24"/>
    <mergeCell ref="B25:G25"/>
    <mergeCell ref="B26:G26"/>
  </mergeCells>
  <printOptions horizontalCentered="1"/>
  <pageMargins left="0" right="0" top="0.75" bottom="0.75" header="0.3" footer="0.3"/>
  <pageSetup scale="76" orientation="portrait" r:id="rId1"/>
  <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1"/>
  <sheetViews>
    <sheetView view="pageBreakPreview" zoomScale="55" zoomScaleSheetLayoutView="55" workbookViewId="0">
      <selection activeCell="B21" sqref="B21:G21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2.5703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9.5703125" style="251" customWidth="1"/>
    <col min="12" max="12" width="20.85546875" style="251" customWidth="1"/>
    <col min="13" max="16384" width="9.140625" style="251"/>
  </cols>
  <sheetData>
    <row r="6" spans="1:15" ht="16.5" customHeight="1" x14ac:dyDescent="0.3">
      <c r="A6" s="1933" t="s">
        <v>0</v>
      </c>
      <c r="B6" s="1933"/>
      <c r="C6" s="1933"/>
      <c r="D6" s="1933"/>
      <c r="E6" s="1933"/>
      <c r="F6" s="1933"/>
      <c r="G6" s="1933"/>
      <c r="H6" s="1933"/>
      <c r="I6" s="1933"/>
      <c r="J6" s="1933"/>
      <c r="K6" s="1933"/>
      <c r="L6" s="1933"/>
    </row>
    <row r="7" spans="1:15" ht="16.5" customHeight="1" x14ac:dyDescent="0.35">
      <c r="A7" s="1934" t="s">
        <v>1063</v>
      </c>
      <c r="B7" s="1934"/>
      <c r="C7" s="1934"/>
      <c r="D7" s="1934"/>
      <c r="E7" s="1934"/>
      <c r="F7" s="1934"/>
      <c r="G7" s="1934"/>
      <c r="H7" s="1934"/>
      <c r="I7" s="1934"/>
      <c r="J7" s="1934"/>
      <c r="K7" s="1934"/>
      <c r="L7" s="1934"/>
    </row>
    <row r="8" spans="1:15" ht="16.5" customHeight="1" x14ac:dyDescent="0.35">
      <c r="A8" s="252"/>
      <c r="B8" s="252"/>
      <c r="C8" s="252"/>
      <c r="D8" s="252"/>
      <c r="E8" s="252"/>
      <c r="F8" s="252"/>
      <c r="G8" s="253"/>
      <c r="H8" s="252"/>
      <c r="I8" s="252"/>
      <c r="J8" s="252"/>
      <c r="K8" s="254"/>
      <c r="L8" s="254"/>
    </row>
    <row r="9" spans="1:15" ht="16.5" customHeight="1" x14ac:dyDescent="0.35">
      <c r="A9" s="4" t="s">
        <v>1</v>
      </c>
      <c r="B9" s="5"/>
      <c r="C9" s="5"/>
      <c r="D9" s="6"/>
      <c r="E9" s="252"/>
      <c r="F9" s="831" t="s">
        <v>2</v>
      </c>
      <c r="G9" s="834"/>
      <c r="H9" s="834"/>
      <c r="I9" s="835"/>
      <c r="J9" s="836"/>
      <c r="K9" s="254"/>
      <c r="L9" s="254"/>
    </row>
    <row r="10" spans="1:15" ht="16.5" customHeight="1" x14ac:dyDescent="0.35">
      <c r="A10" s="11" t="s">
        <v>254</v>
      </c>
      <c r="B10" s="1"/>
      <c r="C10" s="1"/>
      <c r="D10" s="12"/>
      <c r="E10" s="252"/>
      <c r="F10" s="837" t="s">
        <v>260</v>
      </c>
      <c r="G10" s="252"/>
      <c r="H10" s="252"/>
      <c r="I10" s="838"/>
      <c r="J10" s="252"/>
      <c r="K10" s="255" t="s">
        <v>3</v>
      </c>
      <c r="L10" s="839">
        <v>44692</v>
      </c>
    </row>
    <row r="11" spans="1:15" ht="16.5" customHeight="1" x14ac:dyDescent="0.35">
      <c r="A11" s="1797" t="s">
        <v>255</v>
      </c>
      <c r="B11" s="1798"/>
      <c r="C11" s="1798"/>
      <c r="D11" s="1799"/>
      <c r="E11" s="252"/>
      <c r="F11" s="837"/>
      <c r="G11" s="252"/>
      <c r="H11" s="252"/>
      <c r="I11" s="838"/>
      <c r="J11" s="252"/>
      <c r="K11" s="255"/>
      <c r="L11" s="839"/>
      <c r="O11" s="256"/>
    </row>
    <row r="12" spans="1:15" ht="16.5" customHeight="1" x14ac:dyDescent="0.35">
      <c r="A12" s="11" t="s">
        <v>208</v>
      </c>
      <c r="B12" s="1"/>
      <c r="C12" s="1"/>
      <c r="D12" s="12"/>
      <c r="E12" s="252"/>
      <c r="F12" s="837" t="s">
        <v>263</v>
      </c>
      <c r="G12" s="252"/>
      <c r="H12" s="252"/>
      <c r="I12" s="838"/>
      <c r="J12" s="252"/>
      <c r="K12" s="255" t="s">
        <v>4</v>
      </c>
      <c r="L12" s="254"/>
      <c r="O12" s="256" t="s">
        <v>1054</v>
      </c>
    </row>
    <row r="13" spans="1:15" ht="16.5" customHeight="1" x14ac:dyDescent="0.35">
      <c r="A13" s="11"/>
      <c r="B13" s="1"/>
      <c r="C13" s="1"/>
      <c r="D13" s="12"/>
      <c r="E13" s="252"/>
      <c r="F13" s="842"/>
      <c r="G13" s="840"/>
      <c r="H13" s="840"/>
      <c r="I13" s="843"/>
      <c r="J13" s="840"/>
      <c r="K13" s="255" t="s">
        <v>5</v>
      </c>
      <c r="L13" s="254"/>
      <c r="O13" s="251" t="s">
        <v>1055</v>
      </c>
    </row>
    <row r="14" spans="1:15" ht="16.5" customHeight="1" x14ac:dyDescent="0.35">
      <c r="A14" s="11" t="s">
        <v>6</v>
      </c>
      <c r="B14" s="1340" t="s">
        <v>139</v>
      </c>
      <c r="C14" s="301" t="s">
        <v>256</v>
      </c>
      <c r="D14" s="232"/>
      <c r="E14" s="252"/>
      <c r="F14" s="842" t="s">
        <v>266</v>
      </c>
      <c r="G14" s="840"/>
      <c r="H14" s="840"/>
      <c r="I14" s="843"/>
      <c r="J14" s="840"/>
      <c r="K14" s="255" t="s">
        <v>267</v>
      </c>
      <c r="L14" s="254"/>
    </row>
    <row r="15" spans="1:15" ht="16.5" customHeight="1" x14ac:dyDescent="0.35">
      <c r="A15" s="11" t="s">
        <v>8</v>
      </c>
      <c r="B15" s="1338" t="s">
        <v>7</v>
      </c>
      <c r="C15" s="1"/>
      <c r="D15" s="12"/>
      <c r="E15" s="252"/>
      <c r="F15" s="837"/>
      <c r="G15" s="252"/>
      <c r="H15" s="252"/>
      <c r="I15" s="838"/>
      <c r="J15" s="252"/>
      <c r="K15" s="255" t="s">
        <v>9</v>
      </c>
      <c r="L15" s="254" t="s">
        <v>10</v>
      </c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252"/>
      <c r="F16" s="845" t="s">
        <v>268</v>
      </c>
      <c r="G16" s="848"/>
      <c r="H16" s="848"/>
      <c r="I16" s="849"/>
      <c r="J16" s="252"/>
      <c r="K16" s="255"/>
      <c r="L16" s="850"/>
    </row>
    <row r="17" spans="1:14" ht="18" customHeight="1" x14ac:dyDescent="0.35">
      <c r="A17" s="252"/>
      <c r="B17" s="252"/>
      <c r="C17" s="252"/>
      <c r="D17" s="252"/>
      <c r="E17" s="252"/>
      <c r="F17" s="252"/>
      <c r="G17" s="252"/>
      <c r="H17" s="252"/>
      <c r="I17" s="252"/>
      <c r="J17" s="252"/>
      <c r="K17" s="254"/>
      <c r="L17" s="254"/>
    </row>
    <row r="18" spans="1:14" ht="18" customHeight="1" x14ac:dyDescent="0.35">
      <c r="A18" s="252" t="s">
        <v>12</v>
      </c>
      <c r="B18" s="252"/>
      <c r="C18" s="252"/>
      <c r="D18" s="252"/>
      <c r="E18" s="252"/>
      <c r="F18" s="252"/>
      <c r="G18" s="252"/>
      <c r="H18" s="252"/>
      <c r="I18" s="252"/>
      <c r="J18" s="252"/>
      <c r="K18" s="255"/>
      <c r="L18" s="254"/>
    </row>
    <row r="19" spans="1:14" ht="18" customHeight="1" x14ac:dyDescent="0.3">
      <c r="A19" s="1343" t="s">
        <v>13</v>
      </c>
      <c r="B19" s="1935" t="s">
        <v>14</v>
      </c>
      <c r="C19" s="1935"/>
      <c r="D19" s="1935"/>
      <c r="E19" s="1935"/>
      <c r="F19" s="1935"/>
      <c r="G19" s="1935"/>
      <c r="H19" s="1343" t="s">
        <v>15</v>
      </c>
      <c r="I19" s="1935" t="s">
        <v>16</v>
      </c>
      <c r="J19" s="1935"/>
      <c r="K19" s="853" t="s">
        <v>17</v>
      </c>
      <c r="L19" s="853" t="s">
        <v>18</v>
      </c>
    </row>
    <row r="20" spans="1:14" ht="18" customHeight="1" x14ac:dyDescent="0.3">
      <c r="A20" s="854"/>
      <c r="B20" s="1936"/>
      <c r="C20" s="1937"/>
      <c r="D20" s="1937"/>
      <c r="E20" s="1937"/>
      <c r="F20" s="1937"/>
      <c r="G20" s="1938"/>
      <c r="H20" s="854"/>
      <c r="I20" s="854"/>
      <c r="J20" s="854"/>
      <c r="K20" s="855"/>
      <c r="L20" s="855"/>
    </row>
    <row r="21" spans="1:14" ht="21" customHeight="1" thickBot="1" x14ac:dyDescent="0.35">
      <c r="A21" s="856" t="s">
        <v>19</v>
      </c>
      <c r="B21" s="1927" t="s">
        <v>1061</v>
      </c>
      <c r="C21" s="1928"/>
      <c r="D21" s="1928"/>
      <c r="E21" s="1928"/>
      <c r="F21" s="1928"/>
      <c r="G21" s="1929"/>
      <c r="H21" s="856"/>
      <c r="I21" s="856">
        <v>4</v>
      </c>
      <c r="J21" s="856" t="s">
        <v>922</v>
      </c>
      <c r="K21" s="857">
        <v>435000</v>
      </c>
      <c r="L21" s="857">
        <f>+K21*I21</f>
        <v>1740000</v>
      </c>
    </row>
    <row r="22" spans="1:14" ht="21" customHeight="1" thickBot="1" x14ac:dyDescent="0.35">
      <c r="A22" s="856">
        <v>2</v>
      </c>
      <c r="B22" s="1927" t="s">
        <v>1062</v>
      </c>
      <c r="C22" s="1928"/>
      <c r="D22" s="1928"/>
      <c r="E22" s="1928"/>
      <c r="F22" s="1928"/>
      <c r="G22" s="1929"/>
      <c r="H22" s="856"/>
      <c r="I22" s="856">
        <v>1</v>
      </c>
      <c r="J22" s="856" t="s">
        <v>922</v>
      </c>
      <c r="K22" s="857">
        <v>295000</v>
      </c>
      <c r="L22" s="857">
        <f t="shared" ref="L22" si="0">+K22*I22</f>
        <v>295000</v>
      </c>
      <c r="N22" s="1357" t="s">
        <v>1056</v>
      </c>
    </row>
    <row r="23" spans="1:14" ht="18.75" customHeight="1" thickBot="1" x14ac:dyDescent="0.35">
      <c r="A23" s="856"/>
      <c r="B23" s="1927"/>
      <c r="C23" s="1928"/>
      <c r="D23" s="1928"/>
      <c r="E23" s="1928"/>
      <c r="F23" s="1928"/>
      <c r="G23" s="1929"/>
      <c r="H23" s="856"/>
      <c r="I23" s="856"/>
      <c r="J23" s="856"/>
      <c r="K23" s="857"/>
      <c r="L23" s="857"/>
      <c r="N23" s="1358"/>
    </row>
    <row r="24" spans="1:14" ht="18.75" customHeight="1" thickBot="1" x14ac:dyDescent="0.35">
      <c r="A24" s="856"/>
      <c r="B24" s="1927"/>
      <c r="C24" s="1928"/>
      <c r="D24" s="1928"/>
      <c r="E24" s="1928"/>
      <c r="F24" s="1928"/>
      <c r="G24" s="1929"/>
      <c r="H24" s="856"/>
      <c r="I24" s="856"/>
      <c r="J24" s="856"/>
      <c r="K24" s="857"/>
      <c r="L24" s="857"/>
      <c r="N24" s="1358"/>
    </row>
    <row r="25" spans="1:14" ht="18.75" customHeight="1" thickBot="1" x14ac:dyDescent="0.35">
      <c r="A25" s="856"/>
      <c r="B25" s="1927"/>
      <c r="C25" s="1928"/>
      <c r="D25" s="1928"/>
      <c r="E25" s="1928"/>
      <c r="F25" s="1928"/>
      <c r="G25" s="1929"/>
      <c r="H25" s="856"/>
      <c r="I25" s="856"/>
      <c r="J25" s="856"/>
      <c r="K25" s="857"/>
      <c r="L25" s="857"/>
      <c r="N25" s="1358" t="s">
        <v>1059</v>
      </c>
    </row>
    <row r="26" spans="1:14" ht="18.75" customHeight="1" x14ac:dyDescent="0.3">
      <c r="A26" s="858"/>
      <c r="B26" s="1930"/>
      <c r="C26" s="1931"/>
      <c r="D26" s="1931"/>
      <c r="E26" s="1931"/>
      <c r="F26" s="1931"/>
      <c r="G26" s="1932"/>
      <c r="H26" s="858"/>
      <c r="I26" s="858"/>
      <c r="J26" s="858"/>
      <c r="K26" s="859"/>
      <c r="L26" s="857"/>
    </row>
    <row r="27" spans="1:14" ht="18.75" customHeight="1" x14ac:dyDescent="0.3">
      <c r="A27" s="860"/>
      <c r="B27" s="1918"/>
      <c r="C27" s="1919"/>
      <c r="D27" s="1919"/>
      <c r="E27" s="1919"/>
      <c r="F27" s="1919"/>
      <c r="G27" s="1920"/>
      <c r="H27" s="861"/>
      <c r="I27" s="861"/>
      <c r="J27" s="861"/>
      <c r="K27" s="862"/>
      <c r="L27" s="862"/>
    </row>
    <row r="28" spans="1:14" ht="22.5" customHeight="1" x14ac:dyDescent="0.3">
      <c r="A28" s="1921"/>
      <c r="B28" s="1922"/>
      <c r="C28" s="1922"/>
      <c r="D28" s="1922"/>
      <c r="E28" s="1922"/>
      <c r="F28" s="1922"/>
      <c r="G28" s="1922"/>
      <c r="H28" s="1922"/>
      <c r="I28" s="1922"/>
      <c r="J28" s="1923"/>
      <c r="K28" s="863" t="s">
        <v>143</v>
      </c>
      <c r="L28" s="864">
        <f>SUM(L20:L26)</f>
        <v>2035000</v>
      </c>
    </row>
    <row r="29" spans="1:14" ht="18" customHeight="1" x14ac:dyDescent="0.35">
      <c r="A29" s="253"/>
      <c r="B29" s="253"/>
      <c r="C29" s="1342"/>
      <c r="D29" s="253"/>
      <c r="E29" s="253"/>
      <c r="F29" s="253"/>
      <c r="G29" s="252"/>
      <c r="H29" s="252"/>
      <c r="I29" s="252"/>
      <c r="J29" s="252"/>
      <c r="K29" s="865"/>
      <c r="L29" s="865"/>
    </row>
    <row r="30" spans="1:14" ht="18" customHeight="1" x14ac:dyDescent="0.35">
      <c r="A30" s="253"/>
      <c r="B30" s="252"/>
      <c r="C30" s="1342"/>
      <c r="D30" s="253"/>
      <c r="E30" s="252"/>
      <c r="F30" s="252"/>
      <c r="G30" s="252"/>
      <c r="H30" s="252"/>
      <c r="I30" s="252"/>
      <c r="J30" s="252"/>
      <c r="K30" s="865"/>
      <c r="L30" s="865"/>
    </row>
    <row r="31" spans="1:14" ht="18" customHeight="1" x14ac:dyDescent="0.35">
      <c r="A31" s="259" t="s">
        <v>21</v>
      </c>
      <c r="B31" s="259" t="s">
        <v>7</v>
      </c>
      <c r="C31" s="260" t="s">
        <v>22</v>
      </c>
      <c r="D31" s="260" t="s">
        <v>150</v>
      </c>
      <c r="E31" s="252"/>
      <c r="F31" s="252"/>
      <c r="G31" s="252"/>
      <c r="H31" s="252"/>
      <c r="I31" s="252"/>
      <c r="J31" s="252"/>
      <c r="K31" s="261"/>
      <c r="L31" s="261"/>
    </row>
    <row r="32" spans="1:14" ht="18" customHeight="1" x14ac:dyDescent="0.35">
      <c r="A32" s="253"/>
      <c r="B32" s="253"/>
      <c r="C32" s="260" t="s">
        <v>24</v>
      </c>
      <c r="D32" s="253" t="s">
        <v>151</v>
      </c>
      <c r="E32" s="252"/>
      <c r="F32" s="252"/>
      <c r="G32" s="252"/>
      <c r="H32" s="252"/>
      <c r="I32" s="252"/>
      <c r="J32" s="252"/>
      <c r="K32" s="261"/>
      <c r="L32" s="261"/>
    </row>
    <row r="33" spans="1:12" ht="18" customHeight="1" x14ac:dyDescent="0.35">
      <c r="A33" s="253"/>
      <c r="B33" s="252"/>
      <c r="C33" s="1342"/>
      <c r="D33" s="263"/>
      <c r="E33" s="252"/>
      <c r="F33" s="252"/>
      <c r="G33" s="252"/>
      <c r="H33" s="252"/>
      <c r="I33" s="252"/>
      <c r="J33" s="252"/>
      <c r="K33" s="261"/>
      <c r="L33" s="261"/>
    </row>
    <row r="34" spans="1:12" ht="18" customHeight="1" x14ac:dyDescent="0.35">
      <c r="A34" s="253"/>
      <c r="B34" s="252"/>
      <c r="C34" s="1342"/>
      <c r="D34" s="263"/>
      <c r="E34" s="252"/>
      <c r="F34" s="252"/>
      <c r="G34" s="252"/>
      <c r="H34" s="252"/>
      <c r="I34" s="252"/>
      <c r="J34" s="252"/>
      <c r="K34" s="261"/>
      <c r="L34" s="261"/>
    </row>
    <row r="35" spans="1:12" ht="18" customHeight="1" x14ac:dyDescent="0.35">
      <c r="A35" s="253"/>
      <c r="B35" s="252"/>
      <c r="C35" s="1342"/>
      <c r="D35" s="263"/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3"/>
      <c r="B36" s="252"/>
      <c r="C36" s="1342"/>
      <c r="D36" s="263"/>
      <c r="E36" s="252"/>
      <c r="F36" s="252"/>
      <c r="G36" s="252"/>
      <c r="H36" s="252"/>
      <c r="I36" s="252"/>
      <c r="J36" s="252"/>
      <c r="K36" s="261"/>
      <c r="L36" s="261"/>
    </row>
    <row r="37" spans="1:12" ht="18" customHeight="1" x14ac:dyDescent="0.35">
      <c r="A37" s="253"/>
      <c r="B37" s="252"/>
      <c r="C37" s="1342"/>
      <c r="D37" s="263"/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3"/>
      <c r="B38" s="252"/>
      <c r="C38" s="1342"/>
      <c r="D38" s="263"/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2"/>
      <c r="B39"/>
      <c r="C39"/>
      <c r="D39" s="252"/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/>
      <c r="B40"/>
      <c r="C40"/>
      <c r="D40" s="1099"/>
      <c r="E40" s="265"/>
      <c r="F40" s="266"/>
      <c r="G40" s="267"/>
      <c r="H40" s="268"/>
      <c r="I40" s="269"/>
      <c r="J40" s="270"/>
      <c r="K40" s="271"/>
      <c r="L40" s="272"/>
    </row>
    <row r="41" spans="1:12" ht="18" customHeight="1" x14ac:dyDescent="0.35">
      <c r="A41"/>
      <c r="B41"/>
      <c r="C41"/>
      <c r="D41" s="1100"/>
      <c r="E41" s="273"/>
      <c r="F41" s="264"/>
      <c r="G41" s="274"/>
      <c r="H41" s="275"/>
      <c r="I41" s="276"/>
      <c r="J41" s="277"/>
      <c r="K41" s="278"/>
      <c r="L41" s="279"/>
    </row>
    <row r="42" spans="1:12" ht="18" customHeight="1" x14ac:dyDescent="0.35">
      <c r="A42"/>
      <c r="B42"/>
      <c r="C42"/>
      <c r="D42" s="1101"/>
      <c r="E42" s="273"/>
      <c r="F42" s="264"/>
      <c r="G42" s="280"/>
      <c r="H42" s="275"/>
      <c r="I42" s="276"/>
      <c r="J42" s="277"/>
      <c r="K42" s="278"/>
      <c r="L42" s="281"/>
    </row>
    <row r="43" spans="1:12" ht="18" customHeight="1" x14ac:dyDescent="0.35">
      <c r="A43"/>
      <c r="B43"/>
      <c r="C43"/>
      <c r="D43" s="1102"/>
      <c r="E43" s="282"/>
      <c r="F43" s="283"/>
      <c r="G43" s="284"/>
      <c r="H43" s="285"/>
      <c r="I43" s="286"/>
      <c r="J43" s="287"/>
      <c r="K43" s="288"/>
      <c r="L43" s="289"/>
    </row>
    <row r="44" spans="1:12" ht="18" customHeight="1" x14ac:dyDescent="0.3">
      <c r="A44"/>
      <c r="B44"/>
      <c r="C44"/>
      <c r="D44" s="1359" t="s">
        <v>26</v>
      </c>
      <c r="E44" s="1792" t="s">
        <v>27</v>
      </c>
      <c r="F44" s="1793"/>
      <c r="G44" s="1794"/>
      <c r="H44" s="291" t="s">
        <v>941</v>
      </c>
      <c r="I44" s="1795" t="s">
        <v>28</v>
      </c>
      <c r="J44" s="1796"/>
      <c r="K44" s="291" t="s">
        <v>29</v>
      </c>
      <c r="L44" s="292" t="s">
        <v>30</v>
      </c>
    </row>
    <row r="45" spans="1:12" ht="16.5" customHeight="1" x14ac:dyDescent="0.3">
      <c r="A45"/>
      <c r="B45"/>
      <c r="C45"/>
    </row>
    <row r="46" spans="1:12" ht="16.5" customHeight="1" x14ac:dyDescent="0.3">
      <c r="A46"/>
      <c r="B46"/>
      <c r="C46"/>
    </row>
    <row r="47" spans="1:12" ht="16.5" customHeight="1" x14ac:dyDescent="0.3">
      <c r="A47"/>
      <c r="B47"/>
      <c r="C47"/>
    </row>
    <row r="48" spans="1:12" ht="16.5" customHeight="1" x14ac:dyDescent="0.3">
      <c r="A48"/>
      <c r="B48"/>
      <c r="C48"/>
    </row>
    <row r="51" spans="1:1" ht="16.5" customHeight="1" x14ac:dyDescent="0.3">
      <c r="A51" s="251" t="s">
        <v>1064</v>
      </c>
    </row>
  </sheetData>
  <mergeCells count="16">
    <mergeCell ref="B20:G20"/>
    <mergeCell ref="A6:L6"/>
    <mergeCell ref="A7:L7"/>
    <mergeCell ref="A11:D11"/>
    <mergeCell ref="B19:G19"/>
    <mergeCell ref="I19:J19"/>
    <mergeCell ref="B27:G27"/>
    <mergeCell ref="A28:J28"/>
    <mergeCell ref="E44:G44"/>
    <mergeCell ref="I44:J44"/>
    <mergeCell ref="B21:G21"/>
    <mergeCell ref="B22:G22"/>
    <mergeCell ref="B23:G23"/>
    <mergeCell ref="B24:G24"/>
    <mergeCell ref="B25:G25"/>
    <mergeCell ref="B26:G26"/>
  </mergeCells>
  <printOptions horizontalCentered="1"/>
  <pageMargins left="0" right="0" top="0.75" bottom="0.75" header="0.3" footer="0.3"/>
  <pageSetup scale="76" orientation="portrait" r:id="rId1"/>
  <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8"/>
  <sheetViews>
    <sheetView view="pageBreakPreview" zoomScale="60" zoomScaleNormal="100" workbookViewId="0">
      <selection activeCell="B21" sqref="B21:G21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3.425781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1069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44692</v>
      </c>
    </row>
    <row r="12" spans="1:21" ht="16.5" customHeight="1" x14ac:dyDescent="0.35">
      <c r="A12" s="11" t="s">
        <v>43</v>
      </c>
      <c r="B12" s="1340"/>
      <c r="C12" s="1340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780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1341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1338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1339" t="s">
        <v>13</v>
      </c>
      <c r="B20" s="1751" t="s">
        <v>14</v>
      </c>
      <c r="C20" s="1751"/>
      <c r="D20" s="1751"/>
      <c r="E20" s="1751"/>
      <c r="F20" s="1751"/>
      <c r="G20" s="1751"/>
      <c r="H20" s="1339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1065</v>
      </c>
      <c r="C22" s="660"/>
      <c r="D22" s="660"/>
      <c r="E22" s="660"/>
      <c r="F22" s="660"/>
      <c r="G22" s="661"/>
      <c r="H22" s="658"/>
      <c r="I22" s="658">
        <v>1</v>
      </c>
      <c r="J22" s="658" t="s">
        <v>590</v>
      </c>
      <c r="K22" s="664">
        <v>1105000</v>
      </c>
      <c r="L22" s="664">
        <f t="shared" ref="L22" si="0">K22*I22</f>
        <v>1105000</v>
      </c>
    </row>
    <row r="23" spans="1:12" s="663" customFormat="1" ht="23.25" x14ac:dyDescent="0.35">
      <c r="A23" s="658"/>
      <c r="B23" s="659"/>
      <c r="C23" s="660"/>
      <c r="D23" s="660"/>
      <c r="E23" s="660"/>
      <c r="F23" s="660"/>
      <c r="G23" s="661"/>
      <c r="H23" s="658"/>
      <c r="I23" s="658"/>
      <c r="J23" s="658"/>
      <c r="K23" s="664"/>
      <c r="L23" s="664"/>
    </row>
    <row r="24" spans="1:12" s="663" customFormat="1" ht="23.25" x14ac:dyDescent="0.35">
      <c r="A24" s="658"/>
      <c r="B24" s="659"/>
      <c r="C24" s="660"/>
      <c r="D24" s="660"/>
      <c r="E24" s="660"/>
      <c r="F24" s="660"/>
      <c r="G24" s="661"/>
      <c r="H24" s="658"/>
      <c r="I24" s="658"/>
      <c r="J24" s="658"/>
      <c r="K24" s="664"/>
      <c r="L24" s="664"/>
    </row>
    <row r="25" spans="1:12" s="663" customFormat="1" ht="23.25" x14ac:dyDescent="0.35">
      <c r="A25" s="658"/>
      <c r="B25" s="659"/>
      <c r="C25" s="660"/>
      <c r="D25" s="660"/>
      <c r="E25" s="660"/>
      <c r="F25" s="660"/>
      <c r="G25" s="661"/>
      <c r="H25" s="658"/>
      <c r="I25" s="658"/>
      <c r="J25" s="658"/>
      <c r="K25" s="664"/>
      <c r="L25" s="664"/>
    </row>
    <row r="26" spans="1:12" s="663" customFormat="1" ht="23.25" x14ac:dyDescent="0.35">
      <c r="A26" s="658"/>
      <c r="B26" s="659"/>
      <c r="C26" s="660"/>
      <c r="D26" s="660"/>
      <c r="E26" s="660"/>
      <c r="F26" s="660"/>
      <c r="G26" s="661"/>
      <c r="H26" s="658"/>
      <c r="I26" s="658"/>
      <c r="J26" s="658"/>
      <c r="K26" s="664"/>
      <c r="L26" s="664"/>
    </row>
    <row r="27" spans="1:12" s="663" customFormat="1" ht="23.25" x14ac:dyDescent="0.35">
      <c r="A27" s="658"/>
      <c r="B27" s="659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6"/>
      <c r="D28" s="666"/>
      <c r="E28" s="666"/>
      <c r="F28" s="666"/>
      <c r="G28" s="667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6"/>
      <c r="D29" s="666"/>
      <c r="E29" s="666"/>
      <c r="F29" s="666"/>
      <c r="G29" s="667"/>
      <c r="H29" s="658"/>
      <c r="I29" s="658"/>
      <c r="J29" s="658"/>
      <c r="K29" s="664"/>
      <c r="L29" s="664"/>
    </row>
    <row r="30" spans="1:12" s="663" customFormat="1" ht="23.25" x14ac:dyDescent="0.35">
      <c r="A30" s="658"/>
      <c r="B30" s="659"/>
      <c r="C30" s="666"/>
      <c r="D30" s="666"/>
      <c r="E30" s="666"/>
      <c r="F30" s="666"/>
      <c r="G30" s="667"/>
      <c r="H30" s="658"/>
      <c r="I30" s="658"/>
      <c r="J30" s="658"/>
      <c r="K30" s="664"/>
      <c r="L30" s="664"/>
    </row>
    <row r="31" spans="1:12" s="663" customFormat="1" ht="23.25" x14ac:dyDescent="0.35">
      <c r="A31" s="668"/>
      <c r="B31" s="1885"/>
      <c r="C31" s="1886"/>
      <c r="D31" s="1886"/>
      <c r="E31" s="1886"/>
      <c r="F31" s="1886"/>
      <c r="G31" s="1887"/>
      <c r="H31" s="669"/>
      <c r="I31" s="669"/>
      <c r="J31" s="669"/>
      <c r="K31" s="670"/>
      <c r="L31" s="670"/>
    </row>
    <row r="32" spans="1:12" s="663" customFormat="1" ht="23.25" x14ac:dyDescent="0.35">
      <c r="A32" s="2022" t="s">
        <v>20</v>
      </c>
      <c r="B32" s="2023"/>
      <c r="C32" s="2023"/>
      <c r="D32" s="2023"/>
      <c r="E32" s="2023"/>
      <c r="F32" s="2023"/>
      <c r="G32" s="2023"/>
      <c r="H32" s="2023"/>
      <c r="I32" s="2023"/>
      <c r="J32" s="2023"/>
      <c r="K32" s="2024"/>
      <c r="L32" s="671">
        <f>SUM(L21:L30)</f>
        <v>1105000</v>
      </c>
    </row>
    <row r="33" spans="1:12" s="238" customFormat="1" ht="23.25" x14ac:dyDescent="0.35">
      <c r="A33" s="247"/>
      <c r="B33" s="247"/>
      <c r="C33" s="409"/>
      <c r="D33" s="247"/>
      <c r="E33" s="247"/>
      <c r="F33" s="247"/>
      <c r="G33" s="248"/>
      <c r="H33" s="248"/>
      <c r="I33" s="248"/>
      <c r="J33" s="248"/>
      <c r="K33" s="1360" t="s">
        <v>1066</v>
      </c>
      <c r="L33" s="671">
        <v>331500</v>
      </c>
    </row>
    <row r="34" spans="1:12" ht="23.25" x14ac:dyDescent="0.35">
      <c r="A34" s="35" t="s">
        <v>21</v>
      </c>
      <c r="B34" s="35" t="s">
        <v>7</v>
      </c>
      <c r="C34" s="723" t="s">
        <v>22</v>
      </c>
      <c r="D34" s="36" t="s">
        <v>23</v>
      </c>
      <c r="E34" s="1"/>
      <c r="F34" s="1"/>
      <c r="G34" s="1"/>
      <c r="H34" s="1"/>
      <c r="I34" s="1"/>
      <c r="J34" s="1"/>
      <c r="K34" s="1360" t="s">
        <v>142</v>
      </c>
      <c r="L34" s="671">
        <f>L32-L33</f>
        <v>773500</v>
      </c>
    </row>
    <row r="35" spans="1:12" ht="18" x14ac:dyDescent="0.35">
      <c r="A35" s="2"/>
      <c r="B35" s="2"/>
      <c r="C35" s="723" t="s">
        <v>24</v>
      </c>
      <c r="D35" s="2" t="s">
        <v>25</v>
      </c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2"/>
      <c r="B36" s="2"/>
      <c r="C36"/>
      <c r="D36"/>
      <c r="E36"/>
      <c r="F36"/>
      <c r="G36"/>
      <c r="H36"/>
      <c r="I36" s="1"/>
      <c r="J36" s="1"/>
      <c r="K36" s="37"/>
      <c r="L36" s="37"/>
    </row>
    <row r="37" spans="1:12" ht="18" x14ac:dyDescent="0.35">
      <c r="A37" s="2"/>
      <c r="B37" s="2"/>
      <c r="C37" s="723"/>
      <c r="D37" s="2"/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2"/>
      <c r="B38" s="2"/>
      <c r="C38" s="723"/>
      <c r="D38" s="2"/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2"/>
      <c r="B39" s="2"/>
      <c r="C39" s="723"/>
      <c r="D39" s="2"/>
      <c r="E39" s="1"/>
      <c r="F39" s="1"/>
      <c r="G39" s="1"/>
      <c r="H39" s="1"/>
      <c r="I39" s="1"/>
      <c r="J39" s="1"/>
      <c r="K39" s="37"/>
      <c r="L39" s="37"/>
    </row>
    <row r="40" spans="1:12" ht="18" x14ac:dyDescent="0.35">
      <c r="A40" s="2"/>
      <c r="B40" s="2"/>
      <c r="C40" s="723"/>
      <c r="D40" s="2"/>
      <c r="E40" s="1"/>
      <c r="F40" s="1"/>
      <c r="G40" s="1"/>
      <c r="H40" s="1"/>
      <c r="I40" s="1"/>
      <c r="J40" s="1"/>
      <c r="K40" s="37"/>
      <c r="L40" s="37"/>
    </row>
    <row r="41" spans="1:12" ht="18" x14ac:dyDescent="0.35">
      <c r="A41" s="2"/>
      <c r="B41" s="2"/>
      <c r="C41" s="723"/>
      <c r="D41" s="2"/>
      <c r="E41" s="1"/>
      <c r="F41" s="1"/>
      <c r="G41" s="1"/>
      <c r="H41" s="1"/>
      <c r="I41" s="1"/>
      <c r="J41" s="1"/>
      <c r="K41" s="37"/>
      <c r="L41" s="37"/>
    </row>
    <row r="42" spans="1:12" ht="18" x14ac:dyDescent="0.35">
      <c r="A42" s="2"/>
      <c r="B42" s="2"/>
      <c r="C42" s="723"/>
      <c r="D42" s="2"/>
      <c r="E42" s="1"/>
      <c r="F42" s="1"/>
      <c r="G42" s="1"/>
      <c r="H42" s="1"/>
      <c r="I42" s="1"/>
      <c r="J42" s="1"/>
      <c r="K42" s="37"/>
      <c r="L42" s="37"/>
    </row>
    <row r="43" spans="1:12" ht="18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37"/>
      <c r="L43" s="37"/>
    </row>
    <row r="44" spans="1:12" ht="18.75" x14ac:dyDescent="0.35">
      <c r="A44" s="1"/>
      <c r="B44" s="1"/>
      <c r="C44" s="1"/>
      <c r="D44" s="1106"/>
      <c r="E44" s="1107"/>
      <c r="F44" s="1108"/>
      <c r="G44" s="1099"/>
      <c r="H44" s="268"/>
      <c r="I44" s="269"/>
      <c r="J44" s="270"/>
      <c r="K44" s="271"/>
      <c r="L44" s="272"/>
    </row>
    <row r="45" spans="1:12" ht="18" x14ac:dyDescent="0.35">
      <c r="A45" s="1"/>
      <c r="B45" s="1"/>
      <c r="C45" s="1"/>
      <c r="D45" s="1103"/>
      <c r="E45" s="1104"/>
      <c r="F45" s="1105"/>
      <c r="G45" s="1100"/>
      <c r="H45" s="275"/>
      <c r="I45" s="276"/>
      <c r="J45" s="277"/>
      <c r="K45" s="278"/>
      <c r="L45" s="279"/>
    </row>
    <row r="46" spans="1:12" ht="18" x14ac:dyDescent="0.35">
      <c r="A46" s="1"/>
      <c r="B46" s="1"/>
      <c r="C46" s="1"/>
      <c r="D46" s="1103"/>
      <c r="E46" s="1104"/>
      <c r="F46" s="1105"/>
      <c r="G46" s="1101"/>
      <c r="H46" s="275"/>
      <c r="I46" s="276"/>
      <c r="J46" s="277"/>
      <c r="K46" s="278"/>
      <c r="L46" s="281"/>
    </row>
    <row r="47" spans="1:12" ht="18" x14ac:dyDescent="0.35">
      <c r="A47" s="1"/>
      <c r="B47" s="1"/>
      <c r="C47" s="1"/>
      <c r="D47" s="1103"/>
      <c r="E47" s="1104"/>
      <c r="F47" s="1105"/>
      <c r="G47" s="1102"/>
      <c r="H47" s="275"/>
      <c r="I47" s="286"/>
      <c r="J47" s="287"/>
      <c r="K47" s="288"/>
      <c r="L47" s="289"/>
    </row>
    <row r="48" spans="1:12" ht="18" x14ac:dyDescent="0.35">
      <c r="A48" s="1"/>
      <c r="B48" s="1"/>
      <c r="C48" s="1"/>
      <c r="D48" s="1965" t="s">
        <v>26</v>
      </c>
      <c r="E48" s="1966"/>
      <c r="F48" s="1967"/>
      <c r="G48" s="1098" t="s">
        <v>27</v>
      </c>
      <c r="H48" s="1095" t="s">
        <v>941</v>
      </c>
      <c r="I48" s="1964" t="s">
        <v>28</v>
      </c>
      <c r="J48" s="1796"/>
      <c r="K48" s="291" t="s">
        <v>29</v>
      </c>
      <c r="L48" s="292" t="s">
        <v>30</v>
      </c>
    </row>
    <row r="49" spans="1:13" ht="18" x14ac:dyDescent="0.35">
      <c r="A49" s="1"/>
      <c r="B49" s="1"/>
      <c r="C49" s="1"/>
      <c r="D49" s="62"/>
      <c r="E49"/>
      <c r="F49"/>
      <c r="G49"/>
      <c r="H49"/>
      <c r="I49"/>
      <c r="J49"/>
      <c r="K49"/>
      <c r="L49"/>
      <c r="M49"/>
    </row>
    <row r="50" spans="1:13" x14ac:dyDescent="0.3">
      <c r="D50" s="76"/>
      <c r="E50"/>
      <c r="F50"/>
      <c r="G50"/>
      <c r="H50"/>
      <c r="I50"/>
      <c r="J50"/>
      <c r="K50"/>
      <c r="L50"/>
      <c r="M50"/>
    </row>
    <row r="51" spans="1:13" x14ac:dyDescent="0.3">
      <c r="E51"/>
      <c r="F51"/>
      <c r="G51"/>
      <c r="H51"/>
      <c r="I51"/>
      <c r="J51"/>
      <c r="K51"/>
      <c r="L51"/>
      <c r="M51"/>
    </row>
    <row r="65" spans="1:21" x14ac:dyDescent="0.3">
      <c r="A65" s="25" t="s">
        <v>1068</v>
      </c>
    </row>
    <row r="66" spans="1:21" x14ac:dyDescent="0.3">
      <c r="A66" s="25" t="s">
        <v>1067</v>
      </c>
    </row>
    <row r="68" spans="1:21" s="25" customFormat="1" x14ac:dyDescent="0.3">
      <c r="A68" s="251"/>
      <c r="M68" s="76"/>
      <c r="N68" s="76"/>
      <c r="O68" s="76"/>
      <c r="P68" s="76"/>
      <c r="Q68" s="76"/>
      <c r="R68" s="76"/>
      <c r="S68" s="76"/>
      <c r="T68" s="76"/>
      <c r="U68" s="76"/>
    </row>
  </sheetData>
  <mergeCells count="10">
    <mergeCell ref="B31:G31"/>
    <mergeCell ref="A32:K32"/>
    <mergeCell ref="D48:F48"/>
    <mergeCell ref="I48:J48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58" orientation="portrait" verticalDpi="72" r:id="rId1"/>
  <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6"/>
  <sheetViews>
    <sheetView view="pageBreakPreview" topLeftCell="A7" zoomScale="90" workbookViewId="0">
      <selection activeCell="K11" sqref="K11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1070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82" t="s">
        <v>1</v>
      </c>
      <c r="B9" s="83"/>
      <c r="C9" s="83"/>
      <c r="D9" s="84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89" t="s">
        <v>228</v>
      </c>
      <c r="B10" s="79"/>
      <c r="C10" s="79"/>
      <c r="D10" s="90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44692</v>
      </c>
      <c r="M10" s="298"/>
    </row>
    <row r="11" spans="1:15" ht="16.5" customHeight="1" x14ac:dyDescent="0.35">
      <c r="A11" s="89" t="s">
        <v>229</v>
      </c>
      <c r="B11" s="95"/>
      <c r="C11" s="95"/>
      <c r="D11" s="96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89"/>
      <c r="B12" s="79"/>
      <c r="C12" s="79"/>
      <c r="D12" s="90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89"/>
      <c r="B13" s="79"/>
      <c r="C13" s="79"/>
      <c r="D13" s="90"/>
      <c r="E13" s="1"/>
      <c r="F13" s="74" t="s">
        <v>35</v>
      </c>
      <c r="G13" s="75"/>
      <c r="H13" s="75"/>
      <c r="I13" s="1352"/>
      <c r="J13" s="17"/>
      <c r="K13" s="13" t="s">
        <v>5</v>
      </c>
      <c r="L13" s="3"/>
      <c r="M13" s="298"/>
    </row>
    <row r="14" spans="1:15" ht="16.5" customHeight="1" x14ac:dyDescent="0.35">
      <c r="A14" s="89" t="s">
        <v>6</v>
      </c>
      <c r="B14" s="101" t="s">
        <v>230</v>
      </c>
      <c r="C14" s="101"/>
      <c r="D14" s="10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89" t="s">
        <v>8</v>
      </c>
      <c r="B15" s="1350" t="s">
        <v>7</v>
      </c>
      <c r="C15" s="79"/>
      <c r="D15" s="90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04" t="s">
        <v>11</v>
      </c>
      <c r="B16" s="105" t="s">
        <v>7</v>
      </c>
      <c r="C16" s="106"/>
      <c r="D16" s="107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1348" t="s">
        <v>13</v>
      </c>
      <c r="B19" s="1751" t="s">
        <v>14</v>
      </c>
      <c r="C19" s="1751"/>
      <c r="D19" s="1751"/>
      <c r="E19" s="1751"/>
      <c r="F19" s="1751"/>
      <c r="G19" s="1751"/>
      <c r="H19" s="1348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354" t="s">
        <v>866</v>
      </c>
      <c r="C21" s="162"/>
      <c r="D21" s="162"/>
      <c r="E21" s="162"/>
      <c r="F21" s="162"/>
      <c r="G21" s="163"/>
      <c r="H21" s="160"/>
      <c r="I21" s="160">
        <v>2</v>
      </c>
      <c r="J21" s="160" t="s">
        <v>56</v>
      </c>
      <c r="K21" s="164">
        <v>3000</v>
      </c>
      <c r="L21" s="164">
        <f>+K21*I21</f>
        <v>6000</v>
      </c>
    </row>
    <row r="22" spans="1:12" s="257" customFormat="1" ht="21" customHeight="1" x14ac:dyDescent="0.3">
      <c r="A22" s="160">
        <v>2</v>
      </c>
      <c r="B22" s="1354" t="s">
        <v>231</v>
      </c>
      <c r="C22" s="1355"/>
      <c r="D22" s="1355"/>
      <c r="E22" s="1355"/>
      <c r="F22" s="1355"/>
      <c r="G22" s="1356"/>
      <c r="H22" s="160" t="s">
        <v>328</v>
      </c>
      <c r="I22" s="160">
        <v>1</v>
      </c>
      <c r="J22" s="160" t="s">
        <v>239</v>
      </c>
      <c r="K22" s="164">
        <v>53000</v>
      </c>
      <c r="L22" s="164">
        <f>+K22*I22</f>
        <v>53000</v>
      </c>
    </row>
    <row r="23" spans="1:12" s="257" customFormat="1" ht="18.75" customHeight="1" x14ac:dyDescent="0.3">
      <c r="A23" s="160">
        <v>3</v>
      </c>
      <c r="B23" s="1354" t="s">
        <v>1033</v>
      </c>
      <c r="C23" s="1355"/>
      <c r="D23" s="1355"/>
      <c r="E23" s="1355"/>
      <c r="F23" s="1355"/>
      <c r="G23" s="1356"/>
      <c r="H23" s="160" t="s">
        <v>234</v>
      </c>
      <c r="I23" s="160">
        <v>1</v>
      </c>
      <c r="J23" s="160" t="s">
        <v>239</v>
      </c>
      <c r="K23" s="164">
        <v>50000</v>
      </c>
      <c r="L23" s="164">
        <f>+K23*I23</f>
        <v>50000</v>
      </c>
    </row>
    <row r="24" spans="1:12" s="257" customFormat="1" ht="18.75" customHeight="1" x14ac:dyDescent="0.3">
      <c r="A24" s="160"/>
      <c r="B24" s="1354"/>
      <c r="C24" s="1355"/>
      <c r="D24" s="1355"/>
      <c r="E24" s="1355"/>
      <c r="F24" s="1355"/>
      <c r="G24" s="1356"/>
      <c r="H24" s="160"/>
      <c r="I24" s="160"/>
      <c r="J24" s="160"/>
      <c r="K24" s="164"/>
      <c r="L24" s="164"/>
    </row>
    <row r="25" spans="1:12" s="257" customFormat="1" ht="18.75" customHeight="1" x14ac:dyDescent="0.3">
      <c r="A25" s="160"/>
      <c r="B25" s="1354"/>
      <c r="C25" s="1355"/>
      <c r="D25" s="1355"/>
      <c r="E25" s="1355"/>
      <c r="F25" s="1355"/>
      <c r="G25" s="1356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354"/>
      <c r="C26" s="1355"/>
      <c r="D26" s="1355"/>
      <c r="E26" s="1355"/>
      <c r="F26" s="1355"/>
      <c r="G26" s="1356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354"/>
      <c r="C27" s="1355"/>
      <c r="D27" s="1355"/>
      <c r="E27" s="1355"/>
      <c r="F27" s="1355"/>
      <c r="G27" s="1356"/>
      <c r="H27" s="160"/>
      <c r="I27" s="160"/>
      <c r="J27" s="160"/>
      <c r="K27" s="164"/>
      <c r="L27" s="164"/>
    </row>
    <row r="28" spans="1:12" s="257" customFormat="1" ht="18.75" customHeight="1" x14ac:dyDescent="0.3">
      <c r="A28" s="160"/>
      <c r="B28" s="1354"/>
      <c r="C28" s="1355"/>
      <c r="D28" s="1355"/>
      <c r="E28" s="1355"/>
      <c r="F28" s="1355"/>
      <c r="G28" s="1356"/>
      <c r="H28" s="160"/>
      <c r="I28" s="160"/>
      <c r="J28" s="160"/>
      <c r="K28" s="164"/>
      <c r="L28" s="164"/>
    </row>
    <row r="29" spans="1:12" s="257" customFormat="1" ht="18.75" customHeight="1" x14ac:dyDescent="0.3">
      <c r="A29" s="160"/>
      <c r="B29" s="1354"/>
      <c r="C29" s="1355"/>
      <c r="D29" s="1355"/>
      <c r="E29" s="1355"/>
      <c r="F29" s="1355"/>
      <c r="G29" s="1356"/>
      <c r="H29" s="160"/>
      <c r="I29" s="160"/>
      <c r="J29" s="160"/>
      <c r="K29" s="164"/>
      <c r="L29" s="164"/>
    </row>
    <row r="30" spans="1:12" s="257" customFormat="1" ht="22.5" customHeight="1" x14ac:dyDescent="0.3">
      <c r="A30" s="173"/>
      <c r="B30" s="1774"/>
      <c r="C30" s="1775"/>
      <c r="D30" s="1775"/>
      <c r="E30" s="1775"/>
      <c r="F30" s="1775"/>
      <c r="G30" s="1776"/>
      <c r="H30" s="174"/>
      <c r="I30" s="174"/>
      <c r="J30" s="174"/>
      <c r="K30" s="175"/>
      <c r="L30" s="175"/>
    </row>
    <row r="31" spans="1:12" ht="18" customHeight="1" x14ac:dyDescent="0.3">
      <c r="A31" s="1773" t="s">
        <v>20</v>
      </c>
      <c r="B31" s="1773"/>
      <c r="C31" s="1773"/>
      <c r="D31" s="1773"/>
      <c r="E31" s="1773"/>
      <c r="F31" s="1773"/>
      <c r="G31" s="1773"/>
      <c r="H31" s="1773"/>
      <c r="I31" s="1773"/>
      <c r="J31" s="1773"/>
      <c r="K31" s="1773"/>
      <c r="L31" s="176">
        <f>SUM(L21:L28)</f>
        <v>109000</v>
      </c>
    </row>
    <row r="32" spans="1:12" ht="18" customHeight="1" x14ac:dyDescent="0.35">
      <c r="A32" s="253"/>
      <c r="B32" s="252"/>
      <c r="C32" s="1353"/>
      <c r="D32" s="253"/>
      <c r="E32" s="252"/>
      <c r="F32" s="252"/>
      <c r="G32" s="252"/>
      <c r="H32" s="252"/>
      <c r="I32" s="252"/>
      <c r="J32" s="252"/>
      <c r="K32" s="255"/>
      <c r="L32" s="254"/>
    </row>
    <row r="33" spans="1:12" ht="18" customHeight="1" x14ac:dyDescent="0.35">
      <c r="A33" s="259" t="s">
        <v>21</v>
      </c>
      <c r="B33" s="259" t="s">
        <v>7</v>
      </c>
      <c r="C33" s="260" t="s">
        <v>22</v>
      </c>
      <c r="D33" s="260" t="s">
        <v>150</v>
      </c>
      <c r="E33" s="252"/>
      <c r="F33" s="252"/>
      <c r="G33" s="252"/>
      <c r="H33" s="252"/>
      <c r="I33" s="252"/>
      <c r="J33" s="252"/>
      <c r="K33" s="261"/>
      <c r="L33" s="261"/>
    </row>
    <row r="34" spans="1:12" ht="18" customHeight="1" x14ac:dyDescent="0.35">
      <c r="A34" s="253"/>
      <c r="B34" s="253"/>
      <c r="C34" s="260" t="s">
        <v>24</v>
      </c>
      <c r="D34" s="253" t="s">
        <v>151</v>
      </c>
      <c r="E34" s="252"/>
      <c r="F34" s="252"/>
      <c r="G34" s="252"/>
      <c r="H34" s="252"/>
      <c r="I34" s="252"/>
      <c r="J34" s="252"/>
      <c r="K34" s="261"/>
      <c r="L34" s="261"/>
    </row>
    <row r="35" spans="1:12" ht="18" customHeight="1" x14ac:dyDescent="0.35">
      <c r="A35" s="253"/>
      <c r="B35" s="252"/>
      <c r="C35" s="262"/>
      <c r="D35" s="263"/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3"/>
      <c r="B36" s="252"/>
      <c r="C36" s="262"/>
      <c r="D36" s="263"/>
      <c r="E36" s="252"/>
      <c r="F36" s="252"/>
      <c r="G36" s="252"/>
      <c r="H36" s="252"/>
      <c r="I36" s="252"/>
      <c r="J36" s="252"/>
      <c r="K36" s="261"/>
      <c r="L36" s="261"/>
    </row>
    <row r="37" spans="1:12" ht="18" customHeight="1" x14ac:dyDescent="0.35">
      <c r="A37" s="253"/>
      <c r="B37" s="252"/>
      <c r="C37" s="262"/>
      <c r="D37" s="263"/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3"/>
      <c r="B38" s="252"/>
      <c r="C38" s="262"/>
      <c r="D38" s="263"/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3"/>
      <c r="B39" s="252"/>
      <c r="C39" s="1353"/>
      <c r="D39" s="263"/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2"/>
      <c r="B40" s="252"/>
      <c r="C40" s="252"/>
      <c r="D40" s="252"/>
      <c r="E40" s="252"/>
      <c r="F40" s="252"/>
      <c r="G40" s="252"/>
      <c r="H40" s="252"/>
      <c r="I40" s="252"/>
      <c r="J40" s="252"/>
      <c r="K40" s="261"/>
      <c r="L40" s="261"/>
    </row>
    <row r="41" spans="1:12" ht="18" customHeight="1" x14ac:dyDescent="0.35">
      <c r="A41" s="252"/>
      <c r="B41" s="252"/>
      <c r="C41" s="252"/>
      <c r="D41" s="1106"/>
      <c r="E41" s="1141"/>
      <c r="F41" s="1107"/>
      <c r="G41" s="1108"/>
      <c r="H41" s="1139"/>
      <c r="I41" s="269"/>
      <c r="J41" s="270"/>
      <c r="K41" s="271"/>
      <c r="L41" s="272"/>
    </row>
    <row r="42" spans="1:12" ht="18" customHeight="1" x14ac:dyDescent="0.35">
      <c r="A42" s="252"/>
      <c r="B42" s="252"/>
      <c r="C42" s="252"/>
      <c r="D42" s="1103"/>
      <c r="E42" s="1103"/>
      <c r="F42" s="1104"/>
      <c r="G42" s="1105"/>
      <c r="H42" s="280"/>
      <c r="I42" s="276"/>
      <c r="J42" s="277"/>
      <c r="K42" s="278"/>
      <c r="L42" s="279"/>
    </row>
    <row r="43" spans="1:12" ht="18" customHeight="1" x14ac:dyDescent="0.35">
      <c r="A43" s="252"/>
      <c r="B43" s="252"/>
      <c r="C43" s="252"/>
      <c r="D43" s="1103"/>
      <c r="E43" s="1103"/>
      <c r="F43" s="1104"/>
      <c r="G43" s="1105"/>
      <c r="H43" s="280"/>
      <c r="I43" s="276"/>
      <c r="J43" s="277"/>
      <c r="K43" s="278"/>
      <c r="L43" s="281"/>
    </row>
    <row r="44" spans="1:12" ht="18" customHeight="1" x14ac:dyDescent="0.35">
      <c r="A44" s="252"/>
      <c r="B44" s="252"/>
      <c r="C44" s="252"/>
      <c r="D44" s="1103"/>
      <c r="E44" s="1103"/>
      <c r="F44" s="1104"/>
      <c r="G44" s="1105"/>
      <c r="H44" s="280"/>
      <c r="I44" s="286"/>
      <c r="J44" s="287"/>
      <c r="K44" s="288"/>
      <c r="L44" s="289"/>
    </row>
    <row r="45" spans="1:12" ht="18" customHeight="1" x14ac:dyDescent="0.35">
      <c r="A45" s="252"/>
      <c r="B45" s="252"/>
      <c r="C45" s="252"/>
      <c r="D45" s="1138" t="s">
        <v>26</v>
      </c>
      <c r="E45" s="1968" t="s">
        <v>27</v>
      </c>
      <c r="F45" s="1968"/>
      <c r="G45" s="1968"/>
      <c r="H45" s="1140" t="s">
        <v>941</v>
      </c>
      <c r="I45" s="1964" t="s">
        <v>28</v>
      </c>
      <c r="J45" s="1796"/>
      <c r="K45" s="291" t="s">
        <v>29</v>
      </c>
      <c r="L45" s="292" t="s">
        <v>30</v>
      </c>
    </row>
    <row r="56" spans="1:1" ht="16.5" customHeight="1" x14ac:dyDescent="0.3">
      <c r="A56" s="251" t="s">
        <v>1064</v>
      </c>
    </row>
  </sheetData>
  <mergeCells count="9">
    <mergeCell ref="A31:K31"/>
    <mergeCell ref="E45:G45"/>
    <mergeCell ref="I45:J45"/>
    <mergeCell ref="A6:L6"/>
    <mergeCell ref="A7:L7"/>
    <mergeCell ref="B19:G19"/>
    <mergeCell ref="I19:J19"/>
    <mergeCell ref="B20:G20"/>
    <mergeCell ref="B30:G30"/>
  </mergeCells>
  <printOptions horizontalCentered="1"/>
  <pageMargins left="0" right="0" top="0.74803149606299213" bottom="0.74803149606299213" header="0.31496062992125984" footer="0.31496062992125984"/>
  <pageSetup scale="70" orientation="portrait" r:id="rId1"/>
  <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4"/>
  <sheetViews>
    <sheetView view="pageBreakPreview" topLeftCell="A6" zoomScale="60" zoomScaleNormal="100" workbookViewId="0">
      <selection activeCell="L17" sqref="L17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1071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44692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350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5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5" x14ac:dyDescent="0.3">
      <c r="K18" s="93"/>
    </row>
    <row r="19" spans="1:15" x14ac:dyDescent="0.3">
      <c r="A19" s="79" t="s">
        <v>12</v>
      </c>
      <c r="K19" s="93"/>
      <c r="L19" s="81"/>
      <c r="O19" s="1194"/>
    </row>
    <row r="20" spans="1:15" x14ac:dyDescent="0.3">
      <c r="A20" s="1351" t="s">
        <v>13</v>
      </c>
      <c r="B20" s="1769" t="s">
        <v>14</v>
      </c>
      <c r="C20" s="1769"/>
      <c r="D20" s="1769"/>
      <c r="E20" s="1769"/>
      <c r="F20" s="1769"/>
      <c r="G20" s="1769"/>
      <c r="H20" s="1351" t="s">
        <v>15</v>
      </c>
      <c r="I20" s="1769" t="s">
        <v>16</v>
      </c>
      <c r="J20" s="1769"/>
      <c r="K20" s="113" t="s">
        <v>17</v>
      </c>
      <c r="L20" s="113" t="s">
        <v>18</v>
      </c>
      <c r="O20" s="1194"/>
    </row>
    <row r="21" spans="1:15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  <c r="O21" s="1194"/>
    </row>
    <row r="22" spans="1:15" s="142" customFormat="1" ht="18.75" x14ac:dyDescent="0.3">
      <c r="A22" s="137">
        <v>1</v>
      </c>
      <c r="B22" s="138" t="s">
        <v>1076</v>
      </c>
      <c r="C22" s="143"/>
      <c r="D22" s="143"/>
      <c r="E22" s="143"/>
      <c r="F22" s="143"/>
      <c r="G22" s="144"/>
      <c r="H22" s="137"/>
      <c r="I22" s="137">
        <v>2</v>
      </c>
      <c r="J22" s="137" t="s">
        <v>56</v>
      </c>
      <c r="K22" s="141">
        <v>8000</v>
      </c>
      <c r="L22" s="141">
        <f t="shared" ref="L22:L25" si="0">I22*K22</f>
        <v>16000</v>
      </c>
      <c r="O22" s="1194"/>
    </row>
    <row r="23" spans="1:15" s="142" customFormat="1" ht="18.75" x14ac:dyDescent="0.3">
      <c r="A23" s="137">
        <v>2</v>
      </c>
      <c r="B23" s="138" t="s">
        <v>1077</v>
      </c>
      <c r="C23" s="143"/>
      <c r="D23" s="143"/>
      <c r="E23" s="143"/>
      <c r="F23" s="143"/>
      <c r="G23" s="144"/>
      <c r="H23" s="137"/>
      <c r="I23" s="137">
        <v>2</v>
      </c>
      <c r="J23" s="137" t="s">
        <v>56</v>
      </c>
      <c r="K23" s="141">
        <v>22500</v>
      </c>
      <c r="L23" s="141">
        <f t="shared" si="0"/>
        <v>45000</v>
      </c>
      <c r="O23" s="1194"/>
    </row>
    <row r="24" spans="1:15" s="142" customFormat="1" ht="18.75" x14ac:dyDescent="0.3">
      <c r="A24" s="137">
        <v>3</v>
      </c>
      <c r="B24" s="138" t="s">
        <v>728</v>
      </c>
      <c r="C24" s="143"/>
      <c r="D24" s="143"/>
      <c r="E24" s="143"/>
      <c r="F24" s="143"/>
      <c r="G24" s="144"/>
      <c r="H24" s="137"/>
      <c r="I24" s="137">
        <v>6</v>
      </c>
      <c r="J24" s="137" t="s">
        <v>56</v>
      </c>
      <c r="K24" s="141">
        <v>4000</v>
      </c>
      <c r="L24" s="141">
        <f t="shared" si="0"/>
        <v>24000</v>
      </c>
      <c r="O24" s="1194"/>
    </row>
    <row r="25" spans="1:15" s="142" customFormat="1" ht="18.75" x14ac:dyDescent="0.3">
      <c r="A25" s="137">
        <v>4</v>
      </c>
      <c r="B25" s="138" t="s">
        <v>1078</v>
      </c>
      <c r="C25" s="143"/>
      <c r="D25" s="143"/>
      <c r="E25" s="143"/>
      <c r="F25" s="143"/>
      <c r="G25" s="144"/>
      <c r="H25" s="137"/>
      <c r="I25" s="137">
        <v>2</v>
      </c>
      <c r="J25" s="137" t="s">
        <v>56</v>
      </c>
      <c r="K25" s="141">
        <v>8000</v>
      </c>
      <c r="L25" s="141">
        <f t="shared" si="0"/>
        <v>16000</v>
      </c>
      <c r="O25" s="1194"/>
    </row>
    <row r="26" spans="1:15" s="142" customFormat="1" ht="18.75" x14ac:dyDescent="0.3">
      <c r="A26" s="137"/>
      <c r="B26" s="138"/>
      <c r="H26" s="137"/>
      <c r="I26" s="137"/>
      <c r="J26" s="137"/>
      <c r="K26" s="141"/>
      <c r="L26" s="141"/>
      <c r="O26" s="1194"/>
    </row>
    <row r="27" spans="1:15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  <c r="O27" s="1194"/>
    </row>
    <row r="28" spans="1:15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  <c r="O28" s="1194"/>
    </row>
    <row r="29" spans="1:15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  <c r="O29" s="1194"/>
    </row>
    <row r="30" spans="1:15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  <c r="O30" s="1194"/>
    </row>
    <row r="31" spans="1:15" s="142" customFormat="1" ht="18.75" x14ac:dyDescent="0.3">
      <c r="A31" s="137"/>
      <c r="B31" s="138"/>
      <c r="C31" s="143"/>
      <c r="D31" s="143"/>
      <c r="E31" s="143"/>
      <c r="F31" s="143"/>
      <c r="G31" s="144"/>
      <c r="H31" s="137"/>
      <c r="I31" s="137"/>
      <c r="J31" s="137"/>
      <c r="K31" s="141"/>
      <c r="L31" s="141"/>
      <c r="O31" s="1194"/>
    </row>
    <row r="32" spans="1:15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  <c r="O32" s="1194"/>
    </row>
    <row r="33" spans="1:17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  <c r="O33" s="1194"/>
      <c r="P33" s="78"/>
      <c r="Q33" s="78"/>
    </row>
    <row r="34" spans="1:17" s="142" customFormat="1" ht="18.75" x14ac:dyDescent="0.3">
      <c r="A34" s="150"/>
      <c r="B34" s="2025"/>
      <c r="C34" s="2026"/>
      <c r="D34" s="2026"/>
      <c r="E34" s="2026"/>
      <c r="F34" s="2026"/>
      <c r="G34" s="2027"/>
      <c r="H34" s="151"/>
      <c r="I34" s="151"/>
      <c r="J34" s="151"/>
      <c r="K34" s="152"/>
      <c r="L34" s="1143"/>
      <c r="O34" s="1194"/>
      <c r="P34" s="78"/>
      <c r="Q34" s="78"/>
    </row>
    <row r="35" spans="1:17" s="142" customFormat="1" ht="18.75" x14ac:dyDescent="0.3">
      <c r="A35" s="1969"/>
      <c r="B35" s="1970"/>
      <c r="C35" s="1970"/>
      <c r="D35" s="1970"/>
      <c r="E35" s="1970"/>
      <c r="F35" s="1970"/>
      <c r="G35" s="1970"/>
      <c r="H35" s="1970"/>
      <c r="I35" s="1970"/>
      <c r="J35" s="1971"/>
      <c r="K35" s="1142" t="s">
        <v>143</v>
      </c>
      <c r="L35" s="1144">
        <f>SUM(L21:L32)</f>
        <v>101000</v>
      </c>
      <c r="O35" s="78"/>
      <c r="P35" s="78"/>
      <c r="Q35" s="78"/>
    </row>
    <row r="36" spans="1:17" x14ac:dyDescent="0.3">
      <c r="A36" s="80"/>
      <c r="B36" s="80"/>
      <c r="C36" s="1350"/>
      <c r="D36" s="80"/>
      <c r="E36" s="80"/>
      <c r="F36" s="80"/>
      <c r="K36"/>
      <c r="L36"/>
    </row>
    <row r="37" spans="1:17" x14ac:dyDescent="0.3">
      <c r="A37" s="118" t="s">
        <v>21</v>
      </c>
      <c r="B37" s="118" t="s">
        <v>7</v>
      </c>
      <c r="C37" s="118" t="s">
        <v>22</v>
      </c>
      <c r="D37" s="119" t="s">
        <v>23</v>
      </c>
      <c r="K37"/>
      <c r="L37"/>
    </row>
    <row r="38" spans="1:17" x14ac:dyDescent="0.3">
      <c r="A38" s="80"/>
      <c r="B38" s="80"/>
      <c r="C38" s="1350" t="s">
        <v>24</v>
      </c>
      <c r="D38" s="80" t="s">
        <v>25</v>
      </c>
      <c r="K38" s="120"/>
      <c r="L38" s="120"/>
    </row>
    <row r="39" spans="1:17" x14ac:dyDescent="0.3">
      <c r="A39" s="80"/>
      <c r="B39" s="80"/>
      <c r="C39" s="1350"/>
      <c r="D39" s="80"/>
      <c r="K39" s="120"/>
      <c r="L39" s="120"/>
    </row>
    <row r="40" spans="1:17" x14ac:dyDescent="0.3">
      <c r="A40" s="80"/>
      <c r="B40" s="80"/>
      <c r="C40" s="1350"/>
      <c r="D40" s="80"/>
      <c r="K40" s="120"/>
      <c r="L40" s="120"/>
    </row>
    <row r="41" spans="1:17" x14ac:dyDescent="0.3">
      <c r="A41" s="80"/>
      <c r="B41" s="80"/>
      <c r="C41" s="1350"/>
      <c r="D41" s="80"/>
      <c r="K41" s="120"/>
      <c r="L41" s="120"/>
    </row>
    <row r="42" spans="1:17" x14ac:dyDescent="0.3">
      <c r="A42" s="80"/>
      <c r="B42" s="80"/>
      <c r="C42" s="1350"/>
      <c r="D42" s="80"/>
      <c r="K42" s="120"/>
      <c r="L42" s="120"/>
    </row>
    <row r="43" spans="1:17" x14ac:dyDescent="0.3">
      <c r="K43" s="120"/>
      <c r="L43" s="120"/>
    </row>
    <row r="44" spans="1:17" x14ac:dyDescent="0.3">
      <c r="D44" s="95"/>
      <c r="E44"/>
      <c r="F44"/>
      <c r="G44"/>
      <c r="H44"/>
      <c r="I44"/>
      <c r="J44"/>
      <c r="K44"/>
      <c r="L44"/>
    </row>
    <row r="45" spans="1:17" ht="18.75" x14ac:dyDescent="0.35">
      <c r="D45" s="1106"/>
      <c r="E45" s="1107"/>
      <c r="F45" s="1108"/>
      <c r="G45" s="1099"/>
      <c r="H45" s="268"/>
      <c r="I45" s="269"/>
      <c r="J45" s="270"/>
      <c r="K45" s="271"/>
      <c r="L45" s="272"/>
    </row>
    <row r="46" spans="1:17" ht="18.75" x14ac:dyDescent="0.35">
      <c r="D46" s="1103"/>
      <c r="E46" s="1104"/>
      <c r="F46" s="1105"/>
      <c r="G46" s="1100"/>
      <c r="H46" s="275"/>
      <c r="I46" s="276"/>
      <c r="J46" s="277"/>
      <c r="K46" s="278"/>
      <c r="L46" s="279"/>
    </row>
    <row r="47" spans="1:17" ht="18.75" x14ac:dyDescent="0.35">
      <c r="D47" s="1103"/>
      <c r="E47" s="1104"/>
      <c r="F47" s="1105"/>
      <c r="G47" s="1101"/>
      <c r="H47" s="275"/>
      <c r="I47" s="276"/>
      <c r="J47" s="277"/>
      <c r="K47" s="278"/>
      <c r="L47" s="281"/>
    </row>
    <row r="48" spans="1:17" ht="18.75" x14ac:dyDescent="0.35">
      <c r="D48" s="1103"/>
      <c r="E48" s="1104"/>
      <c r="F48" s="1105"/>
      <c r="G48" s="1102"/>
      <c r="H48" s="275"/>
      <c r="I48" s="286"/>
      <c r="J48" s="287"/>
      <c r="K48" s="288"/>
      <c r="L48" s="289"/>
    </row>
    <row r="49" spans="1:21" x14ac:dyDescent="0.3">
      <c r="D49" s="1965" t="s">
        <v>26</v>
      </c>
      <c r="E49" s="1966"/>
      <c r="F49" s="1967"/>
      <c r="G49" s="1098" t="s">
        <v>27</v>
      </c>
      <c r="H49" s="1095" t="s">
        <v>941</v>
      </c>
      <c r="I49" s="1964" t="s">
        <v>28</v>
      </c>
      <c r="J49" s="1796"/>
      <c r="K49" s="291" t="s">
        <v>29</v>
      </c>
      <c r="L49" s="292" t="s">
        <v>30</v>
      </c>
    </row>
    <row r="50" spans="1:21" x14ac:dyDescent="0.3">
      <c r="D50" s="78"/>
      <c r="E50" s="78"/>
      <c r="F50" s="78"/>
      <c r="G50" s="78"/>
      <c r="H50" s="78"/>
      <c r="I50" s="78"/>
      <c r="J50" s="78"/>
      <c r="K50" s="78"/>
      <c r="L50" s="78"/>
    </row>
    <row r="61" spans="1:21" x14ac:dyDescent="0.3">
      <c r="A61" s="79" t="s">
        <v>980</v>
      </c>
    </row>
    <row r="64" spans="1:21" s="79" customFormat="1" x14ac:dyDescent="0.3">
      <c r="M64" s="78"/>
      <c r="N64" s="78"/>
      <c r="O64" s="78"/>
      <c r="P64" s="78"/>
      <c r="Q64" s="78"/>
      <c r="R64" s="78"/>
      <c r="S64" s="78"/>
      <c r="T64" s="78"/>
      <c r="U64" s="78"/>
    </row>
  </sheetData>
  <mergeCells count="9">
    <mergeCell ref="A35:J35"/>
    <mergeCell ref="D49:F49"/>
    <mergeCell ref="I49:J49"/>
    <mergeCell ref="A7:L7"/>
    <mergeCell ref="A8:L8"/>
    <mergeCell ref="B20:G20"/>
    <mergeCell ref="I20:J20"/>
    <mergeCell ref="B21:G21"/>
    <mergeCell ref="B34:G34"/>
  </mergeCells>
  <printOptions horizontalCentered="1"/>
  <pageMargins left="0" right="0" top="0.55118110236220474" bottom="0.74803149606299213" header="0.31496062992125984" footer="0.31496062992125984"/>
  <pageSetup scale="70" orientation="portrait" verticalDpi="72" r:id="rId1"/>
  <rowBreaks count="1" manualBreakCount="1">
    <brk id="62" max="11" man="1"/>
  </rowBreaks>
  <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8"/>
  <sheetViews>
    <sheetView view="pageBreakPreview" zoomScale="60" zoomScaleNormal="100" workbookViewId="0">
      <selection activeCell="B23" sqref="B23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3.425781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1072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44692</v>
      </c>
    </row>
    <row r="12" spans="1:21" ht="16.5" customHeight="1" x14ac:dyDescent="0.35">
      <c r="A12" s="11" t="s">
        <v>43</v>
      </c>
      <c r="B12" s="1349"/>
      <c r="C12" s="1349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780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1352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1347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1348" t="s">
        <v>13</v>
      </c>
      <c r="B20" s="1751" t="s">
        <v>14</v>
      </c>
      <c r="C20" s="1751"/>
      <c r="D20" s="1751"/>
      <c r="E20" s="1751"/>
      <c r="F20" s="1751"/>
      <c r="G20" s="1751"/>
      <c r="H20" s="1348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117</v>
      </c>
      <c r="C22" s="660"/>
      <c r="D22" s="660"/>
      <c r="E22" s="660"/>
      <c r="F22" s="660"/>
      <c r="G22" s="661"/>
      <c r="H22" s="658"/>
      <c r="I22" s="658">
        <v>1.5</v>
      </c>
      <c r="J22" s="658" t="s">
        <v>1074</v>
      </c>
      <c r="K22" s="664">
        <v>46523</v>
      </c>
      <c r="L22" s="664">
        <f t="shared" ref="L22:L24" si="0">K22*I22</f>
        <v>69784.5</v>
      </c>
    </row>
    <row r="23" spans="1:12" s="663" customFormat="1" ht="23.25" x14ac:dyDescent="0.35">
      <c r="A23" s="658">
        <v>2</v>
      </c>
      <c r="B23" s="659" t="s">
        <v>1073</v>
      </c>
      <c r="C23" s="660"/>
      <c r="D23" s="660"/>
      <c r="E23" s="660"/>
      <c r="F23" s="660"/>
      <c r="G23" s="661"/>
      <c r="H23" s="658"/>
      <c r="I23" s="658">
        <v>1</v>
      </c>
      <c r="J23" s="658" t="s">
        <v>56</v>
      </c>
      <c r="K23" s="664">
        <v>31500</v>
      </c>
      <c r="L23" s="664">
        <f t="shared" si="0"/>
        <v>31500</v>
      </c>
    </row>
    <row r="24" spans="1:12" s="663" customFormat="1" ht="23.25" x14ac:dyDescent="0.35">
      <c r="A24" s="658">
        <v>3</v>
      </c>
      <c r="B24" s="659" t="s">
        <v>686</v>
      </c>
      <c r="C24" s="660"/>
      <c r="D24" s="660"/>
      <c r="E24" s="660"/>
      <c r="F24" s="660"/>
      <c r="G24" s="661"/>
      <c r="H24" s="658"/>
      <c r="I24" s="658">
        <v>2</v>
      </c>
      <c r="J24" s="658" t="s">
        <v>56</v>
      </c>
      <c r="K24" s="664">
        <v>13700</v>
      </c>
      <c r="L24" s="664">
        <f t="shared" si="0"/>
        <v>27400</v>
      </c>
    </row>
    <row r="25" spans="1:12" s="663" customFormat="1" ht="23.25" x14ac:dyDescent="0.35">
      <c r="A25" s="658"/>
      <c r="B25" s="659"/>
      <c r="C25" s="660"/>
      <c r="D25" s="660"/>
      <c r="E25" s="660"/>
      <c r="F25" s="660"/>
      <c r="G25" s="661"/>
      <c r="H25" s="658"/>
      <c r="I25" s="658"/>
      <c r="J25" s="658"/>
      <c r="K25" s="664"/>
      <c r="L25" s="664"/>
    </row>
    <row r="26" spans="1:12" s="663" customFormat="1" ht="23.25" x14ac:dyDescent="0.35">
      <c r="A26" s="658"/>
      <c r="B26" s="659"/>
      <c r="C26" s="660"/>
      <c r="D26" s="660"/>
      <c r="E26" s="660"/>
      <c r="F26" s="660"/>
      <c r="G26" s="661"/>
      <c r="H26" s="658"/>
      <c r="I26" s="658"/>
      <c r="J26" s="658"/>
      <c r="K26" s="664"/>
      <c r="L26" s="664"/>
    </row>
    <row r="27" spans="1:12" s="663" customFormat="1" ht="23.25" x14ac:dyDescent="0.35">
      <c r="A27" s="658"/>
      <c r="B27" s="659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6"/>
      <c r="D28" s="666"/>
      <c r="E28" s="666"/>
      <c r="F28" s="666"/>
      <c r="G28" s="667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6"/>
      <c r="D29" s="666"/>
      <c r="E29" s="666"/>
      <c r="F29" s="666"/>
      <c r="G29" s="667"/>
      <c r="H29" s="658"/>
      <c r="I29" s="658"/>
      <c r="J29" s="658"/>
      <c r="K29" s="664"/>
      <c r="L29" s="664"/>
    </row>
    <row r="30" spans="1:12" s="663" customFormat="1" ht="23.25" x14ac:dyDescent="0.35">
      <c r="A30" s="658"/>
      <c r="B30" s="659"/>
      <c r="C30" s="666"/>
      <c r="D30" s="666"/>
      <c r="E30" s="666"/>
      <c r="F30" s="666"/>
      <c r="G30" s="667"/>
      <c r="H30" s="658"/>
      <c r="I30" s="658"/>
      <c r="J30" s="658"/>
      <c r="K30" s="664"/>
      <c r="L30" s="664"/>
    </row>
    <row r="31" spans="1:12" s="663" customFormat="1" ht="23.25" x14ac:dyDescent="0.35">
      <c r="A31" s="668"/>
      <c r="B31" s="1885"/>
      <c r="C31" s="1886"/>
      <c r="D31" s="1886"/>
      <c r="E31" s="1886"/>
      <c r="F31" s="1886"/>
      <c r="G31" s="1887"/>
      <c r="H31" s="669"/>
      <c r="I31" s="669"/>
      <c r="J31" s="669"/>
      <c r="K31" s="670"/>
      <c r="L31" s="670"/>
    </row>
    <row r="32" spans="1:12" s="663" customFormat="1" ht="23.25" x14ac:dyDescent="0.35">
      <c r="A32" s="2022" t="s">
        <v>20</v>
      </c>
      <c r="B32" s="2023"/>
      <c r="C32" s="2023"/>
      <c r="D32" s="2023"/>
      <c r="E32" s="2023"/>
      <c r="F32" s="2023"/>
      <c r="G32" s="2023"/>
      <c r="H32" s="2023"/>
      <c r="I32" s="2023"/>
      <c r="J32" s="2023"/>
      <c r="K32" s="2024"/>
      <c r="L32" s="671">
        <f>SUM(L21:L30)</f>
        <v>128684.5</v>
      </c>
    </row>
    <row r="33" spans="1:12" s="238" customFormat="1" ht="21" x14ac:dyDescent="0.35">
      <c r="A33" s="247"/>
      <c r="B33" s="247"/>
      <c r="C33" s="409"/>
      <c r="D33" s="247"/>
      <c r="E33" s="247"/>
      <c r="F33" s="247"/>
      <c r="G33" s="248"/>
      <c r="H33" s="248"/>
      <c r="I33" s="248"/>
      <c r="J33" s="248"/>
      <c r="K33"/>
      <c r="L33"/>
    </row>
    <row r="34" spans="1:12" ht="18" x14ac:dyDescent="0.35">
      <c r="A34" s="35" t="s">
        <v>21</v>
      </c>
      <c r="B34" s="35" t="s">
        <v>7</v>
      </c>
      <c r="C34" s="723" t="s">
        <v>22</v>
      </c>
      <c r="D34" s="36" t="s">
        <v>23</v>
      </c>
      <c r="E34" s="1"/>
      <c r="F34" s="1"/>
      <c r="G34" s="1"/>
      <c r="H34" s="1"/>
      <c r="I34" s="1"/>
      <c r="J34" s="1"/>
      <c r="K34"/>
      <c r="L34"/>
    </row>
    <row r="35" spans="1:12" ht="18" x14ac:dyDescent="0.35">
      <c r="A35" s="2"/>
      <c r="B35" s="2"/>
      <c r="C35" s="723" t="s">
        <v>24</v>
      </c>
      <c r="D35" s="2" t="s">
        <v>25</v>
      </c>
      <c r="E35" s="1"/>
      <c r="F35" s="1"/>
      <c r="G35" s="1"/>
      <c r="H35" s="1"/>
      <c r="I35" s="1"/>
      <c r="J35" s="1"/>
      <c r="K35"/>
      <c r="L35"/>
    </row>
    <row r="36" spans="1:12" ht="18" x14ac:dyDescent="0.35">
      <c r="A36" s="2"/>
      <c r="B36" s="2"/>
      <c r="C36" s="723" t="s">
        <v>300</v>
      </c>
      <c r="D36" s="2" t="s">
        <v>655</v>
      </c>
      <c r="E36"/>
      <c r="F36"/>
      <c r="G36"/>
      <c r="H36"/>
      <c r="I36" s="1"/>
      <c r="J36" s="1"/>
      <c r="K36" s="37"/>
      <c r="L36" s="37"/>
    </row>
    <row r="37" spans="1:12" ht="18" x14ac:dyDescent="0.35">
      <c r="A37" s="2"/>
      <c r="B37" s="2"/>
      <c r="C37" s="723"/>
      <c r="D37" s="2"/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2"/>
      <c r="B38" s="2"/>
      <c r="C38" s="723"/>
      <c r="D38" s="2"/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2"/>
      <c r="B39" s="2"/>
      <c r="C39" s="723"/>
      <c r="D39" s="2"/>
      <c r="E39" s="1"/>
      <c r="F39" s="1"/>
      <c r="G39" s="1"/>
      <c r="H39" s="1"/>
      <c r="I39" s="1"/>
      <c r="J39" s="1"/>
      <c r="K39" s="37"/>
      <c r="L39" s="37"/>
    </row>
    <row r="40" spans="1:12" ht="18" x14ac:dyDescent="0.35">
      <c r="A40" s="2"/>
      <c r="B40" s="2"/>
      <c r="C40" s="723"/>
      <c r="D40" s="2"/>
      <c r="E40" s="1"/>
      <c r="F40" s="1"/>
      <c r="G40" s="1"/>
      <c r="H40" s="1"/>
      <c r="I40" s="1"/>
      <c r="J40" s="1"/>
      <c r="K40" s="37"/>
      <c r="L40" s="37"/>
    </row>
    <row r="41" spans="1:12" ht="18" x14ac:dyDescent="0.35">
      <c r="A41" s="2"/>
      <c r="B41" s="2"/>
      <c r="C41" s="723"/>
      <c r="D41" s="2"/>
      <c r="E41" s="1"/>
      <c r="F41" s="1"/>
      <c r="G41" s="1"/>
      <c r="H41" s="1"/>
      <c r="I41" s="1"/>
      <c r="J41" s="1"/>
      <c r="K41" s="37"/>
      <c r="L41" s="37"/>
    </row>
    <row r="42" spans="1:12" ht="18" x14ac:dyDescent="0.35">
      <c r="A42" s="2"/>
      <c r="B42" s="2"/>
      <c r="C42" s="723"/>
      <c r="D42" s="2"/>
      <c r="E42" s="1"/>
      <c r="F42" s="1"/>
      <c r="G42" s="1"/>
      <c r="H42" s="1"/>
      <c r="I42" s="1"/>
      <c r="J42" s="1"/>
      <c r="K42" s="37"/>
      <c r="L42" s="37"/>
    </row>
    <row r="43" spans="1:12" ht="18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37"/>
      <c r="L43" s="37"/>
    </row>
    <row r="44" spans="1:12" ht="18.75" x14ac:dyDescent="0.35">
      <c r="A44" s="1"/>
      <c r="B44" s="1"/>
      <c r="C44" s="1"/>
      <c r="D44" s="1106"/>
      <c r="E44" s="1107"/>
      <c r="F44" s="1108"/>
      <c r="G44" s="1099"/>
      <c r="H44" s="268"/>
      <c r="I44" s="269"/>
      <c r="J44" s="270"/>
      <c r="K44" s="271"/>
      <c r="L44" s="272"/>
    </row>
    <row r="45" spans="1:12" ht="18" x14ac:dyDescent="0.35">
      <c r="A45" s="1"/>
      <c r="B45" s="1"/>
      <c r="C45" s="1"/>
      <c r="D45" s="1103"/>
      <c r="E45" s="1104"/>
      <c r="F45" s="1105"/>
      <c r="G45" s="1100"/>
      <c r="H45" s="275"/>
      <c r="I45" s="276"/>
      <c r="J45" s="277"/>
      <c r="K45" s="278"/>
      <c r="L45" s="279"/>
    </row>
    <row r="46" spans="1:12" ht="18" x14ac:dyDescent="0.35">
      <c r="A46" s="1"/>
      <c r="B46" s="1"/>
      <c r="C46" s="1"/>
      <c r="D46" s="1103"/>
      <c r="E46" s="1104"/>
      <c r="F46" s="1105"/>
      <c r="G46" s="1101"/>
      <c r="H46" s="275"/>
      <c r="I46" s="276"/>
      <c r="J46" s="277"/>
      <c r="K46" s="278"/>
      <c r="L46" s="281"/>
    </row>
    <row r="47" spans="1:12" ht="18" x14ac:dyDescent="0.35">
      <c r="A47" s="1"/>
      <c r="B47" s="1"/>
      <c r="C47" s="1"/>
      <c r="D47" s="1103"/>
      <c r="E47" s="1104"/>
      <c r="F47" s="1105"/>
      <c r="G47" s="1102"/>
      <c r="H47" s="275"/>
      <c r="I47" s="286"/>
      <c r="J47" s="287"/>
      <c r="K47" s="288"/>
      <c r="L47" s="289"/>
    </row>
    <row r="48" spans="1:12" ht="18" x14ac:dyDescent="0.35">
      <c r="A48" s="1"/>
      <c r="B48" s="1"/>
      <c r="C48" s="1"/>
      <c r="D48" s="1965" t="s">
        <v>26</v>
      </c>
      <c r="E48" s="1966"/>
      <c r="F48" s="1967"/>
      <c r="G48" s="1098" t="s">
        <v>27</v>
      </c>
      <c r="H48" s="1095" t="s">
        <v>941</v>
      </c>
      <c r="I48" s="1964" t="s">
        <v>28</v>
      </c>
      <c r="J48" s="1796"/>
      <c r="K48" s="291" t="s">
        <v>29</v>
      </c>
      <c r="L48" s="292" t="s">
        <v>30</v>
      </c>
    </row>
    <row r="49" spans="1:13" ht="18" x14ac:dyDescent="0.35">
      <c r="A49" s="1"/>
      <c r="B49" s="1"/>
      <c r="C49" s="1"/>
      <c r="D49" s="62"/>
      <c r="E49"/>
      <c r="F49"/>
      <c r="G49"/>
      <c r="H49"/>
      <c r="I49"/>
      <c r="J49"/>
      <c r="K49"/>
      <c r="L49"/>
      <c r="M49"/>
    </row>
    <row r="50" spans="1:13" x14ac:dyDescent="0.3">
      <c r="D50" s="76"/>
      <c r="E50"/>
      <c r="F50"/>
      <c r="G50"/>
      <c r="H50"/>
      <c r="I50"/>
      <c r="J50"/>
      <c r="K50"/>
      <c r="L50"/>
      <c r="M50"/>
    </row>
    <row r="51" spans="1:13" x14ac:dyDescent="0.3">
      <c r="E51"/>
      <c r="F51"/>
      <c r="G51"/>
      <c r="H51"/>
      <c r="I51"/>
      <c r="J51"/>
      <c r="K51"/>
      <c r="L51"/>
      <c r="M51"/>
    </row>
    <row r="66" spans="1:21" x14ac:dyDescent="0.3">
      <c r="A66" s="25" t="s">
        <v>1075</v>
      </c>
    </row>
    <row r="68" spans="1:21" s="25" customFormat="1" x14ac:dyDescent="0.3">
      <c r="A68" s="251"/>
      <c r="M68" s="76"/>
      <c r="N68" s="76"/>
      <c r="O68" s="76"/>
      <c r="P68" s="76"/>
      <c r="Q68" s="76"/>
      <c r="R68" s="76"/>
      <c r="S68" s="76"/>
      <c r="T68" s="76"/>
      <c r="U68" s="76"/>
    </row>
  </sheetData>
  <mergeCells count="10">
    <mergeCell ref="B31:G31"/>
    <mergeCell ref="A32:K32"/>
    <mergeCell ref="D48:F48"/>
    <mergeCell ref="I48:J48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58" orientation="portrait" verticalDpi="72" r:id="rId1"/>
  <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6"/>
  <sheetViews>
    <sheetView view="pageBreakPreview" topLeftCell="A7" zoomScale="70" zoomScaleNormal="100" zoomScaleSheetLayoutView="70" workbookViewId="0">
      <selection activeCell="B27" sqref="B27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3" t="s">
        <v>0</v>
      </c>
      <c r="B7" s="1953"/>
      <c r="C7" s="1953"/>
      <c r="D7" s="1953"/>
      <c r="E7" s="1953"/>
      <c r="F7" s="1953"/>
      <c r="G7" s="1953"/>
      <c r="H7" s="1953"/>
      <c r="I7" s="1953"/>
      <c r="J7" s="1953"/>
      <c r="K7" s="1953"/>
      <c r="L7" s="1953"/>
    </row>
    <row r="8" spans="1:21" ht="16.5" customHeight="1" x14ac:dyDescent="0.35">
      <c r="A8" s="1952" t="s">
        <v>1081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s="238" customFormat="1" ht="29.25" customHeight="1" x14ac:dyDescent="0.35">
      <c r="A11" s="995" t="s">
        <v>873</v>
      </c>
      <c r="B11" s="248"/>
      <c r="C11" s="248"/>
      <c r="D11" s="996"/>
      <c r="E11" s="248"/>
      <c r="F11" s="997" t="s">
        <v>32</v>
      </c>
      <c r="G11" s="998"/>
      <c r="H11" s="998"/>
      <c r="I11" s="996"/>
      <c r="J11" s="248"/>
      <c r="K11" s="410" t="s">
        <v>3</v>
      </c>
      <c r="L11" s="999">
        <v>44692</v>
      </c>
    </row>
    <row r="12" spans="1:21" ht="16.5" customHeight="1" x14ac:dyDescent="0.3">
      <c r="A12" s="1948" t="s">
        <v>874</v>
      </c>
      <c r="B12" s="1949"/>
      <c r="C12" s="1949"/>
      <c r="D12" s="1950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1948"/>
      <c r="B13" s="1949"/>
      <c r="C13" s="1949"/>
      <c r="D13" s="1950"/>
      <c r="F13" s="91" t="s">
        <v>34</v>
      </c>
      <c r="G13" s="92"/>
      <c r="H13" s="92"/>
      <c r="I13" s="90"/>
      <c r="K13" s="93" t="s">
        <v>4</v>
      </c>
      <c r="L13" s="81"/>
    </row>
    <row r="14" spans="1:21" ht="22.5" customHeight="1" x14ac:dyDescent="0.3">
      <c r="A14" s="1948"/>
      <c r="B14" s="1949"/>
      <c r="C14" s="1949"/>
      <c r="D14" s="195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871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364" t="s">
        <v>7</v>
      </c>
      <c r="C16" s="79" t="s">
        <v>872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365" t="s">
        <v>13</v>
      </c>
      <c r="B20" s="1769" t="s">
        <v>14</v>
      </c>
      <c r="C20" s="1769"/>
      <c r="D20" s="1769"/>
      <c r="E20" s="1769"/>
      <c r="F20" s="1769"/>
      <c r="G20" s="1769"/>
      <c r="H20" s="1365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1079</v>
      </c>
      <c r="C22" s="143"/>
      <c r="D22" s="143"/>
      <c r="E22" s="143"/>
      <c r="F22" s="143"/>
      <c r="G22" s="144"/>
      <c r="H22" s="137"/>
      <c r="I22" s="137">
        <v>1</v>
      </c>
      <c r="J22" s="137" t="s">
        <v>56</v>
      </c>
      <c r="K22" s="141">
        <v>10570</v>
      </c>
      <c r="L22" s="141">
        <f>I22*K22</f>
        <v>10570</v>
      </c>
    </row>
    <row r="23" spans="1:12" s="142" customFormat="1" ht="18.75" x14ac:dyDescent="0.3">
      <c r="A23" s="137">
        <v>2</v>
      </c>
      <c r="B23" s="138" t="s">
        <v>249</v>
      </c>
      <c r="C23" s="143"/>
      <c r="D23" s="143"/>
      <c r="E23" s="143"/>
      <c r="F23" s="143"/>
      <c r="G23" s="144"/>
      <c r="H23" s="137"/>
      <c r="I23" s="137">
        <v>6</v>
      </c>
      <c r="J23" s="137" t="s">
        <v>56</v>
      </c>
      <c r="K23" s="141">
        <v>5660</v>
      </c>
      <c r="L23" s="141">
        <f t="shared" ref="L23:L27" si="0">I23*K23</f>
        <v>33960</v>
      </c>
    </row>
    <row r="24" spans="1:12" s="142" customFormat="1" ht="18.75" x14ac:dyDescent="0.3">
      <c r="A24" s="137">
        <v>3</v>
      </c>
      <c r="B24" s="138" t="s">
        <v>688</v>
      </c>
      <c r="C24" s="143"/>
      <c r="D24" s="143"/>
      <c r="E24" s="143"/>
      <c r="F24" s="143"/>
      <c r="G24" s="144"/>
      <c r="H24" s="137"/>
      <c r="I24" s="137">
        <v>4</v>
      </c>
      <c r="J24" s="137" t="s">
        <v>56</v>
      </c>
      <c r="K24" s="141">
        <v>6870</v>
      </c>
      <c r="L24" s="141">
        <f t="shared" si="0"/>
        <v>27480</v>
      </c>
    </row>
    <row r="25" spans="1:12" s="142" customFormat="1" ht="18.75" x14ac:dyDescent="0.3">
      <c r="A25" s="137">
        <v>4</v>
      </c>
      <c r="B25" s="138" t="s">
        <v>905</v>
      </c>
      <c r="C25" s="143"/>
      <c r="D25" s="143"/>
      <c r="E25" s="143"/>
      <c r="F25" s="143"/>
      <c r="G25" s="144"/>
      <c r="H25" s="137"/>
      <c r="I25" s="137">
        <v>1</v>
      </c>
      <c r="J25" s="137" t="s">
        <v>56</v>
      </c>
      <c r="K25" s="141">
        <v>26420</v>
      </c>
      <c r="L25" s="141">
        <f t="shared" si="0"/>
        <v>26420</v>
      </c>
    </row>
    <row r="26" spans="1:12" s="142" customFormat="1" ht="18.75" x14ac:dyDescent="0.3">
      <c r="A26" s="137">
        <v>5</v>
      </c>
      <c r="B26" s="138" t="s">
        <v>1080</v>
      </c>
      <c r="C26" s="143"/>
      <c r="D26" s="143"/>
      <c r="E26" s="143"/>
      <c r="F26" s="143"/>
      <c r="G26" s="144"/>
      <c r="H26" s="137"/>
      <c r="I26" s="137">
        <v>1</v>
      </c>
      <c r="J26" s="137" t="s">
        <v>56</v>
      </c>
      <c r="K26" s="141">
        <v>32080</v>
      </c>
      <c r="L26" s="141">
        <f t="shared" si="0"/>
        <v>32080</v>
      </c>
    </row>
    <row r="27" spans="1:12" s="142" customFormat="1" ht="18.75" x14ac:dyDescent="0.3">
      <c r="A27" s="137">
        <v>6</v>
      </c>
      <c r="B27" s="138" t="s">
        <v>70</v>
      </c>
      <c r="C27" s="143"/>
      <c r="D27" s="143"/>
      <c r="E27" s="143"/>
      <c r="F27" s="143"/>
      <c r="G27" s="144"/>
      <c r="H27" s="137"/>
      <c r="I27" s="137">
        <v>3</v>
      </c>
      <c r="J27" s="137" t="s">
        <v>56</v>
      </c>
      <c r="K27" s="141">
        <v>5660</v>
      </c>
      <c r="L27" s="141">
        <f t="shared" si="0"/>
        <v>16980</v>
      </c>
    </row>
    <row r="28" spans="1:12" s="142" customFormat="1" ht="18.75" x14ac:dyDescent="0.3">
      <c r="A28" s="145"/>
      <c r="B28" s="146"/>
      <c r="C28" s="147"/>
      <c r="D28" s="147"/>
      <c r="E28" s="147"/>
      <c r="F28" s="147"/>
      <c r="G28" s="148"/>
      <c r="H28" s="145"/>
      <c r="I28" s="145"/>
      <c r="J28" s="145"/>
      <c r="K28" s="149"/>
      <c r="L28" s="149"/>
    </row>
    <row r="29" spans="1:12" s="142" customFormat="1" ht="18.75" x14ac:dyDescent="0.3">
      <c r="A29" s="150"/>
      <c r="B29" s="1762"/>
      <c r="C29" s="1763"/>
      <c r="D29" s="1763"/>
      <c r="E29" s="1763"/>
      <c r="F29" s="1763"/>
      <c r="G29" s="1764"/>
      <c r="H29" s="151"/>
      <c r="I29" s="151"/>
      <c r="J29" s="151"/>
      <c r="K29" s="152"/>
      <c r="L29" s="152"/>
    </row>
    <row r="30" spans="1:12" s="142" customFormat="1" ht="18.75" x14ac:dyDescent="0.3">
      <c r="A30" s="1746" t="s">
        <v>20</v>
      </c>
      <c r="B30" s="1746"/>
      <c r="C30" s="1746"/>
      <c r="D30" s="1746"/>
      <c r="E30" s="1746"/>
      <c r="F30" s="1746"/>
      <c r="G30" s="1746"/>
      <c r="H30" s="1746"/>
      <c r="I30" s="1746"/>
      <c r="J30" s="1746"/>
      <c r="K30" s="1746"/>
      <c r="L30" s="34">
        <f>SUM(L21:L25)</f>
        <v>98430</v>
      </c>
    </row>
    <row r="31" spans="1:12" x14ac:dyDescent="0.3">
      <c r="A31" s="80"/>
      <c r="B31" s="80"/>
      <c r="C31" s="1364"/>
      <c r="D31" s="80"/>
      <c r="E31" s="80"/>
      <c r="F31" s="80"/>
      <c r="K31" s="93"/>
      <c r="L31" s="81"/>
    </row>
    <row r="32" spans="1:12" x14ac:dyDescent="0.3">
      <c r="A32" s="118" t="s">
        <v>21</v>
      </c>
      <c r="B32" s="118" t="s">
        <v>7</v>
      </c>
      <c r="C32" s="118" t="s">
        <v>22</v>
      </c>
      <c r="D32" s="119" t="s">
        <v>23</v>
      </c>
      <c r="K32" s="120"/>
      <c r="L32" s="120"/>
    </row>
    <row r="33" spans="1:12" x14ac:dyDescent="0.3">
      <c r="A33" s="80"/>
      <c r="B33" s="80"/>
      <c r="C33" s="1364" t="s">
        <v>24</v>
      </c>
      <c r="D33" s="80" t="s">
        <v>25</v>
      </c>
      <c r="K33" s="120"/>
      <c r="L33" s="120"/>
    </row>
    <row r="34" spans="1:12" x14ac:dyDescent="0.3">
      <c r="A34" s="80"/>
      <c r="B34" s="80"/>
      <c r="C34" s="1364" t="s">
        <v>300</v>
      </c>
      <c r="D34" s="80" t="s">
        <v>923</v>
      </c>
      <c r="K34" s="120"/>
      <c r="L34" s="120"/>
    </row>
    <row r="35" spans="1:12" x14ac:dyDescent="0.3">
      <c r="K35" s="120"/>
      <c r="L35" s="120"/>
    </row>
    <row r="36" spans="1:12" customFormat="1" ht="15" x14ac:dyDescent="0.25"/>
    <row r="37" spans="1:12" customFormat="1" ht="15" x14ac:dyDescent="0.25"/>
    <row r="38" spans="1:12" customFormat="1" ht="15" x14ac:dyDescent="0.25"/>
    <row r="39" spans="1:12" customFormat="1" ht="15" x14ac:dyDescent="0.25"/>
    <row r="40" spans="1:12" customFormat="1" ht="15" x14ac:dyDescent="0.25"/>
    <row r="41" spans="1:12" customFormat="1" ht="15" x14ac:dyDescent="0.25"/>
    <row r="42" spans="1:12" x14ac:dyDescent="0.3">
      <c r="D42" s="78"/>
      <c r="E42" s="78"/>
      <c r="F42" s="78"/>
      <c r="G42" s="78"/>
      <c r="H42" s="78"/>
      <c r="I42" s="78"/>
      <c r="J42" s="78"/>
      <c r="K42" s="78"/>
      <c r="L42" s="78"/>
    </row>
    <row r="45" spans="1:12" ht="18.75" x14ac:dyDescent="0.35">
      <c r="D45" s="1106"/>
      <c r="E45" s="1107"/>
      <c r="F45" s="1108"/>
      <c r="G45" s="1099"/>
      <c r="H45" s="268"/>
      <c r="I45" s="269"/>
      <c r="J45" s="270"/>
      <c r="K45" s="271"/>
      <c r="L45" s="272"/>
    </row>
    <row r="46" spans="1:12" ht="18.75" x14ac:dyDescent="0.35">
      <c r="D46" s="1103"/>
      <c r="E46" s="1104"/>
      <c r="F46" s="1105"/>
      <c r="G46" s="1100"/>
      <c r="H46" s="275"/>
      <c r="I46" s="276"/>
      <c r="J46" s="277"/>
      <c r="K46" s="278"/>
      <c r="L46" s="279"/>
    </row>
    <row r="47" spans="1:12" ht="18.75" x14ac:dyDescent="0.35">
      <c r="D47" s="1103"/>
      <c r="E47" s="1104"/>
      <c r="F47" s="1105"/>
      <c r="G47" s="1101"/>
      <c r="H47" s="275"/>
      <c r="I47" s="276"/>
      <c r="J47" s="277"/>
      <c r="K47" s="278"/>
      <c r="L47" s="281"/>
    </row>
    <row r="48" spans="1:12" ht="18.75" x14ac:dyDescent="0.35">
      <c r="D48" s="1103"/>
      <c r="E48" s="1104"/>
      <c r="F48" s="1105"/>
      <c r="G48" s="1102"/>
      <c r="H48" s="275"/>
      <c r="I48" s="286"/>
      <c r="J48" s="287"/>
      <c r="K48" s="288"/>
      <c r="L48" s="289"/>
    </row>
    <row r="49" spans="1:21" x14ac:dyDescent="0.3">
      <c r="D49" s="1965" t="s">
        <v>26</v>
      </c>
      <c r="E49" s="1966"/>
      <c r="F49" s="1967"/>
      <c r="G49" s="1098" t="s">
        <v>27</v>
      </c>
      <c r="H49" s="1095" t="s">
        <v>941</v>
      </c>
      <c r="I49" s="1964" t="s">
        <v>28</v>
      </c>
      <c r="J49" s="1796"/>
      <c r="K49" s="291" t="s">
        <v>29</v>
      </c>
      <c r="L49" s="292" t="s">
        <v>30</v>
      </c>
    </row>
    <row r="56" spans="1:21" s="79" customFormat="1" x14ac:dyDescent="0.3">
      <c r="A56" s="79" t="s">
        <v>1082</v>
      </c>
      <c r="M56" s="78"/>
      <c r="N56" s="78"/>
      <c r="O56" s="78"/>
      <c r="P56" s="78"/>
      <c r="Q56" s="78"/>
      <c r="R56" s="78"/>
      <c r="S56" s="78"/>
      <c r="T56" s="78"/>
      <c r="U56" s="78"/>
    </row>
  </sheetData>
  <mergeCells count="10">
    <mergeCell ref="B29:G29"/>
    <mergeCell ref="A30:K30"/>
    <mergeCell ref="D49:F49"/>
    <mergeCell ref="I49:J49"/>
    <mergeCell ref="A7:L7"/>
    <mergeCell ref="A8:L8"/>
    <mergeCell ref="A12:D14"/>
    <mergeCell ref="B20:G20"/>
    <mergeCell ref="I20:J20"/>
    <mergeCell ref="B21:G21"/>
  </mergeCells>
  <pageMargins left="0.70866141732283472" right="0.70866141732283472" top="0.55118110236220474" bottom="0.74803149606299213" header="0.31496062992125984" footer="0.31496062992125984"/>
  <pageSetup scale="64" orientation="portrait" verticalDpi="72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61"/>
  <sheetViews>
    <sheetView view="pageBreakPreview" zoomScale="90" workbookViewId="0">
      <selection activeCell="I19" sqref="I19:J19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222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223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44583</v>
      </c>
      <c r="M10" s="298"/>
    </row>
    <row r="11" spans="1:15" ht="16.5" customHeight="1" x14ac:dyDescent="0.35">
      <c r="A11" s="1797" t="s">
        <v>224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297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295" t="s">
        <v>139</v>
      </c>
      <c r="C14" s="301" t="s">
        <v>225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293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4" ht="18" customHeight="1" x14ac:dyDescent="0.3">
      <c r="A19" s="294" t="s">
        <v>13</v>
      </c>
      <c r="B19" s="1751" t="s">
        <v>14</v>
      </c>
      <c r="C19" s="1751"/>
      <c r="D19" s="1751"/>
      <c r="E19" s="1751"/>
      <c r="F19" s="1751"/>
      <c r="G19" s="1751"/>
      <c r="H19" s="294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4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4" s="257" customFormat="1" ht="21" customHeight="1" x14ac:dyDescent="0.3">
      <c r="A21" s="160">
        <v>1</v>
      </c>
      <c r="B21" s="161" t="s">
        <v>226</v>
      </c>
      <c r="C21" s="162"/>
      <c r="D21" s="162"/>
      <c r="E21" s="162"/>
      <c r="F21" s="162"/>
      <c r="G21" s="163"/>
      <c r="H21" s="160"/>
      <c r="I21" s="160">
        <v>3</v>
      </c>
      <c r="J21" s="160" t="s">
        <v>41</v>
      </c>
      <c r="K21" s="164">
        <v>6000</v>
      </c>
      <c r="L21" s="164">
        <f>+K21*I21</f>
        <v>18000</v>
      </c>
    </row>
    <row r="22" spans="1:14" s="257" customFormat="1" ht="21" customHeight="1" x14ac:dyDescent="0.3">
      <c r="A22" s="160">
        <v>2</v>
      </c>
      <c r="B22" s="161" t="s">
        <v>227</v>
      </c>
      <c r="C22" s="166"/>
      <c r="D22" s="166"/>
      <c r="E22" s="166"/>
      <c r="F22" s="166"/>
      <c r="G22" s="167"/>
      <c r="H22" s="160"/>
      <c r="I22" s="160">
        <v>10</v>
      </c>
      <c r="J22" s="160" t="s">
        <v>41</v>
      </c>
      <c r="K22" s="164">
        <v>6000</v>
      </c>
      <c r="L22" s="164">
        <f>+K22*I22</f>
        <v>60000</v>
      </c>
    </row>
    <row r="23" spans="1:14" s="257" customFormat="1" ht="18.75" customHeight="1" x14ac:dyDescent="0.3">
      <c r="A23" s="160"/>
      <c r="B23" s="161"/>
      <c r="C23" s="166"/>
      <c r="D23" s="166"/>
      <c r="E23" s="166"/>
      <c r="F23" s="166"/>
      <c r="G23" s="167"/>
      <c r="H23" s="160"/>
      <c r="I23" s="160"/>
      <c r="J23" s="160"/>
      <c r="K23" s="164"/>
      <c r="L23" s="164"/>
    </row>
    <row r="24" spans="1:14" s="257" customFormat="1" ht="18.75" customHeight="1" x14ac:dyDescent="0.3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4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4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4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4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4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  <c r="N29" s="302"/>
    </row>
    <row r="30" spans="1:14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4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4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61"/>
      <c r="C37" s="166"/>
      <c r="D37" s="166"/>
      <c r="E37" s="166"/>
      <c r="F37" s="166"/>
      <c r="G37" s="167"/>
      <c r="H37" s="160"/>
      <c r="I37" s="160"/>
      <c r="J37" s="160"/>
      <c r="K37" s="164"/>
      <c r="L37" s="164"/>
    </row>
    <row r="38" spans="1:12" s="257" customFormat="1" ht="22.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ht="18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SUM(L21:L32)</f>
        <v>78000</v>
      </c>
    </row>
    <row r="40" spans="1:12" ht="18" customHeight="1" x14ac:dyDescent="0.35">
      <c r="A40" s="253"/>
      <c r="B40" s="252"/>
      <c r="C40" s="258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ht="18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62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3"/>
      <c r="B44" s="252"/>
      <c r="C44" s="258"/>
      <c r="D44" s="263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264"/>
      <c r="E46" s="265"/>
      <c r="F46" s="266"/>
      <c r="G46" s="267"/>
      <c r="H46" s="268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264"/>
      <c r="E47" s="273"/>
      <c r="F47" s="264"/>
      <c r="G47" s="274"/>
      <c r="H47" s="275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264"/>
      <c r="E48" s="273"/>
      <c r="F48" s="264"/>
      <c r="G48" s="280"/>
      <c r="H48" s="275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264"/>
      <c r="E49" s="282"/>
      <c r="F49" s="283"/>
      <c r="G49" s="284"/>
      <c r="H49" s="285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290"/>
      <c r="E50" s="1792" t="s">
        <v>26</v>
      </c>
      <c r="F50" s="1793"/>
      <c r="G50" s="1794"/>
      <c r="H50" s="291" t="s">
        <v>27</v>
      </c>
      <c r="I50" s="1795" t="s">
        <v>28</v>
      </c>
      <c r="J50" s="1796"/>
      <c r="K50" s="291" t="s">
        <v>29</v>
      </c>
      <c r="L50" s="292" t="s">
        <v>30</v>
      </c>
    </row>
    <row r="61" spans="1:12" ht="16.5" customHeight="1" x14ac:dyDescent="0.3">
      <c r="A61" s="251" t="s">
        <v>155</v>
      </c>
    </row>
  </sheetData>
  <mergeCells count="10">
    <mergeCell ref="B38:G38"/>
    <mergeCell ref="A39:K39"/>
    <mergeCell ref="E50:G50"/>
    <mergeCell ref="I50:J50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5" bottom="0.75" header="0.3" footer="0.3"/>
  <pageSetup scale="69" orientation="portrait" r:id="rId1"/>
  <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4"/>
  <sheetViews>
    <sheetView view="pageBreakPreview" topLeftCell="A4" zoomScale="60" zoomScaleNormal="100" workbookViewId="0">
      <selection activeCell="B26" sqref="B26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1083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44692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364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5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5" x14ac:dyDescent="0.3">
      <c r="K18" s="93"/>
    </row>
    <row r="19" spans="1:15" x14ac:dyDescent="0.3">
      <c r="A19" s="79" t="s">
        <v>12</v>
      </c>
      <c r="K19" s="93"/>
      <c r="L19" s="81"/>
      <c r="O19" s="1194"/>
    </row>
    <row r="20" spans="1:15" x14ac:dyDescent="0.3">
      <c r="A20" s="1365" t="s">
        <v>13</v>
      </c>
      <c r="B20" s="1769" t="s">
        <v>14</v>
      </c>
      <c r="C20" s="1769"/>
      <c r="D20" s="1769"/>
      <c r="E20" s="1769"/>
      <c r="F20" s="1769"/>
      <c r="G20" s="1769"/>
      <c r="H20" s="1365" t="s">
        <v>15</v>
      </c>
      <c r="I20" s="1769" t="s">
        <v>16</v>
      </c>
      <c r="J20" s="1769"/>
      <c r="K20" s="113" t="s">
        <v>17</v>
      </c>
      <c r="L20" s="113" t="s">
        <v>18</v>
      </c>
      <c r="O20" s="1194"/>
    </row>
    <row r="21" spans="1:15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  <c r="O21" s="1194"/>
    </row>
    <row r="22" spans="1:15" s="142" customFormat="1" ht="18.75" x14ac:dyDescent="0.3">
      <c r="A22" s="137">
        <v>1</v>
      </c>
      <c r="B22" s="138" t="s">
        <v>956</v>
      </c>
      <c r="C22" s="143"/>
      <c r="D22" s="143"/>
      <c r="E22" s="143"/>
      <c r="F22" s="143"/>
      <c r="G22" s="144"/>
      <c r="H22" s="137"/>
      <c r="I22" s="137">
        <v>1</v>
      </c>
      <c r="J22" s="137" t="s">
        <v>56</v>
      </c>
      <c r="K22" s="141">
        <v>55000</v>
      </c>
      <c r="L22" s="141">
        <f>K22*I22</f>
        <v>55000</v>
      </c>
      <c r="O22" s="1194"/>
    </row>
    <row r="23" spans="1:15" s="142" customFormat="1" ht="18.75" x14ac:dyDescent="0.3">
      <c r="A23" s="137">
        <v>2</v>
      </c>
      <c r="B23" s="138" t="s">
        <v>355</v>
      </c>
      <c r="C23" s="143"/>
      <c r="D23" s="143"/>
      <c r="E23" s="143"/>
      <c r="F23" s="143"/>
      <c r="G23" s="144"/>
      <c r="H23" s="137"/>
      <c r="I23" s="137">
        <v>1</v>
      </c>
      <c r="J23" s="137" t="s">
        <v>56</v>
      </c>
      <c r="K23" s="141">
        <v>55000</v>
      </c>
      <c r="L23" s="141">
        <f t="shared" ref="L23:L27" si="0">K23*I23</f>
        <v>55000</v>
      </c>
      <c r="O23" s="1194"/>
    </row>
    <row r="24" spans="1:15" s="142" customFormat="1" ht="18.75" x14ac:dyDescent="0.3">
      <c r="A24" s="137">
        <v>3</v>
      </c>
      <c r="B24" s="138" t="s">
        <v>728</v>
      </c>
      <c r="C24" s="143"/>
      <c r="D24" s="143"/>
      <c r="E24" s="143"/>
      <c r="F24" s="143"/>
      <c r="G24" s="144"/>
      <c r="H24" s="137" t="s">
        <v>1085</v>
      </c>
      <c r="I24" s="137">
        <v>1</v>
      </c>
      <c r="J24" s="137" t="s">
        <v>53</v>
      </c>
      <c r="K24" s="141">
        <v>260000</v>
      </c>
      <c r="L24" s="141">
        <f t="shared" si="0"/>
        <v>260000</v>
      </c>
      <c r="O24" s="1194"/>
    </row>
    <row r="25" spans="1:15" s="142" customFormat="1" ht="18.75" x14ac:dyDescent="0.3">
      <c r="A25" s="137">
        <v>4</v>
      </c>
      <c r="B25" s="138" t="s">
        <v>1078</v>
      </c>
      <c r="C25" s="143"/>
      <c r="D25" s="143"/>
      <c r="E25" s="143"/>
      <c r="F25" s="143"/>
      <c r="G25" s="144"/>
      <c r="H25" s="137"/>
      <c r="I25" s="137">
        <v>4</v>
      </c>
      <c r="J25" s="137" t="s">
        <v>56</v>
      </c>
      <c r="K25" s="141">
        <v>8000</v>
      </c>
      <c r="L25" s="141">
        <f t="shared" si="0"/>
        <v>32000</v>
      </c>
      <c r="O25" s="1194"/>
    </row>
    <row r="26" spans="1:15" s="142" customFormat="1" ht="18.75" x14ac:dyDescent="0.3">
      <c r="A26" s="137">
        <v>5</v>
      </c>
      <c r="B26" s="138" t="s">
        <v>639</v>
      </c>
      <c r="H26" s="137"/>
      <c r="I26" s="137">
        <v>2</v>
      </c>
      <c r="J26" s="137" t="s">
        <v>56</v>
      </c>
      <c r="K26" s="141">
        <v>12000</v>
      </c>
      <c r="L26" s="141">
        <f t="shared" si="0"/>
        <v>24000</v>
      </c>
      <c r="O26" s="1194"/>
    </row>
    <row r="27" spans="1:15" s="142" customFormat="1" ht="18.75" x14ac:dyDescent="0.3">
      <c r="A27" s="137">
        <v>6</v>
      </c>
      <c r="B27" s="138" t="s">
        <v>1084</v>
      </c>
      <c r="C27" s="143"/>
      <c r="D27" s="143"/>
      <c r="E27" s="143"/>
      <c r="F27" s="143"/>
      <c r="G27" s="144"/>
      <c r="H27" s="137"/>
      <c r="I27" s="137">
        <v>2</v>
      </c>
      <c r="J27" s="137" t="s">
        <v>56</v>
      </c>
      <c r="K27" s="141">
        <v>8000</v>
      </c>
      <c r="L27" s="141">
        <f t="shared" si="0"/>
        <v>16000</v>
      </c>
      <c r="O27" s="1194"/>
    </row>
    <row r="28" spans="1:15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  <c r="O28" s="1194"/>
    </row>
    <row r="29" spans="1:15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  <c r="O29" s="1194"/>
    </row>
    <row r="30" spans="1:15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  <c r="O30" s="1194"/>
    </row>
    <row r="31" spans="1:15" s="142" customFormat="1" ht="18.75" x14ac:dyDescent="0.3">
      <c r="A31" s="137"/>
      <c r="B31" s="138"/>
      <c r="C31" s="143"/>
      <c r="D31" s="143"/>
      <c r="E31" s="143"/>
      <c r="F31" s="143"/>
      <c r="G31" s="144"/>
      <c r="H31" s="137"/>
      <c r="I31" s="137"/>
      <c r="J31" s="137"/>
      <c r="K31" s="141"/>
      <c r="L31" s="141"/>
      <c r="O31" s="1194"/>
    </row>
    <row r="32" spans="1:15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  <c r="O32" s="1194"/>
    </row>
    <row r="33" spans="1:17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  <c r="O33" s="1194"/>
      <c r="P33" s="78"/>
      <c r="Q33" s="78"/>
    </row>
    <row r="34" spans="1:17" s="142" customFormat="1" ht="18.75" x14ac:dyDescent="0.3">
      <c r="A34" s="150"/>
      <c r="B34" s="2025"/>
      <c r="C34" s="2026"/>
      <c r="D34" s="2026"/>
      <c r="E34" s="2026"/>
      <c r="F34" s="2026"/>
      <c r="G34" s="2027"/>
      <c r="H34" s="151"/>
      <c r="I34" s="151"/>
      <c r="J34" s="151"/>
      <c r="K34" s="152"/>
      <c r="L34" s="1143"/>
      <c r="O34" s="1194"/>
      <c r="P34" s="78"/>
      <c r="Q34" s="78"/>
    </row>
    <row r="35" spans="1:17" s="142" customFormat="1" ht="18.75" x14ac:dyDescent="0.3">
      <c r="A35" s="1969"/>
      <c r="B35" s="1970"/>
      <c r="C35" s="1970"/>
      <c r="D35" s="1970"/>
      <c r="E35" s="1970"/>
      <c r="F35" s="1970"/>
      <c r="G35" s="1970"/>
      <c r="H35" s="1970"/>
      <c r="I35" s="1970"/>
      <c r="J35" s="1971"/>
      <c r="K35" s="1142" t="s">
        <v>143</v>
      </c>
      <c r="L35" s="1144">
        <f>SUM(L21:L32)</f>
        <v>442000</v>
      </c>
      <c r="O35" s="78"/>
      <c r="P35" s="78"/>
      <c r="Q35" s="78"/>
    </row>
    <row r="36" spans="1:17" x14ac:dyDescent="0.3">
      <c r="A36" s="80"/>
      <c r="B36" s="80"/>
      <c r="C36" s="1364"/>
      <c r="D36" s="80"/>
      <c r="E36" s="80"/>
      <c r="F36" s="80"/>
      <c r="K36"/>
      <c r="L36"/>
    </row>
    <row r="37" spans="1:17" x14ac:dyDescent="0.3">
      <c r="A37" s="118" t="s">
        <v>21</v>
      </c>
      <c r="B37" s="118" t="s">
        <v>7</v>
      </c>
      <c r="C37" s="118" t="s">
        <v>22</v>
      </c>
      <c r="D37" s="119" t="s">
        <v>23</v>
      </c>
      <c r="K37"/>
      <c r="L37"/>
    </row>
    <row r="38" spans="1:17" x14ac:dyDescent="0.3">
      <c r="A38" s="80"/>
      <c r="B38" s="80"/>
      <c r="C38" s="1364" t="s">
        <v>24</v>
      </c>
      <c r="D38" s="80" t="s">
        <v>25</v>
      </c>
      <c r="K38" s="120"/>
      <c r="L38" s="120"/>
    </row>
    <row r="39" spans="1:17" x14ac:dyDescent="0.3">
      <c r="A39" s="80"/>
      <c r="B39" s="80"/>
      <c r="C39" s="1364"/>
      <c r="D39" s="80"/>
      <c r="K39" s="120"/>
      <c r="L39" s="120"/>
    </row>
    <row r="40" spans="1:17" x14ac:dyDescent="0.3">
      <c r="A40" s="80"/>
      <c r="B40" s="80"/>
      <c r="C40" s="1364"/>
      <c r="D40" s="80"/>
      <c r="K40" s="120"/>
      <c r="L40" s="120"/>
    </row>
    <row r="41" spans="1:17" x14ac:dyDescent="0.3">
      <c r="A41" s="80"/>
      <c r="B41" s="80"/>
      <c r="C41" s="1364"/>
      <c r="D41" s="80"/>
      <c r="K41" s="120"/>
      <c r="L41" s="120"/>
    </row>
    <row r="42" spans="1:17" x14ac:dyDescent="0.3">
      <c r="A42" s="80"/>
      <c r="B42" s="80"/>
      <c r="C42" s="1364"/>
      <c r="D42" s="80"/>
      <c r="K42" s="120"/>
      <c r="L42" s="120"/>
    </row>
    <row r="43" spans="1:17" x14ac:dyDescent="0.3">
      <c r="K43" s="120"/>
      <c r="L43" s="120"/>
    </row>
    <row r="44" spans="1:17" x14ac:dyDescent="0.3">
      <c r="D44" s="95"/>
      <c r="E44"/>
      <c r="F44"/>
      <c r="G44"/>
      <c r="H44"/>
      <c r="I44"/>
      <c r="J44"/>
      <c r="K44"/>
      <c r="L44"/>
    </row>
    <row r="45" spans="1:17" ht="18.75" x14ac:dyDescent="0.35">
      <c r="D45" s="1106"/>
      <c r="E45" s="1107"/>
      <c r="F45" s="1108"/>
      <c r="G45" s="1099"/>
      <c r="H45" s="268"/>
      <c r="I45" s="269"/>
      <c r="J45" s="270"/>
      <c r="K45" s="271"/>
      <c r="L45" s="272"/>
    </row>
    <row r="46" spans="1:17" ht="18.75" x14ac:dyDescent="0.35">
      <c r="D46" s="1103"/>
      <c r="E46" s="1104"/>
      <c r="F46" s="1105"/>
      <c r="G46" s="1100"/>
      <c r="H46" s="275"/>
      <c r="I46" s="276"/>
      <c r="J46" s="277"/>
      <c r="K46" s="278"/>
      <c r="L46" s="279"/>
    </row>
    <row r="47" spans="1:17" ht="18.75" x14ac:dyDescent="0.35">
      <c r="D47" s="1103"/>
      <c r="E47" s="1104"/>
      <c r="F47" s="1105"/>
      <c r="G47" s="1101"/>
      <c r="H47" s="275"/>
      <c r="I47" s="276"/>
      <c r="J47" s="277"/>
      <c r="K47" s="278"/>
      <c r="L47" s="281"/>
    </row>
    <row r="48" spans="1:17" ht="18.75" x14ac:dyDescent="0.35">
      <c r="D48" s="1103"/>
      <c r="E48" s="1104"/>
      <c r="F48" s="1105"/>
      <c r="G48" s="1102"/>
      <c r="H48" s="275"/>
      <c r="I48" s="286"/>
      <c r="J48" s="287"/>
      <c r="K48" s="288"/>
      <c r="L48" s="289"/>
    </row>
    <row r="49" spans="1:21" x14ac:dyDescent="0.3">
      <c r="D49" s="1965" t="s">
        <v>26</v>
      </c>
      <c r="E49" s="1966"/>
      <c r="F49" s="1967"/>
      <c r="G49" s="1098" t="s">
        <v>27</v>
      </c>
      <c r="H49" s="1095" t="s">
        <v>941</v>
      </c>
      <c r="I49" s="1964" t="s">
        <v>28</v>
      </c>
      <c r="J49" s="1796"/>
      <c r="K49" s="291" t="s">
        <v>29</v>
      </c>
      <c r="L49" s="292" t="s">
        <v>30</v>
      </c>
    </row>
    <row r="50" spans="1:21" x14ac:dyDescent="0.3">
      <c r="D50" s="78"/>
      <c r="E50" s="78"/>
      <c r="F50" s="78"/>
      <c r="G50" s="78"/>
      <c r="H50" s="78"/>
      <c r="I50" s="78"/>
      <c r="J50" s="78"/>
      <c r="K50" s="78"/>
      <c r="L50" s="78"/>
    </row>
    <row r="61" spans="1:21" x14ac:dyDescent="0.3">
      <c r="A61" s="79" t="s">
        <v>1064</v>
      </c>
    </row>
    <row r="64" spans="1:21" s="79" customFormat="1" x14ac:dyDescent="0.3">
      <c r="M64" s="78"/>
      <c r="N64" s="78"/>
      <c r="O64" s="78"/>
      <c r="P64" s="78"/>
      <c r="Q64" s="78"/>
      <c r="R64" s="78"/>
      <c r="S64" s="78"/>
      <c r="T64" s="78"/>
      <c r="U64" s="78"/>
    </row>
  </sheetData>
  <mergeCells count="9">
    <mergeCell ref="A35:J35"/>
    <mergeCell ref="D49:F49"/>
    <mergeCell ref="I49:J49"/>
    <mergeCell ref="A7:L7"/>
    <mergeCell ref="A8:L8"/>
    <mergeCell ref="B20:G20"/>
    <mergeCell ref="I20:J20"/>
    <mergeCell ref="B21:G21"/>
    <mergeCell ref="B34:G34"/>
  </mergeCells>
  <printOptions horizontalCentered="1"/>
  <pageMargins left="0" right="0" top="0.55118110236220474" bottom="0.74803149606299213" header="0.31496062992125984" footer="0.31496062992125984"/>
  <pageSetup scale="70" orientation="portrait" verticalDpi="72" r:id="rId1"/>
  <rowBreaks count="1" manualBreakCount="1">
    <brk id="62" max="11" man="1"/>
  </rowBreaks>
  <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1"/>
  <sheetViews>
    <sheetView view="pageBreakPreview" topLeftCell="A19" zoomScale="60" zoomScaleNormal="100" workbookViewId="0">
      <selection activeCell="L30" sqref="L30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25.5703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1086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  <c r="N8" s="78" t="s">
        <v>994</v>
      </c>
    </row>
    <row r="9" spans="1:21" ht="16.5" customHeight="1" x14ac:dyDescent="0.3">
      <c r="G9" s="80"/>
      <c r="K9" s="81"/>
      <c r="L9" s="81"/>
      <c r="N9" s="78" t="s">
        <v>995</v>
      </c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N10" s="78" t="s">
        <v>996</v>
      </c>
      <c r="U10" s="78">
        <v>559</v>
      </c>
    </row>
    <row r="11" spans="1:21" ht="16.5" customHeight="1" x14ac:dyDescent="0.3">
      <c r="A11" s="89" t="s">
        <v>743</v>
      </c>
      <c r="D11" s="90"/>
      <c r="F11" s="91" t="s">
        <v>32</v>
      </c>
      <c r="G11" s="92"/>
      <c r="H11" s="92"/>
      <c r="I11" s="90"/>
      <c r="K11" s="93" t="s">
        <v>3</v>
      </c>
      <c r="L11" s="94">
        <v>44692</v>
      </c>
      <c r="N11" s="78" t="s">
        <v>997</v>
      </c>
    </row>
    <row r="12" spans="1:21" ht="16.5" customHeight="1" x14ac:dyDescent="0.3">
      <c r="A12" s="1248" t="s">
        <v>1042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  <c r="N12" s="78" t="s">
        <v>998</v>
      </c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  <c r="N13" s="1148" t="s">
        <v>1000</v>
      </c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  <c r="N14" s="1148" t="s">
        <v>999</v>
      </c>
    </row>
    <row r="15" spans="1:21" ht="16.5" customHeight="1" x14ac:dyDescent="0.3">
      <c r="A15" s="89" t="s">
        <v>6</v>
      </c>
      <c r="B15" s="101" t="s">
        <v>49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364" t="s">
        <v>7</v>
      </c>
      <c r="C16" s="79" t="s">
        <v>50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4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  <c r="N17" s="78" t="s">
        <v>1086</v>
      </c>
    </row>
    <row r="18" spans="1:14" x14ac:dyDescent="0.3">
      <c r="K18" s="93"/>
    </row>
    <row r="19" spans="1:14" x14ac:dyDescent="0.3">
      <c r="A19" s="79" t="s">
        <v>12</v>
      </c>
      <c r="K19" s="93"/>
      <c r="L19" s="81"/>
    </row>
    <row r="20" spans="1:14" x14ac:dyDescent="0.3">
      <c r="A20" s="1365" t="s">
        <v>13</v>
      </c>
      <c r="B20" s="1769" t="s">
        <v>14</v>
      </c>
      <c r="C20" s="1769"/>
      <c r="D20" s="1769"/>
      <c r="E20" s="1769"/>
      <c r="F20" s="1769"/>
      <c r="G20" s="1769"/>
      <c r="H20" s="1365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4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4" s="142" customFormat="1" ht="18.75" x14ac:dyDescent="0.3">
      <c r="A22" s="137">
        <v>1</v>
      </c>
      <c r="B22" s="138" t="s">
        <v>1041</v>
      </c>
      <c r="C22" s="143"/>
      <c r="D22" s="143"/>
      <c r="E22" s="143"/>
      <c r="F22" s="143"/>
      <c r="G22" s="144"/>
      <c r="H22" s="137"/>
      <c r="I22" s="137">
        <v>12</v>
      </c>
      <c r="J22" s="137" t="s">
        <v>56</v>
      </c>
      <c r="K22" s="141">
        <v>4000</v>
      </c>
      <c r="L22" s="141">
        <f t="shared" ref="L22" si="0">I22*K22</f>
        <v>48000</v>
      </c>
    </row>
    <row r="23" spans="1:14" s="142" customFormat="1" ht="18.75" x14ac:dyDescent="0.3">
      <c r="A23" s="137"/>
      <c r="B23" s="138"/>
      <c r="C23" s="143"/>
      <c r="D23" s="143"/>
      <c r="E23" s="143"/>
      <c r="F23" s="143"/>
      <c r="G23" s="144"/>
      <c r="H23" s="137"/>
      <c r="I23" s="137"/>
      <c r="J23" s="137"/>
      <c r="K23" s="141"/>
      <c r="L23" s="141"/>
    </row>
    <row r="24" spans="1:14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4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4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4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4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4" s="142" customFormat="1" ht="18.75" x14ac:dyDescent="0.3">
      <c r="A29" s="137"/>
      <c r="B29" s="1972"/>
      <c r="C29" s="197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4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</row>
    <row r="31" spans="1:14" s="142" customFormat="1" ht="18.75" x14ac:dyDescent="0.3">
      <c r="A31" s="137"/>
      <c r="B31" s="138"/>
      <c r="C31" s="14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4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45"/>
      <c r="B33" s="146"/>
      <c r="C33" s="147"/>
      <c r="D33" s="147"/>
      <c r="E33" s="147"/>
      <c r="F33" s="147"/>
      <c r="G33" s="148"/>
      <c r="H33" s="145"/>
      <c r="I33" s="145"/>
      <c r="J33" s="145"/>
      <c r="K33" s="149"/>
      <c r="L33" s="149"/>
    </row>
    <row r="34" spans="1:12" s="142" customFormat="1" ht="18.75" x14ac:dyDescent="0.3">
      <c r="A34" s="150"/>
      <c r="B34" s="1762"/>
      <c r="C34" s="1763"/>
      <c r="D34" s="1763"/>
      <c r="E34" s="1763"/>
      <c r="F34" s="1763"/>
      <c r="G34" s="1764"/>
      <c r="H34" s="151"/>
      <c r="I34" s="151"/>
      <c r="J34" s="151"/>
      <c r="K34" s="152"/>
      <c r="L34" s="1143"/>
    </row>
    <row r="35" spans="1:12" s="142" customFormat="1" ht="18.75" x14ac:dyDescent="0.3">
      <c r="A35" s="1969"/>
      <c r="B35" s="1970"/>
      <c r="C35" s="1970"/>
      <c r="D35" s="1970"/>
      <c r="E35" s="1970"/>
      <c r="F35" s="1970"/>
      <c r="G35" s="1970"/>
      <c r="H35" s="1970"/>
      <c r="I35" s="1970"/>
      <c r="J35" s="1971"/>
      <c r="K35" s="1142" t="s">
        <v>143</v>
      </c>
      <c r="L35" s="1144">
        <f>SUM(L21:L30)</f>
        <v>48000</v>
      </c>
    </row>
    <row r="36" spans="1:12" x14ac:dyDescent="0.3">
      <c r="A36" s="80"/>
      <c r="B36" s="80"/>
      <c r="C36" s="1364"/>
      <c r="D36" s="80"/>
      <c r="E36" s="80"/>
      <c r="F36" s="80"/>
      <c r="K36"/>
      <c r="L36"/>
    </row>
    <row r="37" spans="1:12" x14ac:dyDescent="0.3">
      <c r="A37" s="118" t="s">
        <v>21</v>
      </c>
      <c r="B37" s="118" t="s">
        <v>7</v>
      </c>
      <c r="C37" s="118" t="s">
        <v>22</v>
      </c>
      <c r="D37" s="119" t="s">
        <v>23</v>
      </c>
      <c r="K37"/>
      <c r="L37"/>
    </row>
    <row r="38" spans="1:12" x14ac:dyDescent="0.3">
      <c r="A38" s="80"/>
      <c r="B38" s="80"/>
      <c r="C38" s="1364" t="s">
        <v>24</v>
      </c>
      <c r="D38" s="80" t="s">
        <v>25</v>
      </c>
      <c r="K38" s="120"/>
      <c r="L38" s="120"/>
    </row>
    <row r="39" spans="1:12" x14ac:dyDescent="0.3">
      <c r="A39" s="80"/>
      <c r="B39" s="80"/>
      <c r="C39" s="1364"/>
      <c r="D39" s="80"/>
      <c r="K39" s="120"/>
      <c r="L39" s="120"/>
    </row>
    <row r="40" spans="1:12" x14ac:dyDescent="0.3">
      <c r="A40" s="80"/>
      <c r="B40" s="80"/>
      <c r="C40" s="1364"/>
      <c r="D40" s="80"/>
      <c r="K40" s="120"/>
      <c r="L40" s="120"/>
    </row>
    <row r="41" spans="1:12" x14ac:dyDescent="0.3">
      <c r="A41" s="80"/>
      <c r="B41" s="80"/>
      <c r="C41" s="1364"/>
      <c r="D41" s="80"/>
      <c r="K41" s="120"/>
      <c r="L41" s="120"/>
    </row>
    <row r="42" spans="1:12" x14ac:dyDescent="0.3">
      <c r="A42" s="80"/>
      <c r="B42" s="80"/>
      <c r="C42" s="1364"/>
      <c r="D42" s="80"/>
      <c r="K42" s="120"/>
      <c r="L42" s="120"/>
    </row>
    <row r="43" spans="1:12" x14ac:dyDescent="0.3">
      <c r="K43" s="120"/>
      <c r="L43" s="120"/>
    </row>
    <row r="44" spans="1:12" x14ac:dyDescent="0.3">
      <c r="D44" s="95"/>
      <c r="E44"/>
      <c r="F44"/>
      <c r="G44"/>
      <c r="H44"/>
      <c r="I44"/>
      <c r="J44"/>
      <c r="K44"/>
      <c r="L44"/>
    </row>
    <row r="45" spans="1:12" ht="18.75" x14ac:dyDescent="0.35">
      <c r="D45" s="1106"/>
      <c r="E45" s="1107"/>
      <c r="F45" s="1108"/>
      <c r="G45" s="1099"/>
      <c r="H45" s="268"/>
      <c r="I45" s="269"/>
      <c r="J45" s="270"/>
      <c r="K45" s="271"/>
      <c r="L45" s="272"/>
    </row>
    <row r="46" spans="1:12" ht="18.75" x14ac:dyDescent="0.35">
      <c r="D46" s="1103"/>
      <c r="E46" s="1104"/>
      <c r="F46" s="1105"/>
      <c r="G46" s="1100"/>
      <c r="H46" s="275"/>
      <c r="I46" s="276"/>
      <c r="J46" s="277"/>
      <c r="K46" s="278"/>
      <c r="L46" s="279"/>
    </row>
    <row r="47" spans="1:12" ht="18.75" x14ac:dyDescent="0.35">
      <c r="D47" s="1103"/>
      <c r="E47" s="1104"/>
      <c r="F47" s="1105"/>
      <c r="G47" s="1101"/>
      <c r="H47" s="275"/>
      <c r="I47" s="276"/>
      <c r="J47" s="277"/>
      <c r="K47" s="278"/>
      <c r="L47" s="281"/>
    </row>
    <row r="48" spans="1:12" ht="18.75" x14ac:dyDescent="0.35">
      <c r="D48" s="1103"/>
      <c r="E48" s="1104"/>
      <c r="F48" s="1105"/>
      <c r="G48" s="1102"/>
      <c r="H48" s="275"/>
      <c r="I48" s="286"/>
      <c r="J48" s="287"/>
      <c r="K48" s="288"/>
      <c r="L48" s="289"/>
    </row>
    <row r="49" spans="1:21" x14ac:dyDescent="0.3">
      <c r="D49" s="1965" t="s">
        <v>26</v>
      </c>
      <c r="E49" s="1966"/>
      <c r="F49" s="1967"/>
      <c r="G49" s="1098" t="s">
        <v>27</v>
      </c>
      <c r="H49" s="1095" t="s">
        <v>941</v>
      </c>
      <c r="I49" s="1964" t="s">
        <v>28</v>
      </c>
      <c r="J49" s="1796"/>
      <c r="K49" s="291" t="s">
        <v>29</v>
      </c>
      <c r="L49" s="292" t="s">
        <v>30</v>
      </c>
    </row>
    <row r="50" spans="1:21" x14ac:dyDescent="0.3">
      <c r="D50" s="78"/>
      <c r="E50" s="78"/>
      <c r="F50" s="78"/>
      <c r="G50" s="78"/>
      <c r="H50" s="78"/>
      <c r="I50" s="78"/>
      <c r="J50" s="78"/>
      <c r="K50" s="78"/>
      <c r="L50" s="78"/>
    </row>
    <row r="61" spans="1:21" s="79" customFormat="1" x14ac:dyDescent="0.3">
      <c r="A61" s="79" t="s">
        <v>1031</v>
      </c>
      <c r="M61" s="78"/>
      <c r="N61" s="78"/>
      <c r="O61" s="78"/>
      <c r="P61" s="78"/>
      <c r="Q61" s="78"/>
      <c r="R61" s="78"/>
      <c r="S61" s="78"/>
      <c r="T61" s="78"/>
      <c r="U61" s="78"/>
    </row>
  </sheetData>
  <mergeCells count="10">
    <mergeCell ref="B34:G34"/>
    <mergeCell ref="A35:J35"/>
    <mergeCell ref="D49:F49"/>
    <mergeCell ref="I49:J49"/>
    <mergeCell ref="A7:L7"/>
    <mergeCell ref="A8:L8"/>
    <mergeCell ref="B20:G20"/>
    <mergeCell ref="I20:J20"/>
    <mergeCell ref="B21:G21"/>
    <mergeCell ref="B29:C29"/>
  </mergeCells>
  <printOptions horizontalCentered="1"/>
  <pageMargins left="0" right="0" top="0.55118110236220474" bottom="0.74803149606299213" header="0.31496062992125984" footer="0.31496062992125984"/>
  <pageSetup scale="65" orientation="portrait" verticalDpi="72" r:id="rId1"/>
  <rowBreaks count="1" manualBreakCount="1">
    <brk id="59" max="11" man="1"/>
  </rowBreaks>
  <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61"/>
  <sheetViews>
    <sheetView view="pageBreakPreview" topLeftCell="A10" zoomScale="90" workbookViewId="0">
      <selection activeCell="H25" sqref="H25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1088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912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44692</v>
      </c>
      <c r="M10" s="298"/>
    </row>
    <row r="11" spans="1:15" ht="16.5" customHeight="1" x14ac:dyDescent="0.35">
      <c r="A11" s="1797" t="s">
        <v>909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1366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1363" t="s">
        <v>139</v>
      </c>
      <c r="C14" s="301"/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1361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7.2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4" ht="18" customHeight="1" x14ac:dyDescent="0.3">
      <c r="A19" s="1362" t="s">
        <v>13</v>
      </c>
      <c r="B19" s="1751" t="s">
        <v>14</v>
      </c>
      <c r="C19" s="1751"/>
      <c r="D19" s="1751"/>
      <c r="E19" s="1751"/>
      <c r="F19" s="1751"/>
      <c r="G19" s="1751"/>
      <c r="H19" s="1362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4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4" s="257" customFormat="1" ht="21" customHeight="1" x14ac:dyDescent="0.3">
      <c r="A21" s="160">
        <v>1</v>
      </c>
      <c r="B21" s="1368" t="s">
        <v>1087</v>
      </c>
      <c r="C21" s="162"/>
      <c r="D21" s="162"/>
      <c r="E21" s="162"/>
      <c r="F21" s="162"/>
      <c r="G21" s="163"/>
      <c r="H21" s="160"/>
      <c r="I21" s="160">
        <v>9</v>
      </c>
      <c r="J21" s="160" t="s">
        <v>56</v>
      </c>
      <c r="K21" s="164">
        <v>10000</v>
      </c>
      <c r="L21" s="164">
        <f>+K21*I21</f>
        <v>90000</v>
      </c>
    </row>
    <row r="22" spans="1:14" s="257" customFormat="1" ht="21" customHeight="1" x14ac:dyDescent="0.3">
      <c r="A22" s="160"/>
      <c r="B22" s="1368"/>
      <c r="C22" s="1369"/>
      <c r="D22" s="1369"/>
      <c r="E22" s="1369"/>
      <c r="F22" s="1369"/>
      <c r="G22" s="1370"/>
      <c r="H22" s="160"/>
      <c r="I22" s="160"/>
      <c r="J22" s="160"/>
      <c r="K22" s="164"/>
      <c r="L22" s="164"/>
    </row>
    <row r="23" spans="1:14" s="257" customFormat="1" ht="18.75" customHeight="1" x14ac:dyDescent="0.3">
      <c r="A23" s="160"/>
      <c r="B23" s="1368"/>
      <c r="C23" s="1369"/>
      <c r="D23" s="1369"/>
      <c r="E23" s="1369"/>
      <c r="F23" s="1369"/>
      <c r="G23" s="1370"/>
      <c r="H23" s="160"/>
      <c r="I23" s="160"/>
      <c r="J23" s="160"/>
      <c r="K23" s="164"/>
      <c r="L23" s="164"/>
    </row>
    <row r="24" spans="1:14" s="257" customFormat="1" ht="18.75" customHeight="1" x14ac:dyDescent="0.3">
      <c r="A24" s="160"/>
      <c r="B24" s="1368"/>
      <c r="C24" s="1369"/>
      <c r="D24" s="1369"/>
      <c r="E24" s="1369"/>
      <c r="F24" s="1369"/>
      <c r="G24" s="1370"/>
      <c r="H24" s="160"/>
      <c r="I24" s="160"/>
      <c r="J24" s="160"/>
      <c r="K24" s="164"/>
      <c r="L24" s="164"/>
    </row>
    <row r="25" spans="1:14" s="257" customFormat="1" ht="18.75" customHeight="1" x14ac:dyDescent="0.3">
      <c r="A25" s="160"/>
      <c r="B25" s="1368"/>
      <c r="C25" s="1369"/>
      <c r="D25" s="1369"/>
      <c r="E25" s="1369"/>
      <c r="F25" s="1369"/>
      <c r="G25" s="1370"/>
      <c r="H25" s="160"/>
      <c r="I25" s="160"/>
      <c r="J25" s="160"/>
      <c r="K25" s="164"/>
      <c r="L25" s="164"/>
    </row>
    <row r="26" spans="1:14" s="257" customFormat="1" ht="18.75" customHeight="1" x14ac:dyDescent="0.3">
      <c r="A26" s="160"/>
      <c r="B26" s="1368"/>
      <c r="C26" s="1369"/>
      <c r="D26" s="1369"/>
      <c r="E26" s="1369"/>
      <c r="F26" s="1369"/>
      <c r="G26" s="1370"/>
      <c r="H26" s="160"/>
      <c r="I26" s="160"/>
      <c r="J26" s="160"/>
      <c r="K26" s="164"/>
      <c r="L26" s="164"/>
    </row>
    <row r="27" spans="1:14" s="257" customFormat="1" ht="18.75" customHeight="1" x14ac:dyDescent="0.3">
      <c r="A27" s="160"/>
      <c r="B27" s="1368"/>
      <c r="C27" s="1369"/>
      <c r="D27" s="1369"/>
      <c r="E27" s="1369"/>
      <c r="F27" s="1369"/>
      <c r="G27" s="1370"/>
      <c r="H27" s="160"/>
      <c r="I27" s="160"/>
      <c r="J27" s="160"/>
      <c r="K27" s="164"/>
      <c r="L27" s="164"/>
    </row>
    <row r="28" spans="1:14" s="257" customFormat="1" ht="18.75" customHeight="1" x14ac:dyDescent="0.3">
      <c r="A28" s="160"/>
      <c r="B28" s="1368"/>
      <c r="C28" s="1369"/>
      <c r="D28" s="1369"/>
      <c r="E28" s="1369"/>
      <c r="F28" s="1369"/>
      <c r="G28" s="1370"/>
      <c r="H28" s="160"/>
      <c r="I28" s="160"/>
      <c r="J28" s="160"/>
      <c r="K28" s="164"/>
      <c r="L28" s="164"/>
    </row>
    <row r="29" spans="1:14" s="257" customFormat="1" ht="18.75" customHeight="1" x14ac:dyDescent="0.3">
      <c r="A29" s="160"/>
      <c r="B29" s="1368"/>
      <c r="C29" s="1369"/>
      <c r="D29" s="1369"/>
      <c r="E29" s="1369"/>
      <c r="F29" s="1369"/>
      <c r="G29" s="1370"/>
      <c r="H29" s="160"/>
      <c r="I29" s="160"/>
      <c r="J29" s="160"/>
      <c r="K29" s="164"/>
      <c r="L29" s="164"/>
      <c r="N29" s="302"/>
    </row>
    <row r="30" spans="1:14" s="257" customFormat="1" ht="18.75" customHeight="1" x14ac:dyDescent="0.3">
      <c r="A30" s="160"/>
      <c r="B30" s="1368"/>
      <c r="C30" s="1369"/>
      <c r="D30" s="1369"/>
      <c r="E30" s="1369"/>
      <c r="F30" s="1369"/>
      <c r="G30" s="1370"/>
      <c r="H30" s="160"/>
      <c r="I30" s="160"/>
      <c r="J30" s="160"/>
      <c r="K30" s="164"/>
      <c r="L30" s="164"/>
    </row>
    <row r="31" spans="1:14" s="257" customFormat="1" ht="18.75" customHeight="1" x14ac:dyDescent="0.3">
      <c r="A31" s="160"/>
      <c r="B31" s="1368"/>
      <c r="C31" s="1369"/>
      <c r="D31" s="1369"/>
      <c r="E31" s="1369"/>
      <c r="F31" s="1369"/>
      <c r="G31" s="1370"/>
      <c r="H31" s="160"/>
      <c r="I31" s="160"/>
      <c r="J31" s="160"/>
      <c r="K31" s="164"/>
      <c r="L31" s="164"/>
    </row>
    <row r="32" spans="1:14" s="257" customFormat="1" ht="18.75" customHeight="1" x14ac:dyDescent="0.3">
      <c r="A32" s="160"/>
      <c r="B32" s="1368"/>
      <c r="C32" s="1369"/>
      <c r="D32" s="1369"/>
      <c r="E32" s="1369"/>
      <c r="F32" s="1369"/>
      <c r="G32" s="1370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368"/>
      <c r="C33" s="1369"/>
      <c r="D33" s="1369"/>
      <c r="E33" s="1369"/>
      <c r="F33" s="1369"/>
      <c r="G33" s="1370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368"/>
      <c r="C34" s="1369"/>
      <c r="D34" s="1369"/>
      <c r="E34" s="1369"/>
      <c r="F34" s="1369"/>
      <c r="G34" s="1370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368"/>
      <c r="C35" s="1369"/>
      <c r="D35" s="1369"/>
      <c r="E35" s="1369"/>
      <c r="F35" s="1369"/>
      <c r="G35" s="1370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368"/>
      <c r="C36" s="1369"/>
      <c r="D36" s="1369"/>
      <c r="E36" s="1369"/>
      <c r="F36" s="1369"/>
      <c r="G36" s="1370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368"/>
      <c r="C37" s="1369"/>
      <c r="D37" s="1369"/>
      <c r="E37" s="1369"/>
      <c r="F37" s="1369"/>
      <c r="G37" s="1370"/>
      <c r="H37" s="160"/>
      <c r="I37" s="160"/>
      <c r="J37" s="160"/>
      <c r="K37" s="164"/>
      <c r="L37" s="164"/>
    </row>
    <row r="38" spans="1:12" s="257" customFormat="1" ht="22.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ht="18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SUM(L21:L32)</f>
        <v>90000</v>
      </c>
    </row>
    <row r="40" spans="1:12" ht="18" customHeight="1" x14ac:dyDescent="0.35">
      <c r="A40" s="253"/>
      <c r="B40" s="252"/>
      <c r="C40" s="1367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ht="18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62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3"/>
      <c r="B44" s="252"/>
      <c r="C44" s="1367"/>
      <c r="D44" s="263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1378"/>
      <c r="E46" s="1141"/>
      <c r="F46" s="1107"/>
      <c r="G46" s="267"/>
      <c r="H46" s="268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1379"/>
      <c r="E47" s="1103"/>
      <c r="F47" s="1104"/>
      <c r="G47" s="274"/>
      <c r="H47" s="275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1379"/>
      <c r="E48" s="1103"/>
      <c r="F48" s="1104"/>
      <c r="G48" s="280"/>
      <c r="H48" s="275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1380"/>
      <c r="E49" s="1103"/>
      <c r="F49" s="1104"/>
      <c r="G49" s="1382"/>
      <c r="H49" s="275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1381" t="s">
        <v>26</v>
      </c>
      <c r="E50" s="1965" t="s">
        <v>27</v>
      </c>
      <c r="F50" s="1966"/>
      <c r="G50" s="1967"/>
      <c r="H50" s="1095" t="s">
        <v>941</v>
      </c>
      <c r="I50" s="1964" t="s">
        <v>28</v>
      </c>
      <c r="J50" s="1796"/>
      <c r="K50" s="291" t="s">
        <v>29</v>
      </c>
      <c r="L50" s="292" t="s">
        <v>30</v>
      </c>
    </row>
    <row r="61" spans="1:12" ht="16.5" customHeight="1" x14ac:dyDescent="0.3">
      <c r="A61" s="251" t="s">
        <v>1010</v>
      </c>
    </row>
  </sheetData>
  <mergeCells count="10">
    <mergeCell ref="B38:G38"/>
    <mergeCell ref="A39:K39"/>
    <mergeCell ref="E50:G50"/>
    <mergeCell ref="I50:J50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5" bottom="0.75" header="0.3" footer="0.3"/>
  <pageSetup scale="69" orientation="portrait" r:id="rId1"/>
  <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7"/>
  <sheetViews>
    <sheetView view="pageBreakPreview" topLeftCell="A34" zoomScale="60" zoomScaleNormal="100" workbookViewId="0">
      <selection activeCell="J62" sqref="J62"/>
    </sheetView>
  </sheetViews>
  <sheetFormatPr defaultColWidth="9.140625" defaultRowHeight="23.25" x14ac:dyDescent="0.35"/>
  <cols>
    <col min="1" max="1" width="12.140625" style="1429" customWidth="1"/>
    <col min="2" max="2" width="3.42578125" style="1429" customWidth="1"/>
    <col min="3" max="3" width="8" style="1429" customWidth="1"/>
    <col min="4" max="4" width="19.42578125" style="1429" customWidth="1"/>
    <col min="5" max="5" width="3.7109375" style="1429" customWidth="1"/>
    <col min="6" max="6" width="3.5703125" style="1429" customWidth="1"/>
    <col min="7" max="7" width="26.140625" style="1429" customWidth="1"/>
    <col min="8" max="8" width="21.140625" style="1429" customWidth="1"/>
    <col min="9" max="9" width="10.28515625" style="1429" customWidth="1"/>
    <col min="10" max="10" width="17.85546875" style="1429" customWidth="1"/>
    <col min="11" max="11" width="27" style="1429" customWidth="1"/>
    <col min="12" max="12" width="23.7109375" style="1429" customWidth="1"/>
    <col min="13" max="16384" width="9.140625" style="663"/>
  </cols>
  <sheetData>
    <row r="7" spans="1:21" ht="29.25" customHeight="1" x14ac:dyDescent="0.35">
      <c r="A7" s="2036" t="s">
        <v>0</v>
      </c>
      <c r="B7" s="2036"/>
      <c r="C7" s="2036"/>
      <c r="D7" s="2036"/>
      <c r="E7" s="2036"/>
      <c r="F7" s="2036"/>
      <c r="G7" s="2036"/>
      <c r="H7" s="2036"/>
      <c r="I7" s="2036"/>
      <c r="J7" s="2036"/>
      <c r="K7" s="2036"/>
      <c r="L7" s="2036"/>
    </row>
    <row r="8" spans="1:21" ht="26.25" customHeight="1" x14ac:dyDescent="0.35">
      <c r="A8" s="2037" t="s">
        <v>1089</v>
      </c>
      <c r="B8" s="2037"/>
      <c r="C8" s="2037"/>
      <c r="D8" s="2037"/>
      <c r="E8" s="2037"/>
      <c r="F8" s="2037"/>
      <c r="G8" s="2037"/>
      <c r="H8" s="2037"/>
      <c r="I8" s="2037"/>
      <c r="J8" s="2037"/>
      <c r="K8" s="2037"/>
      <c r="L8" s="2037"/>
    </row>
    <row r="9" spans="1:21" ht="16.5" customHeight="1" x14ac:dyDescent="0.35">
      <c r="G9" s="1430"/>
      <c r="K9" s="1431"/>
      <c r="L9" s="1431"/>
    </row>
    <row r="10" spans="1:21" ht="16.5" customHeight="1" x14ac:dyDescent="0.35">
      <c r="A10" s="1432" t="s">
        <v>1</v>
      </c>
      <c r="B10" s="1433"/>
      <c r="C10" s="1433"/>
      <c r="D10" s="1434"/>
      <c r="F10" s="1435" t="s">
        <v>2</v>
      </c>
      <c r="G10" s="1436"/>
      <c r="H10" s="1436"/>
      <c r="I10" s="1437"/>
      <c r="J10" s="1438"/>
      <c r="K10" s="1431"/>
      <c r="L10" s="1431"/>
      <c r="U10" s="663">
        <v>559</v>
      </c>
    </row>
    <row r="11" spans="1:21" ht="16.5" customHeight="1" x14ac:dyDescent="0.35">
      <c r="A11" s="1439" t="s">
        <v>42</v>
      </c>
      <c r="D11" s="1440"/>
      <c r="F11" s="1441" t="s">
        <v>32</v>
      </c>
      <c r="G11" s="1442"/>
      <c r="H11" s="1442"/>
      <c r="I11" s="1440"/>
      <c r="K11" s="1443" t="s">
        <v>3</v>
      </c>
      <c r="L11" s="1444">
        <v>44692</v>
      </c>
    </row>
    <row r="12" spans="1:21" ht="16.5" customHeight="1" x14ac:dyDescent="0.35">
      <c r="A12" s="2042" t="s">
        <v>43</v>
      </c>
      <c r="B12" s="2043"/>
      <c r="C12" s="2043"/>
      <c r="D12" s="2044"/>
      <c r="F12" s="1441" t="s">
        <v>33</v>
      </c>
      <c r="G12" s="1442"/>
      <c r="H12" s="1442"/>
      <c r="I12" s="1440"/>
      <c r="K12" s="1443"/>
      <c r="L12" s="1444"/>
    </row>
    <row r="13" spans="1:21" ht="16.5" customHeight="1" x14ac:dyDescent="0.35">
      <c r="A13" s="2042"/>
      <c r="B13" s="2043"/>
      <c r="C13" s="2043"/>
      <c r="D13" s="2044"/>
      <c r="F13" s="1441" t="s">
        <v>34</v>
      </c>
      <c r="G13" s="1442"/>
      <c r="H13" s="1442"/>
      <c r="I13" s="1440"/>
      <c r="K13" s="1443" t="s">
        <v>4</v>
      </c>
      <c r="L13" s="1445"/>
    </row>
    <row r="14" spans="1:21" ht="16.5" customHeight="1" x14ac:dyDescent="0.35">
      <c r="A14" s="2042"/>
      <c r="B14" s="2043"/>
      <c r="C14" s="2043"/>
      <c r="D14" s="2044"/>
      <c r="F14" s="1446" t="s">
        <v>35</v>
      </c>
      <c r="G14" s="1447"/>
      <c r="H14" s="1447"/>
      <c r="I14" s="1448"/>
      <c r="J14" s="1449"/>
      <c r="K14" s="1443" t="s">
        <v>5</v>
      </c>
      <c r="L14" s="1431"/>
    </row>
    <row r="15" spans="1:21" ht="26.25" customHeight="1" x14ac:dyDescent="0.35">
      <c r="A15" s="1439" t="s">
        <v>6</v>
      </c>
      <c r="B15" s="1496" t="s">
        <v>44</v>
      </c>
      <c r="C15" s="1496"/>
      <c r="D15" s="1497"/>
      <c r="F15" s="1441"/>
      <c r="G15" s="1442"/>
      <c r="H15" s="1442"/>
      <c r="I15" s="1440"/>
      <c r="K15" s="1443"/>
      <c r="L15" s="1431"/>
    </row>
    <row r="16" spans="1:21" ht="16.5" customHeight="1" x14ac:dyDescent="0.35">
      <c r="A16" s="1439" t="s">
        <v>8</v>
      </c>
      <c r="B16" s="1450" t="s">
        <v>7</v>
      </c>
      <c r="C16" s="1429" t="s">
        <v>45</v>
      </c>
      <c r="D16" s="1440"/>
      <c r="F16" s="1441" t="s">
        <v>36</v>
      </c>
      <c r="G16" s="1442"/>
      <c r="H16" s="1442"/>
      <c r="I16" s="1440"/>
      <c r="K16" s="1443" t="s">
        <v>9</v>
      </c>
      <c r="L16" s="1431" t="s">
        <v>10</v>
      </c>
    </row>
    <row r="17" spans="1:12" x14ac:dyDescent="0.35">
      <c r="A17" s="1451" t="s">
        <v>11</v>
      </c>
      <c r="B17" s="1452" t="s">
        <v>7</v>
      </c>
      <c r="C17" s="1453"/>
      <c r="D17" s="1454"/>
      <c r="F17" s="1451"/>
      <c r="G17" s="1455"/>
      <c r="H17" s="1455"/>
      <c r="I17" s="1456"/>
      <c r="K17" s="1443"/>
      <c r="L17" s="1457"/>
    </row>
    <row r="18" spans="1:12" x14ac:dyDescent="0.35">
      <c r="K18" s="1443"/>
    </row>
    <row r="19" spans="1:12" x14ac:dyDescent="0.35">
      <c r="A19" s="1429" t="s">
        <v>12</v>
      </c>
      <c r="K19" s="1443"/>
      <c r="L19" s="1431"/>
    </row>
    <row r="20" spans="1:12" x14ac:dyDescent="0.35">
      <c r="A20" s="1458" t="s">
        <v>13</v>
      </c>
      <c r="B20" s="2038" t="s">
        <v>14</v>
      </c>
      <c r="C20" s="2038"/>
      <c r="D20" s="2038"/>
      <c r="E20" s="2038"/>
      <c r="F20" s="2038"/>
      <c r="G20" s="2038"/>
      <c r="H20" s="1458" t="s">
        <v>15</v>
      </c>
      <c r="I20" s="2038" t="s">
        <v>16</v>
      </c>
      <c r="J20" s="2038"/>
      <c r="K20" s="1459" t="s">
        <v>17</v>
      </c>
      <c r="L20" s="1459" t="s">
        <v>18</v>
      </c>
    </row>
    <row r="21" spans="1:12" x14ac:dyDescent="0.35">
      <c r="A21" s="658"/>
      <c r="B21" s="2039"/>
      <c r="C21" s="2040"/>
      <c r="D21" s="2040"/>
      <c r="E21" s="2040"/>
      <c r="F21" s="2040"/>
      <c r="G21" s="2041"/>
      <c r="H21" s="658"/>
      <c r="I21" s="658"/>
      <c r="J21" s="658"/>
      <c r="K21" s="664"/>
      <c r="L21" s="664"/>
    </row>
    <row r="22" spans="1:12" x14ac:dyDescent="0.35">
      <c r="A22" s="658">
        <v>1</v>
      </c>
      <c r="B22" s="659" t="s">
        <v>1008</v>
      </c>
      <c r="C22" s="660"/>
      <c r="D22" s="660"/>
      <c r="E22" s="660"/>
      <c r="F22" s="660"/>
      <c r="G22" s="661"/>
      <c r="H22" s="658"/>
      <c r="I22" s="658">
        <v>6</v>
      </c>
      <c r="J22" s="658" t="s">
        <v>56</v>
      </c>
      <c r="K22" s="664">
        <v>45000</v>
      </c>
      <c r="L22" s="664">
        <f t="shared" ref="L22" si="0">K22*I22</f>
        <v>270000</v>
      </c>
    </row>
    <row r="23" spans="1:12" x14ac:dyDescent="0.35">
      <c r="A23" s="658"/>
      <c r="B23" s="659"/>
      <c r="C23" s="660"/>
      <c r="D23" s="660"/>
      <c r="E23" s="660"/>
      <c r="F23" s="660"/>
      <c r="G23" s="661"/>
      <c r="H23" s="658"/>
      <c r="I23" s="658"/>
      <c r="J23" s="658"/>
      <c r="K23" s="664"/>
      <c r="L23" s="664"/>
    </row>
    <row r="24" spans="1:12" x14ac:dyDescent="0.35">
      <c r="A24" s="658"/>
      <c r="B24" s="659"/>
      <c r="C24" s="660"/>
      <c r="D24" s="660"/>
      <c r="E24" s="660"/>
      <c r="F24" s="660"/>
      <c r="G24" s="661"/>
      <c r="H24" s="658"/>
      <c r="I24" s="658"/>
      <c r="J24" s="658"/>
      <c r="K24" s="664"/>
      <c r="L24" s="664"/>
    </row>
    <row r="25" spans="1:12" x14ac:dyDescent="0.35">
      <c r="A25" s="658"/>
      <c r="B25" s="659"/>
      <c r="C25" s="660"/>
      <c r="D25" s="660"/>
      <c r="E25" s="660"/>
      <c r="F25" s="660"/>
      <c r="G25" s="661"/>
      <c r="H25" s="658"/>
      <c r="I25" s="658"/>
      <c r="J25" s="658"/>
      <c r="K25" s="664"/>
      <c r="L25" s="664"/>
    </row>
    <row r="26" spans="1:12" x14ac:dyDescent="0.35">
      <c r="A26" s="658"/>
      <c r="B26" s="659"/>
      <c r="C26" s="660"/>
      <c r="D26" s="660"/>
      <c r="E26" s="660"/>
      <c r="F26" s="660"/>
      <c r="G26" s="661"/>
      <c r="H26" s="658"/>
      <c r="I26" s="658"/>
      <c r="J26" s="658"/>
      <c r="K26" s="664"/>
      <c r="L26" s="664"/>
    </row>
    <row r="27" spans="1:12" x14ac:dyDescent="0.35">
      <c r="A27" s="658"/>
      <c r="B27" s="659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x14ac:dyDescent="0.35">
      <c r="A28" s="658"/>
      <c r="B28" s="659"/>
      <c r="C28" s="666"/>
      <c r="D28" s="666"/>
      <c r="E28" s="666"/>
      <c r="F28" s="666"/>
      <c r="G28" s="667"/>
      <c r="H28" s="658"/>
      <c r="I28" s="658"/>
      <c r="J28" s="658"/>
      <c r="K28" s="664"/>
      <c r="L28" s="664"/>
    </row>
    <row r="29" spans="1:12" x14ac:dyDescent="0.35">
      <c r="A29" s="658"/>
      <c r="B29" s="659"/>
      <c r="C29" s="666"/>
      <c r="D29" s="666"/>
      <c r="E29" s="666"/>
      <c r="F29" s="666"/>
      <c r="G29" s="667"/>
      <c r="H29" s="658"/>
      <c r="I29" s="658"/>
      <c r="J29" s="658"/>
      <c r="K29" s="664"/>
      <c r="L29" s="664"/>
    </row>
    <row r="30" spans="1:12" x14ac:dyDescent="0.35">
      <c r="A30" s="658"/>
      <c r="B30" s="659"/>
      <c r="C30" s="666"/>
      <c r="D30" s="666"/>
      <c r="E30" s="666"/>
      <c r="F30" s="666"/>
      <c r="G30" s="667"/>
      <c r="H30" s="658"/>
      <c r="I30" s="658"/>
      <c r="J30" s="658"/>
      <c r="K30" s="664"/>
      <c r="L30" s="664"/>
    </row>
    <row r="31" spans="1:12" x14ac:dyDescent="0.35">
      <c r="A31" s="668"/>
      <c r="B31" s="1885"/>
      <c r="C31" s="1886"/>
      <c r="D31" s="1886"/>
      <c r="E31" s="1886"/>
      <c r="F31" s="1886"/>
      <c r="G31" s="1887"/>
      <c r="H31" s="669"/>
      <c r="I31" s="669"/>
      <c r="J31" s="669"/>
      <c r="K31" s="670"/>
      <c r="L31" s="670"/>
    </row>
    <row r="32" spans="1:12" x14ac:dyDescent="0.35">
      <c r="A32" s="663"/>
      <c r="B32" s="663"/>
      <c r="C32" s="663"/>
      <c r="D32" s="663"/>
      <c r="E32" s="663"/>
      <c r="F32" s="663"/>
      <c r="G32" s="663"/>
      <c r="H32" s="663"/>
      <c r="I32" s="663"/>
      <c r="J32" s="663"/>
      <c r="K32" s="1360" t="s">
        <v>143</v>
      </c>
      <c r="L32" s="671">
        <f>SUM(L21:L30)</f>
        <v>270000</v>
      </c>
    </row>
    <row r="33" spans="1:12" x14ac:dyDescent="0.35">
      <c r="A33" s="2033"/>
      <c r="B33" s="2034"/>
      <c r="C33" s="2034"/>
      <c r="D33" s="2034"/>
      <c r="E33" s="2034"/>
      <c r="F33" s="2034"/>
      <c r="G33" s="2034"/>
      <c r="H33" s="2034"/>
      <c r="I33" s="2034"/>
      <c r="J33" s="2035"/>
      <c r="K33" s="1360" t="s">
        <v>1091</v>
      </c>
      <c r="L33" s="671">
        <v>81000</v>
      </c>
    </row>
    <row r="34" spans="1:12" x14ac:dyDescent="0.35">
      <c r="A34" s="1460" t="s">
        <v>21</v>
      </c>
      <c r="B34" s="1460" t="s">
        <v>7</v>
      </c>
      <c r="C34" s="1461" t="s">
        <v>22</v>
      </c>
      <c r="D34" s="1462" t="s">
        <v>23</v>
      </c>
      <c r="K34" s="1360" t="s">
        <v>142</v>
      </c>
      <c r="L34" s="671">
        <f>L32-L33</f>
        <v>189000</v>
      </c>
    </row>
    <row r="35" spans="1:12" x14ac:dyDescent="0.35">
      <c r="A35" s="1430"/>
      <c r="B35" s="1430"/>
      <c r="C35" s="1461" t="s">
        <v>24</v>
      </c>
      <c r="D35" s="1430" t="s">
        <v>25</v>
      </c>
      <c r="K35" s="1463"/>
      <c r="L35" s="1463"/>
    </row>
    <row r="36" spans="1:12" x14ac:dyDescent="0.35">
      <c r="A36" s="1430"/>
      <c r="B36" s="1430"/>
      <c r="C36" s="1461" t="s">
        <v>300</v>
      </c>
      <c r="D36" s="1430" t="s">
        <v>655</v>
      </c>
      <c r="K36" s="1463"/>
      <c r="L36" s="1463"/>
    </row>
    <row r="37" spans="1:12" x14ac:dyDescent="0.35">
      <c r="A37" s="1430"/>
      <c r="B37" s="1430"/>
      <c r="C37" s="1461"/>
      <c r="D37" s="1430"/>
      <c r="K37" s="1463"/>
      <c r="L37" s="1463"/>
    </row>
    <row r="38" spans="1:12" x14ac:dyDescent="0.35">
      <c r="A38" s="1430"/>
      <c r="B38" s="1430"/>
      <c r="C38" s="1461"/>
      <c r="D38" s="1430"/>
      <c r="K38" s="1463"/>
      <c r="L38" s="1463"/>
    </row>
    <row r="39" spans="1:12" x14ac:dyDescent="0.35">
      <c r="A39" s="1430"/>
      <c r="B39" s="1430"/>
      <c r="C39" s="1461"/>
      <c r="D39" s="1430"/>
      <c r="K39" s="1463"/>
      <c r="L39" s="1463"/>
    </row>
    <row r="40" spans="1:12" x14ac:dyDescent="0.35">
      <c r="A40" s="1430"/>
      <c r="B40" s="1430"/>
      <c r="C40" s="1461"/>
      <c r="D40" s="1430"/>
      <c r="K40" s="1463"/>
      <c r="L40" s="1463"/>
    </row>
    <row r="41" spans="1:12" x14ac:dyDescent="0.35">
      <c r="A41" s="1430"/>
      <c r="B41" s="1430"/>
      <c r="C41" s="1461"/>
      <c r="D41" s="1430"/>
      <c r="K41" s="1463"/>
      <c r="L41" s="1463"/>
    </row>
    <row r="42" spans="1:12" x14ac:dyDescent="0.35">
      <c r="A42" s="1430"/>
      <c r="B42" s="1430"/>
      <c r="C42" s="1461"/>
      <c r="D42" s="1430"/>
      <c r="K42" s="1463"/>
      <c r="L42" s="1463"/>
    </row>
    <row r="43" spans="1:12" x14ac:dyDescent="0.35">
      <c r="K43" s="1463"/>
      <c r="L43" s="1463"/>
    </row>
    <row r="44" spans="1:12" x14ac:dyDescent="0.35">
      <c r="D44" s="1464"/>
      <c r="E44" s="1465"/>
      <c r="F44" s="1466"/>
      <c r="G44" s="1467"/>
      <c r="H44" s="1468"/>
      <c r="I44" s="1469"/>
      <c r="J44" s="1470"/>
      <c r="K44" s="1471"/>
      <c r="L44" s="1472"/>
    </row>
    <row r="45" spans="1:12" x14ac:dyDescent="0.35">
      <c r="D45" s="1473"/>
      <c r="E45" s="1474"/>
      <c r="F45" s="1475"/>
      <c r="G45" s="1476"/>
      <c r="H45" s="1477"/>
      <c r="I45" s="1478"/>
      <c r="J45" s="1479"/>
      <c r="K45" s="1480"/>
      <c r="L45" s="1481"/>
    </row>
    <row r="46" spans="1:12" x14ac:dyDescent="0.35">
      <c r="D46" s="1473"/>
      <c r="E46" s="1474"/>
      <c r="F46" s="1475"/>
      <c r="G46" s="1482"/>
      <c r="H46" s="1477"/>
      <c r="I46" s="1478"/>
      <c r="J46" s="1479"/>
      <c r="K46" s="1480"/>
      <c r="L46" s="1483"/>
    </row>
    <row r="47" spans="1:12" x14ac:dyDescent="0.35">
      <c r="D47" s="1473"/>
      <c r="E47" s="1474"/>
      <c r="F47" s="1475"/>
      <c r="G47" s="1484"/>
      <c r="H47" s="1477"/>
      <c r="I47" s="1485"/>
      <c r="J47" s="1486"/>
      <c r="K47" s="1487"/>
      <c r="L47" s="1488"/>
    </row>
    <row r="48" spans="1:12" x14ac:dyDescent="0.35">
      <c r="D48" s="2028" t="s">
        <v>26</v>
      </c>
      <c r="E48" s="2029"/>
      <c r="F48" s="2030"/>
      <c r="G48" s="1489" t="s">
        <v>27</v>
      </c>
      <c r="H48" s="1490" t="s">
        <v>941</v>
      </c>
      <c r="I48" s="2031" t="s">
        <v>28</v>
      </c>
      <c r="J48" s="2032"/>
      <c r="K48" s="1491" t="s">
        <v>29</v>
      </c>
      <c r="L48" s="1492" t="s">
        <v>30</v>
      </c>
    </row>
    <row r="49" spans="1:21" x14ac:dyDescent="0.35">
      <c r="D49" s="1493"/>
      <c r="E49" s="1494"/>
      <c r="F49" s="1494"/>
      <c r="G49" s="1494"/>
      <c r="H49" s="1494"/>
      <c r="I49" s="1494"/>
      <c r="J49" s="1494"/>
      <c r="K49" s="1494"/>
      <c r="L49" s="1494"/>
      <c r="M49" s="1494"/>
    </row>
    <row r="50" spans="1:21" x14ac:dyDescent="0.35">
      <c r="D50" s="663"/>
      <c r="E50" s="1494"/>
      <c r="F50" s="1494"/>
      <c r="G50" s="1494"/>
      <c r="H50" s="1494"/>
      <c r="I50" s="1494"/>
      <c r="J50" s="1494"/>
      <c r="K50" s="1494"/>
      <c r="L50" s="1494"/>
      <c r="M50" s="1494"/>
    </row>
    <row r="51" spans="1:21" x14ac:dyDescent="0.35">
      <c r="E51" s="1494"/>
      <c r="F51" s="1494"/>
      <c r="G51" s="1494"/>
      <c r="H51" s="1494"/>
      <c r="I51" s="1494"/>
      <c r="J51" s="1494"/>
      <c r="K51" s="1494"/>
      <c r="L51" s="1494"/>
      <c r="M51" s="1494"/>
    </row>
    <row r="54" spans="1:21" x14ac:dyDescent="0.35">
      <c r="A54" s="1429" t="s">
        <v>1092</v>
      </c>
    </row>
    <row r="55" spans="1:21" x14ac:dyDescent="0.35">
      <c r="A55" s="1429" t="s">
        <v>1090</v>
      </c>
    </row>
    <row r="57" spans="1:21" s="1429" customFormat="1" x14ac:dyDescent="0.35">
      <c r="A57" s="1495"/>
      <c r="M57" s="663"/>
      <c r="N57" s="663"/>
      <c r="O57" s="663"/>
      <c r="P57" s="663"/>
      <c r="Q57" s="663"/>
      <c r="R57" s="663"/>
      <c r="S57" s="663"/>
      <c r="T57" s="663"/>
      <c r="U57" s="663"/>
    </row>
  </sheetData>
  <mergeCells count="10">
    <mergeCell ref="B31:G31"/>
    <mergeCell ref="D48:F48"/>
    <mergeCell ref="I48:J48"/>
    <mergeCell ref="A33:J33"/>
    <mergeCell ref="A7:L7"/>
    <mergeCell ref="A8:L8"/>
    <mergeCell ref="B20:G20"/>
    <mergeCell ref="I20:J20"/>
    <mergeCell ref="B21:G21"/>
    <mergeCell ref="A12:D14"/>
  </mergeCells>
  <printOptions horizontalCentered="1"/>
  <pageMargins left="0" right="0" top="0.74803149606299213" bottom="0.74803149606299213" header="0.31496062992125984" footer="0.31496062992125984"/>
  <pageSetup scale="60" orientation="portrait" verticalDpi="72" r:id="rId1"/>
  <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4"/>
  <sheetViews>
    <sheetView view="pageBreakPreview" topLeftCell="A13" zoomScale="60" zoomScaleNormal="100" workbookViewId="0">
      <selection activeCell="P20" sqref="P20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1093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44692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364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5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5" x14ac:dyDescent="0.3">
      <c r="K18" s="93"/>
    </row>
    <row r="19" spans="1:15" x14ac:dyDescent="0.3">
      <c r="A19" s="79" t="s">
        <v>12</v>
      </c>
      <c r="K19" s="93"/>
      <c r="L19" s="81"/>
      <c r="O19" s="1194" t="s">
        <v>1015</v>
      </c>
    </row>
    <row r="20" spans="1:15" x14ac:dyDescent="0.3">
      <c r="A20" s="1365" t="s">
        <v>13</v>
      </c>
      <c r="B20" s="1769" t="s">
        <v>14</v>
      </c>
      <c r="C20" s="1769"/>
      <c r="D20" s="1769"/>
      <c r="E20" s="1769"/>
      <c r="F20" s="1769"/>
      <c r="G20" s="1769"/>
      <c r="H20" s="1365" t="s">
        <v>15</v>
      </c>
      <c r="I20" s="1769" t="s">
        <v>16</v>
      </c>
      <c r="J20" s="1769"/>
      <c r="K20" s="113" t="s">
        <v>17</v>
      </c>
      <c r="L20" s="113" t="s">
        <v>18</v>
      </c>
      <c r="O20" s="1194" t="s">
        <v>644</v>
      </c>
    </row>
    <row r="21" spans="1:15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  <c r="O21" s="1194" t="s">
        <v>645</v>
      </c>
    </row>
    <row r="22" spans="1:15" s="142" customFormat="1" ht="18.75" x14ac:dyDescent="0.3">
      <c r="A22" s="137">
        <v>1</v>
      </c>
      <c r="B22" s="138" t="s">
        <v>1015</v>
      </c>
      <c r="C22" s="143"/>
      <c r="D22" s="143"/>
      <c r="E22" s="143"/>
      <c r="F22" s="143"/>
      <c r="G22" s="144"/>
      <c r="H22" s="137"/>
      <c r="I22" s="137">
        <v>7</v>
      </c>
      <c r="J22" s="137" t="s">
        <v>56</v>
      </c>
      <c r="K22" s="141">
        <v>11000</v>
      </c>
      <c r="L22" s="141">
        <f t="shared" ref="L22:L32" si="0">I22*K22</f>
        <v>77000</v>
      </c>
      <c r="O22" s="1194" t="s">
        <v>1016</v>
      </c>
    </row>
    <row r="23" spans="1:15" s="142" customFormat="1" ht="18.75" x14ac:dyDescent="0.3">
      <c r="A23" s="137">
        <v>2</v>
      </c>
      <c r="B23" s="138" t="s">
        <v>644</v>
      </c>
      <c r="C23" s="143"/>
      <c r="D23" s="143"/>
      <c r="E23" s="143"/>
      <c r="F23" s="143"/>
      <c r="G23" s="144"/>
      <c r="H23" s="137"/>
      <c r="I23" s="137">
        <v>2</v>
      </c>
      <c r="J23" s="137" t="s">
        <v>56</v>
      </c>
      <c r="K23" s="141">
        <v>8000</v>
      </c>
      <c r="L23" s="141">
        <f t="shared" si="0"/>
        <v>16000</v>
      </c>
      <c r="O23" s="1194" t="s">
        <v>1017</v>
      </c>
    </row>
    <row r="24" spans="1:15" s="142" customFormat="1" ht="18.75" x14ac:dyDescent="0.3">
      <c r="A24" s="137">
        <v>3</v>
      </c>
      <c r="B24" s="138" t="s">
        <v>645</v>
      </c>
      <c r="C24" s="143"/>
      <c r="D24" s="143"/>
      <c r="E24" s="143"/>
      <c r="F24" s="143"/>
      <c r="G24" s="144"/>
      <c r="H24" s="137"/>
      <c r="I24" s="137">
        <v>1</v>
      </c>
      <c r="J24" s="137" t="s">
        <v>56</v>
      </c>
      <c r="K24" s="141">
        <v>15000</v>
      </c>
      <c r="L24" s="141">
        <f t="shared" si="0"/>
        <v>15000</v>
      </c>
      <c r="O24" s="1194" t="s">
        <v>653</v>
      </c>
    </row>
    <row r="25" spans="1:15" s="142" customFormat="1" ht="18.75" x14ac:dyDescent="0.3">
      <c r="A25" s="137">
        <v>4</v>
      </c>
      <c r="B25" s="138" t="s">
        <v>1016</v>
      </c>
      <c r="C25" s="143"/>
      <c r="D25" s="143"/>
      <c r="E25" s="143"/>
      <c r="F25" s="143"/>
      <c r="G25" s="144"/>
      <c r="H25" s="137"/>
      <c r="I25" s="137">
        <v>21</v>
      </c>
      <c r="J25" s="137" t="s">
        <v>56</v>
      </c>
      <c r="K25" s="141">
        <v>6000</v>
      </c>
      <c r="L25" s="141">
        <f t="shared" si="0"/>
        <v>126000</v>
      </c>
      <c r="O25" s="1194"/>
    </row>
    <row r="26" spans="1:15" s="142" customFormat="1" ht="18.75" x14ac:dyDescent="0.3">
      <c r="A26" s="137">
        <v>5</v>
      </c>
      <c r="B26" s="138" t="s">
        <v>1017</v>
      </c>
      <c r="H26" s="137"/>
      <c r="I26" s="137">
        <v>1</v>
      </c>
      <c r="J26" s="137" t="s">
        <v>56</v>
      </c>
      <c r="K26" s="141">
        <v>5000</v>
      </c>
      <c r="L26" s="141">
        <f t="shared" si="0"/>
        <v>5000</v>
      </c>
      <c r="O26" s="1194" t="s">
        <v>1018</v>
      </c>
    </row>
    <row r="27" spans="1:15" s="142" customFormat="1" ht="18.75" x14ac:dyDescent="0.3">
      <c r="A27" s="137">
        <v>6</v>
      </c>
      <c r="B27" s="138" t="s">
        <v>622</v>
      </c>
      <c r="C27" s="143"/>
      <c r="D27" s="143"/>
      <c r="E27" s="143"/>
      <c r="F27" s="143"/>
      <c r="G27" s="144"/>
      <c r="H27" s="137"/>
      <c r="I27" s="137">
        <v>2</v>
      </c>
      <c r="J27" s="137" t="s">
        <v>215</v>
      </c>
      <c r="K27" s="141">
        <v>38000</v>
      </c>
      <c r="L27" s="141">
        <f t="shared" si="0"/>
        <v>76000</v>
      </c>
      <c r="O27" s="1194" t="s">
        <v>1019</v>
      </c>
    </row>
    <row r="28" spans="1:15" s="142" customFormat="1" ht="18.75" x14ac:dyDescent="0.3">
      <c r="A28" s="137">
        <v>7</v>
      </c>
      <c r="B28" s="138" t="s">
        <v>653</v>
      </c>
      <c r="C28" s="143"/>
      <c r="D28" s="143"/>
      <c r="E28" s="143"/>
      <c r="F28" s="143"/>
      <c r="G28" s="144"/>
      <c r="H28" s="137"/>
      <c r="I28" s="137">
        <v>1</v>
      </c>
      <c r="J28" s="137" t="s">
        <v>215</v>
      </c>
      <c r="K28" s="141">
        <v>100000</v>
      </c>
      <c r="L28" s="141">
        <f t="shared" si="0"/>
        <v>100000</v>
      </c>
      <c r="O28" s="1194" t="s">
        <v>1020</v>
      </c>
    </row>
    <row r="29" spans="1:15" s="142" customFormat="1" ht="18.75" x14ac:dyDescent="0.3">
      <c r="A29" s="137">
        <v>8</v>
      </c>
      <c r="B29" s="138" t="s">
        <v>64</v>
      </c>
      <c r="C29" s="143"/>
      <c r="D29" s="143"/>
      <c r="E29" s="143"/>
      <c r="F29" s="143"/>
      <c r="G29" s="144"/>
      <c r="H29" s="137" t="s">
        <v>65</v>
      </c>
      <c r="I29" s="137">
        <v>1</v>
      </c>
      <c r="J29" s="137" t="s">
        <v>511</v>
      </c>
      <c r="K29" s="141">
        <v>60000</v>
      </c>
      <c r="L29" s="141">
        <f t="shared" si="0"/>
        <v>60000</v>
      </c>
      <c r="O29" s="1194" t="s">
        <v>642</v>
      </c>
    </row>
    <row r="30" spans="1:15" s="142" customFormat="1" ht="18.75" x14ac:dyDescent="0.3">
      <c r="A30" s="137">
        <v>9</v>
      </c>
      <c r="B30" s="138" t="s">
        <v>1035</v>
      </c>
      <c r="C30" s="143"/>
      <c r="D30" s="143"/>
      <c r="E30" s="143"/>
      <c r="F30" s="143"/>
      <c r="G30" s="144"/>
      <c r="H30" s="137" t="s">
        <v>67</v>
      </c>
      <c r="I30" s="137">
        <v>5</v>
      </c>
      <c r="J30" s="137" t="s">
        <v>56</v>
      </c>
      <c r="K30" s="141">
        <v>10000</v>
      </c>
      <c r="L30" s="141">
        <f t="shared" si="0"/>
        <v>50000</v>
      </c>
      <c r="O30" s="1194" t="s">
        <v>1021</v>
      </c>
    </row>
    <row r="31" spans="1:15" s="142" customFormat="1" ht="18.75" x14ac:dyDescent="0.3">
      <c r="A31" s="137">
        <v>10</v>
      </c>
      <c r="B31" s="138" t="s">
        <v>642</v>
      </c>
      <c r="C31" s="143"/>
      <c r="D31" s="143"/>
      <c r="E31" s="143"/>
      <c r="F31" s="143"/>
      <c r="G31" s="144"/>
      <c r="H31" s="137"/>
      <c r="I31" s="137">
        <v>1</v>
      </c>
      <c r="J31" s="137" t="s">
        <v>56</v>
      </c>
      <c r="K31" s="141">
        <v>7000</v>
      </c>
      <c r="L31" s="141">
        <f t="shared" si="0"/>
        <v>7000</v>
      </c>
      <c r="O31" s="1194" t="s">
        <v>804</v>
      </c>
    </row>
    <row r="32" spans="1:15" s="142" customFormat="1" ht="18.75" x14ac:dyDescent="0.3">
      <c r="A32" s="137">
        <v>11</v>
      </c>
      <c r="B32" s="138" t="s">
        <v>652</v>
      </c>
      <c r="C32" s="143"/>
      <c r="D32" s="143"/>
      <c r="E32" s="143"/>
      <c r="F32" s="143"/>
      <c r="G32" s="144"/>
      <c r="H32" s="137" t="s">
        <v>1036</v>
      </c>
      <c r="I32" s="137">
        <v>1</v>
      </c>
      <c r="J32" s="137" t="s">
        <v>56</v>
      </c>
      <c r="K32" s="141">
        <v>90000</v>
      </c>
      <c r="L32" s="141">
        <f t="shared" si="0"/>
        <v>90000</v>
      </c>
      <c r="O32" s="1194" t="s">
        <v>1022</v>
      </c>
    </row>
    <row r="33" spans="1:17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  <c r="O33" s="1194" t="s">
        <v>639</v>
      </c>
      <c r="P33" s="78"/>
      <c r="Q33" s="78"/>
    </row>
    <row r="34" spans="1:17" s="142" customFormat="1" ht="18.75" x14ac:dyDescent="0.3">
      <c r="A34" s="150"/>
      <c r="B34" s="1762"/>
      <c r="C34" s="1763"/>
      <c r="D34" s="1763"/>
      <c r="E34" s="1763"/>
      <c r="F34" s="1763"/>
      <c r="G34" s="1764"/>
      <c r="H34" s="151"/>
      <c r="I34" s="151"/>
      <c r="J34" s="151"/>
      <c r="K34" s="152"/>
      <c r="L34" s="1143"/>
      <c r="O34" s="1194" t="s">
        <v>71</v>
      </c>
      <c r="P34" s="78"/>
      <c r="Q34" s="78"/>
    </row>
    <row r="35" spans="1:17" s="142" customFormat="1" ht="18.75" x14ac:dyDescent="0.3">
      <c r="A35" s="1969"/>
      <c r="B35" s="1970"/>
      <c r="C35" s="1970"/>
      <c r="D35" s="1970"/>
      <c r="E35" s="1970"/>
      <c r="F35" s="1970"/>
      <c r="G35" s="1970"/>
      <c r="H35" s="1970"/>
      <c r="I35" s="1970"/>
      <c r="J35" s="1971"/>
      <c r="K35" s="1142" t="s">
        <v>143</v>
      </c>
      <c r="L35" s="1144">
        <f>SUM(L21:L32)</f>
        <v>622000</v>
      </c>
      <c r="O35" s="78"/>
      <c r="P35" s="78"/>
      <c r="Q35" s="78"/>
    </row>
    <row r="36" spans="1:17" x14ac:dyDescent="0.3">
      <c r="A36" s="80"/>
      <c r="B36" s="80"/>
      <c r="C36" s="1364"/>
      <c r="D36" s="80"/>
      <c r="E36" s="80"/>
      <c r="F36" s="80"/>
      <c r="K36"/>
      <c r="L36"/>
    </row>
    <row r="37" spans="1:17" x14ac:dyDescent="0.3">
      <c r="A37" s="118" t="s">
        <v>21</v>
      </c>
      <c r="B37" s="118" t="s">
        <v>7</v>
      </c>
      <c r="C37" s="118" t="s">
        <v>22</v>
      </c>
      <c r="D37" s="119" t="s">
        <v>23</v>
      </c>
      <c r="K37"/>
      <c r="L37"/>
    </row>
    <row r="38" spans="1:17" x14ac:dyDescent="0.3">
      <c r="A38" s="80"/>
      <c r="B38" s="80"/>
      <c r="C38" s="1364" t="s">
        <v>24</v>
      </c>
      <c r="D38" s="80" t="s">
        <v>25</v>
      </c>
      <c r="K38" s="120"/>
      <c r="L38" s="120"/>
    </row>
    <row r="39" spans="1:17" x14ac:dyDescent="0.3">
      <c r="A39" s="80"/>
      <c r="B39" s="80"/>
      <c r="C39" s="1364"/>
      <c r="D39" s="80"/>
      <c r="K39" s="120"/>
      <c r="L39" s="120"/>
    </row>
    <row r="40" spans="1:17" x14ac:dyDescent="0.3">
      <c r="A40" s="80"/>
      <c r="B40" s="80"/>
      <c r="C40" s="1364"/>
      <c r="D40" s="80"/>
      <c r="K40" s="120"/>
      <c r="L40" s="120"/>
    </row>
    <row r="41" spans="1:17" x14ac:dyDescent="0.3">
      <c r="A41" s="80"/>
      <c r="B41" s="80"/>
      <c r="C41" s="1364"/>
      <c r="D41" s="80"/>
      <c r="K41" s="120"/>
      <c r="L41" s="120"/>
    </row>
    <row r="42" spans="1:17" x14ac:dyDescent="0.3">
      <c r="A42" s="80"/>
      <c r="B42" s="80"/>
      <c r="C42" s="1364"/>
      <c r="D42" s="80"/>
      <c r="K42" s="120"/>
      <c r="L42" s="120"/>
    </row>
    <row r="43" spans="1:17" x14ac:dyDescent="0.3">
      <c r="K43" s="120"/>
      <c r="L43" s="120"/>
    </row>
    <row r="44" spans="1:17" x14ac:dyDescent="0.3">
      <c r="D44" s="95"/>
      <c r="E44"/>
      <c r="F44"/>
      <c r="G44"/>
      <c r="H44"/>
      <c r="I44"/>
      <c r="J44"/>
      <c r="K44"/>
      <c r="L44"/>
    </row>
    <row r="45" spans="1:17" ht="18.75" x14ac:dyDescent="0.35">
      <c r="D45" s="1106"/>
      <c r="E45" s="1107"/>
      <c r="F45" s="1108"/>
      <c r="G45" s="1099"/>
      <c r="H45" s="268"/>
      <c r="I45" s="269"/>
      <c r="J45" s="270"/>
      <c r="K45" s="271"/>
      <c r="L45" s="272"/>
    </row>
    <row r="46" spans="1:17" ht="18.75" x14ac:dyDescent="0.35">
      <c r="D46" s="1103"/>
      <c r="E46" s="1104"/>
      <c r="F46" s="1105"/>
      <c r="G46" s="1100"/>
      <c r="H46" s="275"/>
      <c r="I46" s="276"/>
      <c r="J46" s="277"/>
      <c r="K46" s="278"/>
      <c r="L46" s="279"/>
    </row>
    <row r="47" spans="1:17" ht="18.75" x14ac:dyDescent="0.35">
      <c r="D47" s="1103"/>
      <c r="E47" s="1104"/>
      <c r="F47" s="1105"/>
      <c r="G47" s="1101"/>
      <c r="H47" s="275"/>
      <c r="I47" s="276"/>
      <c r="J47" s="277"/>
      <c r="K47" s="278"/>
      <c r="L47" s="281"/>
    </row>
    <row r="48" spans="1:17" ht="18.75" x14ac:dyDescent="0.35">
      <c r="D48" s="1103"/>
      <c r="E48" s="1104"/>
      <c r="F48" s="1105"/>
      <c r="G48" s="1102"/>
      <c r="H48" s="275"/>
      <c r="I48" s="286"/>
      <c r="J48" s="287"/>
      <c r="K48" s="288"/>
      <c r="L48" s="289"/>
    </row>
    <row r="49" spans="1:21" x14ac:dyDescent="0.3">
      <c r="D49" s="1965" t="s">
        <v>26</v>
      </c>
      <c r="E49" s="1966"/>
      <c r="F49" s="1967"/>
      <c r="G49" s="1098" t="s">
        <v>27</v>
      </c>
      <c r="H49" s="1095" t="s">
        <v>941</v>
      </c>
      <c r="I49" s="1964" t="s">
        <v>28</v>
      </c>
      <c r="J49" s="1796"/>
      <c r="K49" s="291" t="s">
        <v>29</v>
      </c>
      <c r="L49" s="292" t="s">
        <v>30</v>
      </c>
    </row>
    <row r="50" spans="1:21" x14ac:dyDescent="0.3">
      <c r="D50" s="78"/>
      <c r="E50" s="78"/>
      <c r="F50" s="78"/>
      <c r="G50" s="78"/>
      <c r="H50" s="78"/>
      <c r="I50" s="78"/>
      <c r="J50" s="78"/>
      <c r="K50" s="78"/>
      <c r="L50" s="78"/>
    </row>
    <row r="61" spans="1:21" x14ac:dyDescent="0.3">
      <c r="A61" s="79" t="s">
        <v>980</v>
      </c>
    </row>
    <row r="64" spans="1:21" s="79" customFormat="1" x14ac:dyDescent="0.3">
      <c r="M64" s="78"/>
      <c r="N64" s="78"/>
      <c r="O64" s="78"/>
      <c r="P64" s="78"/>
      <c r="Q64" s="78"/>
      <c r="R64" s="78"/>
      <c r="S64" s="78"/>
      <c r="T64" s="78"/>
      <c r="U64" s="78"/>
    </row>
  </sheetData>
  <mergeCells count="9">
    <mergeCell ref="A35:J35"/>
    <mergeCell ref="D49:F49"/>
    <mergeCell ref="I49:J49"/>
    <mergeCell ref="A7:L7"/>
    <mergeCell ref="A8:L8"/>
    <mergeCell ref="B20:G20"/>
    <mergeCell ref="I20:J20"/>
    <mergeCell ref="B21:G21"/>
    <mergeCell ref="B34:G34"/>
  </mergeCells>
  <printOptions horizontalCentered="1"/>
  <pageMargins left="0" right="0" top="0.55118110236220474" bottom="0.74803149606299213" header="0.31496062992125984" footer="0.31496062992125984"/>
  <pageSetup scale="70" orientation="portrait" verticalDpi="72" r:id="rId1"/>
  <rowBreaks count="1" manualBreakCount="1">
    <brk id="62" max="11" man="1"/>
  </rowBreaks>
  <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5"/>
  <sheetViews>
    <sheetView view="pageBreakPreview" topLeftCell="A7" zoomScale="90" workbookViewId="0">
      <selection activeCell="K15" sqref="K15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1098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82" t="s">
        <v>1</v>
      </c>
      <c r="B9" s="83"/>
      <c r="C9" s="83"/>
      <c r="D9" s="84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89" t="s">
        <v>1100</v>
      </c>
      <c r="B10" s="79"/>
      <c r="C10" s="79"/>
      <c r="D10" s="90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44694</v>
      </c>
      <c r="M10" s="298"/>
    </row>
    <row r="11" spans="1:15" ht="16.5" customHeight="1" x14ac:dyDescent="0.35">
      <c r="A11" s="89" t="s">
        <v>229</v>
      </c>
      <c r="B11" s="95"/>
      <c r="C11" s="95"/>
      <c r="D11" s="96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89"/>
      <c r="B12" s="79"/>
      <c r="C12" s="79"/>
      <c r="D12" s="90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89"/>
      <c r="B13" s="79"/>
      <c r="C13" s="79"/>
      <c r="D13" s="90"/>
      <c r="E13" s="1"/>
      <c r="F13" s="74" t="s">
        <v>35</v>
      </c>
      <c r="G13" s="75"/>
      <c r="H13" s="75"/>
      <c r="I13" s="1373"/>
      <c r="J13" s="17"/>
      <c r="K13" s="13" t="s">
        <v>5</v>
      </c>
      <c r="L13" s="3"/>
      <c r="M13" s="298"/>
    </row>
    <row r="14" spans="1:15" ht="16.5" customHeight="1" x14ac:dyDescent="0.35">
      <c r="A14" s="89" t="s">
        <v>6</v>
      </c>
      <c r="B14" s="101" t="s">
        <v>230</v>
      </c>
      <c r="C14" s="101"/>
      <c r="D14" s="10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89" t="s">
        <v>8</v>
      </c>
      <c r="B15" s="1372" t="s">
        <v>7</v>
      </c>
      <c r="C15" s="79"/>
      <c r="D15" s="90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04" t="s">
        <v>11</v>
      </c>
      <c r="B16" s="105" t="s">
        <v>7</v>
      </c>
      <c r="C16" s="106"/>
      <c r="D16" s="107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1371" t="s">
        <v>13</v>
      </c>
      <c r="B19" s="1751" t="s">
        <v>14</v>
      </c>
      <c r="C19" s="1751"/>
      <c r="D19" s="1751"/>
      <c r="E19" s="1751"/>
      <c r="F19" s="1751"/>
      <c r="G19" s="1751"/>
      <c r="H19" s="1371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375" t="s">
        <v>1094</v>
      </c>
      <c r="C21" s="162"/>
      <c r="D21" s="162"/>
      <c r="E21" s="162"/>
      <c r="F21" s="162"/>
      <c r="G21" s="1883" t="s">
        <v>1095</v>
      </c>
      <c r="H21" s="1884"/>
      <c r="I21" s="160">
        <v>1</v>
      </c>
      <c r="J21" s="160" t="s">
        <v>239</v>
      </c>
      <c r="K21" s="164">
        <v>230000</v>
      </c>
      <c r="L21" s="164">
        <f>+K21*I21</f>
        <v>230000</v>
      </c>
    </row>
    <row r="22" spans="1:12" s="257" customFormat="1" ht="21" customHeight="1" x14ac:dyDescent="0.3">
      <c r="A22" s="160">
        <v>2</v>
      </c>
      <c r="B22" s="1375" t="s">
        <v>1096</v>
      </c>
      <c r="C22" s="1376"/>
      <c r="D22" s="1376"/>
      <c r="E22" s="1376"/>
      <c r="F22" s="1376"/>
      <c r="G22" s="1377"/>
      <c r="H22" s="160" t="s">
        <v>328</v>
      </c>
      <c r="I22" s="160">
        <v>2</v>
      </c>
      <c r="J22" s="160" t="s">
        <v>239</v>
      </c>
      <c r="K22" s="164">
        <v>8000</v>
      </c>
      <c r="L22" s="164">
        <f>+K22*I22</f>
        <v>16000</v>
      </c>
    </row>
    <row r="23" spans="1:12" customFormat="1" ht="18.75" customHeight="1" x14ac:dyDescent="0.25">
      <c r="A23" s="160">
        <v>3</v>
      </c>
      <c r="B23" s="1375" t="s">
        <v>1101</v>
      </c>
      <c r="C23" s="1376"/>
      <c r="D23" s="1376"/>
      <c r="E23" s="1376"/>
      <c r="F23" s="1376"/>
      <c r="G23" s="1377"/>
      <c r="H23" s="160"/>
      <c r="I23" s="160">
        <v>20</v>
      </c>
      <c r="J23" s="160" t="s">
        <v>121</v>
      </c>
      <c r="K23" s="164">
        <v>16000</v>
      </c>
      <c r="L23" s="164">
        <f>+K23*I23</f>
        <v>320000</v>
      </c>
    </row>
    <row r="24" spans="1:12" s="257" customFormat="1" ht="18.75" customHeight="1" x14ac:dyDescent="0.3">
      <c r="A24" s="160"/>
      <c r="B24" s="1375"/>
      <c r="C24" s="1376"/>
      <c r="D24" s="1376"/>
      <c r="E24" s="1376"/>
      <c r="F24" s="1376"/>
      <c r="G24" s="1377"/>
      <c r="H24" s="160"/>
      <c r="I24" s="160"/>
      <c r="J24" s="160"/>
      <c r="K24" s="164"/>
      <c r="L24" s="164"/>
    </row>
    <row r="25" spans="1:12" s="257" customFormat="1" ht="18.75" customHeight="1" x14ac:dyDescent="0.3">
      <c r="A25" s="160"/>
      <c r="B25" s="1375"/>
      <c r="C25" s="1376"/>
      <c r="D25" s="1376"/>
      <c r="E25" s="1376"/>
      <c r="F25" s="1376"/>
      <c r="G25" s="1377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375"/>
      <c r="C26" s="1376"/>
      <c r="D26" s="1376"/>
      <c r="E26" s="1376"/>
      <c r="F26" s="1376"/>
      <c r="G26" s="1377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375"/>
      <c r="C27" s="1376"/>
      <c r="D27" s="1376"/>
      <c r="E27" s="1376"/>
      <c r="F27" s="1376"/>
      <c r="G27" s="1377"/>
      <c r="H27" s="160"/>
      <c r="I27" s="160"/>
      <c r="J27" s="160"/>
      <c r="K27" s="164"/>
      <c r="L27" s="164"/>
    </row>
    <row r="28" spans="1:12" s="257" customFormat="1" ht="18.75" customHeight="1" x14ac:dyDescent="0.3">
      <c r="A28" s="160"/>
      <c r="B28" s="1375"/>
      <c r="C28" s="1376"/>
      <c r="D28" s="1376"/>
      <c r="E28" s="1376"/>
      <c r="F28" s="1376"/>
      <c r="G28" s="1377"/>
      <c r="H28" s="160"/>
      <c r="I28" s="160"/>
      <c r="J28" s="160"/>
      <c r="K28" s="164"/>
      <c r="L28" s="164"/>
    </row>
    <row r="29" spans="1:12" s="257" customFormat="1" ht="18.75" customHeight="1" x14ac:dyDescent="0.3">
      <c r="A29" s="173"/>
      <c r="B29" s="1774"/>
      <c r="C29" s="1775"/>
      <c r="D29" s="1775"/>
      <c r="E29" s="1775"/>
      <c r="F29" s="1775"/>
      <c r="G29" s="1776"/>
      <c r="H29" s="174"/>
      <c r="I29" s="174"/>
      <c r="J29" s="174"/>
      <c r="K29" s="175"/>
      <c r="L29" s="175"/>
    </row>
    <row r="30" spans="1:12" s="257" customFormat="1" ht="22.5" customHeight="1" x14ac:dyDescent="0.3">
      <c r="A30" s="1773" t="s">
        <v>20</v>
      </c>
      <c r="B30" s="1773"/>
      <c r="C30" s="1773"/>
      <c r="D30" s="1773"/>
      <c r="E30" s="1773"/>
      <c r="F30" s="1773"/>
      <c r="G30" s="1773"/>
      <c r="H30" s="1773"/>
      <c r="I30" s="1773"/>
      <c r="J30" s="1773"/>
      <c r="K30" s="1773"/>
      <c r="L30" s="176">
        <f>SUM(L21:L27)</f>
        <v>566000</v>
      </c>
    </row>
    <row r="31" spans="1:12" ht="18" customHeight="1" x14ac:dyDescent="0.35">
      <c r="A31" s="253"/>
      <c r="B31" s="252"/>
      <c r="C31" s="1374"/>
      <c r="D31" s="253"/>
      <c r="E31" s="252"/>
      <c r="F31" s="252"/>
      <c r="G31" s="252"/>
      <c r="H31" s="252"/>
      <c r="I31" s="252"/>
      <c r="J31" s="252"/>
      <c r="K31" s="255"/>
      <c r="L31" s="254"/>
    </row>
    <row r="32" spans="1:12" ht="18" customHeight="1" x14ac:dyDescent="0.35">
      <c r="A32" s="259" t="s">
        <v>21</v>
      </c>
      <c r="B32" s="259" t="s">
        <v>7</v>
      </c>
      <c r="C32" s="260" t="s">
        <v>22</v>
      </c>
      <c r="D32" s="260" t="s">
        <v>150</v>
      </c>
      <c r="E32" s="252"/>
      <c r="F32" s="252"/>
      <c r="G32" s="252"/>
      <c r="H32" s="252"/>
      <c r="I32" s="252"/>
      <c r="J32" s="252"/>
      <c r="K32" s="261"/>
      <c r="L32" s="261"/>
    </row>
    <row r="33" spans="1:12" ht="18" customHeight="1" x14ac:dyDescent="0.35">
      <c r="A33" s="253"/>
      <c r="B33" s="253"/>
      <c r="C33" s="260" t="s">
        <v>24</v>
      </c>
      <c r="D33" s="253" t="s">
        <v>151</v>
      </c>
      <c r="E33" s="252"/>
      <c r="F33" s="252"/>
      <c r="G33" s="252"/>
      <c r="H33" s="252"/>
      <c r="I33" s="252"/>
      <c r="J33" s="252"/>
      <c r="K33" s="261"/>
      <c r="L33" s="261"/>
    </row>
    <row r="34" spans="1:12" ht="18" customHeight="1" x14ac:dyDescent="0.35">
      <c r="A34" s="253"/>
      <c r="B34" s="252"/>
      <c r="C34" s="262"/>
      <c r="D34" s="263"/>
      <c r="E34" s="252"/>
      <c r="F34" s="252"/>
      <c r="G34" s="252"/>
      <c r="H34" s="252"/>
      <c r="I34" s="252"/>
      <c r="J34" s="252"/>
      <c r="K34" s="261"/>
      <c r="L34" s="261"/>
    </row>
    <row r="35" spans="1:12" ht="18" customHeight="1" x14ac:dyDescent="0.35">
      <c r="A35" s="253"/>
      <c r="B35" s="252"/>
      <c r="C35" s="262"/>
      <c r="D35" s="263"/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3"/>
      <c r="B36" s="252"/>
      <c r="C36" s="262"/>
      <c r="D36" s="263"/>
      <c r="E36" s="252"/>
      <c r="F36" s="252"/>
      <c r="G36" s="252"/>
      <c r="H36" s="252"/>
      <c r="I36" s="252"/>
      <c r="J36" s="252"/>
      <c r="K36" s="261"/>
      <c r="L36" s="261"/>
    </row>
    <row r="37" spans="1:12" ht="18" customHeight="1" x14ac:dyDescent="0.35">
      <c r="A37" s="253"/>
      <c r="B37" s="252"/>
      <c r="C37" s="262"/>
      <c r="D37" s="263"/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3"/>
      <c r="B38" s="252"/>
      <c r="C38" s="1374"/>
      <c r="D38" s="263"/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2"/>
      <c r="B39" s="252"/>
      <c r="C39" s="252"/>
      <c r="D39" s="252"/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2"/>
      <c r="B40" s="252"/>
      <c r="C40" s="252"/>
      <c r="D40" s="1106"/>
      <c r="E40" s="1141"/>
      <c r="F40" s="1107"/>
      <c r="G40" s="1108"/>
      <c r="H40" s="1139"/>
      <c r="I40" s="269"/>
      <c r="J40" s="270"/>
      <c r="K40" s="271"/>
      <c r="L40" s="272"/>
    </row>
    <row r="41" spans="1:12" ht="18" customHeight="1" x14ac:dyDescent="0.35">
      <c r="A41" s="252"/>
      <c r="B41" s="252"/>
      <c r="C41" s="252"/>
      <c r="D41" s="1103"/>
      <c r="E41" s="1103"/>
      <c r="F41" s="1104"/>
      <c r="G41" s="1105"/>
      <c r="H41" s="280"/>
      <c r="I41" s="276"/>
      <c r="J41" s="277"/>
      <c r="K41" s="278"/>
      <c r="L41" s="279"/>
    </row>
    <row r="42" spans="1:12" ht="18" customHeight="1" x14ac:dyDescent="0.35">
      <c r="A42" s="252"/>
      <c r="B42" s="252"/>
      <c r="C42" s="252"/>
      <c r="D42" s="1103"/>
      <c r="E42" s="1103"/>
      <c r="F42" s="1104"/>
      <c r="G42" s="1105"/>
      <c r="H42" s="280"/>
      <c r="I42" s="276"/>
      <c r="J42" s="277"/>
      <c r="K42" s="278"/>
      <c r="L42" s="281"/>
    </row>
    <row r="43" spans="1:12" ht="18" customHeight="1" x14ac:dyDescent="0.35">
      <c r="A43" s="252"/>
      <c r="B43" s="252"/>
      <c r="C43" s="252"/>
      <c r="D43" s="1103"/>
      <c r="E43" s="1103"/>
      <c r="F43" s="1104"/>
      <c r="G43" s="1105"/>
      <c r="H43" s="280"/>
      <c r="I43" s="286"/>
      <c r="J43" s="287"/>
      <c r="K43" s="288"/>
      <c r="L43" s="289"/>
    </row>
    <row r="44" spans="1:12" ht="18" customHeight="1" x14ac:dyDescent="0.35">
      <c r="A44" s="252"/>
      <c r="B44" s="252"/>
      <c r="C44" s="252"/>
      <c r="D44" s="1138" t="s">
        <v>26</v>
      </c>
      <c r="E44" s="1968" t="s">
        <v>27</v>
      </c>
      <c r="F44" s="1968"/>
      <c r="G44" s="1968"/>
      <c r="H44" s="1140" t="s">
        <v>941</v>
      </c>
      <c r="I44" s="1964" t="s">
        <v>28</v>
      </c>
      <c r="J44" s="1796"/>
      <c r="K44" s="291" t="s">
        <v>29</v>
      </c>
      <c r="L44" s="292" t="s">
        <v>30</v>
      </c>
    </row>
    <row r="45" spans="1:12" ht="18" customHeight="1" x14ac:dyDescent="0.3"/>
    <row r="55" spans="1:1" ht="16.5" customHeight="1" x14ac:dyDescent="0.3">
      <c r="A55" s="251" t="s">
        <v>1097</v>
      </c>
    </row>
  </sheetData>
  <mergeCells count="10">
    <mergeCell ref="A30:K30"/>
    <mergeCell ref="E44:G44"/>
    <mergeCell ref="I44:J44"/>
    <mergeCell ref="G21:H21"/>
    <mergeCell ref="A6:L6"/>
    <mergeCell ref="A7:L7"/>
    <mergeCell ref="B19:G19"/>
    <mergeCell ref="I19:J19"/>
    <mergeCell ref="B20:G20"/>
    <mergeCell ref="B29:G29"/>
  </mergeCells>
  <printOptions horizontalCentered="1"/>
  <pageMargins left="0" right="0" top="0.74803149606299213" bottom="0.74803149606299213" header="0.31496062992125984" footer="0.31496062992125984"/>
  <pageSetup scale="70" orientation="portrait" r:id="rId1"/>
  <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5"/>
  <sheetViews>
    <sheetView view="pageBreakPreview" zoomScale="90" workbookViewId="0">
      <selection activeCell="B21" sqref="B21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1099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82" t="s">
        <v>1</v>
      </c>
      <c r="B9" s="83"/>
      <c r="C9" s="83"/>
      <c r="D9" s="84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89" t="s">
        <v>228</v>
      </c>
      <c r="B10" s="79"/>
      <c r="C10" s="79"/>
      <c r="D10" s="90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44694</v>
      </c>
      <c r="M10" s="298"/>
    </row>
    <row r="11" spans="1:15" ht="16.5" customHeight="1" x14ac:dyDescent="0.35">
      <c r="A11" s="89" t="s">
        <v>229</v>
      </c>
      <c r="B11" s="95"/>
      <c r="C11" s="95"/>
      <c r="D11" s="96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89"/>
      <c r="B12" s="79"/>
      <c r="C12" s="79"/>
      <c r="D12" s="90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89"/>
      <c r="B13" s="79"/>
      <c r="C13" s="79"/>
      <c r="D13" s="90"/>
      <c r="E13" s="1"/>
      <c r="F13" s="74" t="s">
        <v>35</v>
      </c>
      <c r="G13" s="75"/>
      <c r="H13" s="75"/>
      <c r="I13" s="1373"/>
      <c r="J13" s="17"/>
      <c r="K13" s="13" t="s">
        <v>5</v>
      </c>
      <c r="L13" s="3"/>
      <c r="M13" s="298"/>
    </row>
    <row r="14" spans="1:15" ht="16.5" customHeight="1" x14ac:dyDescent="0.35">
      <c r="A14" s="89" t="s">
        <v>6</v>
      </c>
      <c r="B14" s="101" t="s">
        <v>230</v>
      </c>
      <c r="C14" s="101"/>
      <c r="D14" s="10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89" t="s">
        <v>8</v>
      </c>
      <c r="B15" s="1372" t="s">
        <v>7</v>
      </c>
      <c r="C15" s="79"/>
      <c r="D15" s="90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04" t="s">
        <v>11</v>
      </c>
      <c r="B16" s="105" t="s">
        <v>7</v>
      </c>
      <c r="C16" s="106"/>
      <c r="D16" s="107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1371" t="s">
        <v>13</v>
      </c>
      <c r="B19" s="1751" t="s">
        <v>14</v>
      </c>
      <c r="C19" s="1751"/>
      <c r="D19" s="1751"/>
      <c r="E19" s="1751"/>
      <c r="F19" s="1751"/>
      <c r="G19" s="1751"/>
      <c r="H19" s="1371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375" t="s">
        <v>1094</v>
      </c>
      <c r="C21" s="162"/>
      <c r="D21" s="162"/>
      <c r="E21" s="162"/>
      <c r="F21" s="162"/>
      <c r="G21" s="1883" t="s">
        <v>1095</v>
      </c>
      <c r="H21" s="1884"/>
      <c r="I21" s="160">
        <v>2</v>
      </c>
      <c r="J21" s="160" t="s">
        <v>239</v>
      </c>
      <c r="K21" s="164">
        <v>230000</v>
      </c>
      <c r="L21" s="164">
        <f>+K21*I21</f>
        <v>460000</v>
      </c>
    </row>
    <row r="22" spans="1:12" s="257" customFormat="1" ht="21" customHeight="1" x14ac:dyDescent="0.3">
      <c r="A22" s="160"/>
      <c r="B22" s="1375"/>
      <c r="C22" s="1376"/>
      <c r="D22" s="1376"/>
      <c r="E22" s="1376"/>
      <c r="F22" s="1376"/>
      <c r="G22" s="1377"/>
      <c r="H22" s="160"/>
      <c r="I22" s="160"/>
      <c r="J22" s="160"/>
      <c r="K22" s="164"/>
      <c r="L22" s="164"/>
    </row>
    <row r="23" spans="1:12" customFormat="1" ht="18.75" customHeight="1" x14ac:dyDescent="0.25">
      <c r="A23" s="160"/>
      <c r="B23" s="1375"/>
      <c r="C23" s="1376"/>
      <c r="D23" s="1376"/>
      <c r="E23" s="1376"/>
      <c r="F23" s="1376"/>
      <c r="G23" s="1377"/>
      <c r="H23" s="160"/>
      <c r="I23" s="160"/>
      <c r="J23" s="160"/>
      <c r="K23" s="164"/>
      <c r="L23" s="164"/>
    </row>
    <row r="24" spans="1:12" s="257" customFormat="1" ht="18.75" customHeight="1" x14ac:dyDescent="0.3">
      <c r="A24" s="160"/>
      <c r="B24" s="1375"/>
      <c r="C24" s="1376"/>
      <c r="D24" s="1376"/>
      <c r="E24" s="1376"/>
      <c r="F24" s="1376"/>
      <c r="G24" s="1377"/>
      <c r="H24" s="160"/>
      <c r="I24" s="160"/>
      <c r="J24" s="160"/>
      <c r="K24" s="164"/>
      <c r="L24" s="164"/>
    </row>
    <row r="25" spans="1:12" s="257" customFormat="1" ht="18.75" customHeight="1" x14ac:dyDescent="0.3">
      <c r="A25" s="160"/>
      <c r="B25" s="1375"/>
      <c r="C25" s="1376"/>
      <c r="D25" s="1376"/>
      <c r="E25" s="1376"/>
      <c r="F25" s="1376"/>
      <c r="G25" s="1377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375"/>
      <c r="C26" s="1376"/>
      <c r="D26" s="1376"/>
      <c r="E26" s="1376"/>
      <c r="F26" s="1376"/>
      <c r="G26" s="1377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375"/>
      <c r="C27" s="1376"/>
      <c r="D27" s="1376"/>
      <c r="E27" s="1376"/>
      <c r="F27" s="1376"/>
      <c r="G27" s="1377"/>
      <c r="H27" s="160"/>
      <c r="I27" s="160"/>
      <c r="J27" s="160"/>
      <c r="K27" s="164"/>
      <c r="L27" s="164"/>
    </row>
    <row r="28" spans="1:12" s="257" customFormat="1" ht="18.75" customHeight="1" x14ac:dyDescent="0.3">
      <c r="A28" s="160"/>
      <c r="B28" s="1375"/>
      <c r="C28" s="1376"/>
      <c r="D28" s="1376"/>
      <c r="E28" s="1376"/>
      <c r="F28" s="1376"/>
      <c r="G28" s="1377"/>
      <c r="H28" s="160"/>
      <c r="I28" s="160"/>
      <c r="J28" s="160"/>
      <c r="K28" s="164"/>
      <c r="L28" s="164"/>
    </row>
    <row r="29" spans="1:12" s="257" customFormat="1" ht="18.75" customHeight="1" x14ac:dyDescent="0.3">
      <c r="A29" s="173"/>
      <c r="B29" s="1774"/>
      <c r="C29" s="1775"/>
      <c r="D29" s="1775"/>
      <c r="E29" s="1775"/>
      <c r="F29" s="1775"/>
      <c r="G29" s="1776"/>
      <c r="H29" s="174"/>
      <c r="I29" s="174"/>
      <c r="J29" s="174"/>
      <c r="K29" s="175"/>
      <c r="L29" s="175"/>
    </row>
    <row r="30" spans="1:12" s="257" customFormat="1" ht="22.5" customHeight="1" x14ac:dyDescent="0.3">
      <c r="A30" s="1773" t="s">
        <v>20</v>
      </c>
      <c r="B30" s="1773"/>
      <c r="C30" s="1773"/>
      <c r="D30" s="1773"/>
      <c r="E30" s="1773"/>
      <c r="F30" s="1773"/>
      <c r="G30" s="1773"/>
      <c r="H30" s="1773"/>
      <c r="I30" s="1773"/>
      <c r="J30" s="1773"/>
      <c r="K30" s="1773"/>
      <c r="L30" s="176">
        <f>SUM(L21:L27)</f>
        <v>460000</v>
      </c>
    </row>
    <row r="31" spans="1:12" ht="18" customHeight="1" x14ac:dyDescent="0.35">
      <c r="A31" s="253"/>
      <c r="B31" s="252"/>
      <c r="C31" s="1374"/>
      <c r="D31" s="253"/>
      <c r="E31" s="252"/>
      <c r="F31" s="252"/>
      <c r="G31" s="252"/>
      <c r="H31" s="252"/>
      <c r="I31" s="252"/>
      <c r="J31" s="252"/>
      <c r="K31" s="255"/>
      <c r="L31" s="254"/>
    </row>
    <row r="32" spans="1:12" ht="18" customHeight="1" x14ac:dyDescent="0.35">
      <c r="A32" s="259" t="s">
        <v>21</v>
      </c>
      <c r="B32" s="259" t="s">
        <v>7</v>
      </c>
      <c r="C32" s="260" t="s">
        <v>22</v>
      </c>
      <c r="D32" s="260" t="s">
        <v>150</v>
      </c>
      <c r="E32" s="252"/>
      <c r="F32" s="252"/>
      <c r="G32" s="252"/>
      <c r="H32" s="252"/>
      <c r="I32" s="252"/>
      <c r="J32" s="252"/>
      <c r="K32" s="261"/>
      <c r="L32" s="261"/>
    </row>
    <row r="33" spans="1:12" ht="18" customHeight="1" x14ac:dyDescent="0.35">
      <c r="A33" s="253"/>
      <c r="B33" s="253"/>
      <c r="C33" s="260" t="s">
        <v>24</v>
      </c>
      <c r="D33" s="253" t="s">
        <v>151</v>
      </c>
      <c r="E33" s="252"/>
      <c r="F33" s="252"/>
      <c r="G33" s="252"/>
      <c r="H33" s="252"/>
      <c r="I33" s="252"/>
      <c r="J33" s="252"/>
      <c r="K33" s="261"/>
      <c r="L33" s="261"/>
    </row>
    <row r="34" spans="1:12" ht="18" customHeight="1" x14ac:dyDescent="0.35">
      <c r="A34" s="253"/>
      <c r="B34" s="252"/>
      <c r="C34" s="262"/>
      <c r="D34" s="263"/>
      <c r="E34" s="252"/>
      <c r="F34" s="252"/>
      <c r="G34" s="252"/>
      <c r="H34" s="252"/>
      <c r="I34" s="252"/>
      <c r="J34" s="252"/>
      <c r="K34" s="261"/>
      <c r="L34" s="261"/>
    </row>
    <row r="35" spans="1:12" ht="18" customHeight="1" x14ac:dyDescent="0.35">
      <c r="A35" s="253"/>
      <c r="B35" s="252"/>
      <c r="C35" s="262"/>
      <c r="D35" s="263"/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3"/>
      <c r="B36" s="252"/>
      <c r="C36" s="262"/>
      <c r="D36" s="263"/>
      <c r="E36" s="252"/>
      <c r="F36" s="252"/>
      <c r="G36" s="252"/>
      <c r="H36" s="252"/>
      <c r="I36" s="252"/>
      <c r="J36" s="252"/>
      <c r="K36" s="261"/>
      <c r="L36" s="261"/>
    </row>
    <row r="37" spans="1:12" ht="18" customHeight="1" x14ac:dyDescent="0.35">
      <c r="A37" s="253"/>
      <c r="B37" s="252"/>
      <c r="C37" s="262"/>
      <c r="D37" s="263"/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3"/>
      <c r="B38" s="252"/>
      <c r="C38" s="1374"/>
      <c r="D38" s="263"/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2"/>
      <c r="B39" s="252"/>
      <c r="C39" s="252"/>
      <c r="D39" s="252"/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2"/>
      <c r="B40" s="252"/>
      <c r="C40" s="252"/>
      <c r="D40" s="1106"/>
      <c r="E40" s="1141"/>
      <c r="F40" s="1107"/>
      <c r="G40" s="1108"/>
      <c r="H40" s="1139"/>
      <c r="I40" s="269"/>
      <c r="J40" s="270"/>
      <c r="K40" s="271"/>
      <c r="L40" s="272"/>
    </row>
    <row r="41" spans="1:12" ht="18" customHeight="1" x14ac:dyDescent="0.35">
      <c r="A41" s="252"/>
      <c r="B41" s="252"/>
      <c r="C41" s="252"/>
      <c r="D41" s="1103"/>
      <c r="E41" s="1103"/>
      <c r="F41" s="1104"/>
      <c r="G41" s="1105"/>
      <c r="H41" s="280"/>
      <c r="I41" s="276"/>
      <c r="J41" s="277"/>
      <c r="K41" s="278"/>
      <c r="L41" s="279"/>
    </row>
    <row r="42" spans="1:12" ht="18" customHeight="1" x14ac:dyDescent="0.35">
      <c r="A42" s="252"/>
      <c r="B42" s="252"/>
      <c r="C42" s="252"/>
      <c r="D42" s="1103"/>
      <c r="E42" s="1103"/>
      <c r="F42" s="1104"/>
      <c r="G42" s="1105"/>
      <c r="H42" s="280"/>
      <c r="I42" s="276"/>
      <c r="J42" s="277"/>
      <c r="K42" s="278"/>
      <c r="L42" s="281"/>
    </row>
    <row r="43" spans="1:12" ht="18" customHeight="1" x14ac:dyDescent="0.35">
      <c r="A43" s="252"/>
      <c r="B43" s="252"/>
      <c r="C43" s="252"/>
      <c r="D43" s="1103"/>
      <c r="E43" s="1103"/>
      <c r="F43" s="1104"/>
      <c r="G43" s="1105"/>
      <c r="H43" s="280"/>
      <c r="I43" s="286"/>
      <c r="J43" s="287"/>
      <c r="K43" s="288"/>
      <c r="L43" s="289"/>
    </row>
    <row r="44" spans="1:12" ht="18" customHeight="1" x14ac:dyDescent="0.35">
      <c r="A44" s="252"/>
      <c r="B44" s="252"/>
      <c r="C44" s="252"/>
      <c r="D44" s="1138" t="s">
        <v>26</v>
      </c>
      <c r="E44" s="1968" t="s">
        <v>27</v>
      </c>
      <c r="F44" s="1968"/>
      <c r="G44" s="1968"/>
      <c r="H44" s="1140" t="s">
        <v>941</v>
      </c>
      <c r="I44" s="1964" t="s">
        <v>28</v>
      </c>
      <c r="J44" s="1796"/>
      <c r="K44" s="291" t="s">
        <v>29</v>
      </c>
      <c r="L44" s="292" t="s">
        <v>30</v>
      </c>
    </row>
    <row r="45" spans="1:12" ht="18" customHeight="1" x14ac:dyDescent="0.3"/>
    <row r="55" spans="1:1" ht="16.5" customHeight="1" x14ac:dyDescent="0.3">
      <c r="A55" s="251" t="s">
        <v>1097</v>
      </c>
    </row>
  </sheetData>
  <mergeCells count="10">
    <mergeCell ref="B29:G29"/>
    <mergeCell ref="A30:K30"/>
    <mergeCell ref="E44:G44"/>
    <mergeCell ref="I44:J44"/>
    <mergeCell ref="A6:L6"/>
    <mergeCell ref="A7:L7"/>
    <mergeCell ref="B19:G19"/>
    <mergeCell ref="I19:J19"/>
    <mergeCell ref="B20:G20"/>
    <mergeCell ref="G21:H21"/>
  </mergeCells>
  <printOptions horizontalCentered="1"/>
  <pageMargins left="0" right="0" top="0.74803149606299213" bottom="0.74803149606299213" header="0.31496062992125984" footer="0.31496062992125984"/>
  <pageSetup scale="70" orientation="portrait" r:id="rId1"/>
  <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5"/>
  <sheetViews>
    <sheetView view="pageBreakPreview" topLeftCell="A10" zoomScale="90" workbookViewId="0">
      <selection activeCell="L22" sqref="L22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1111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82" t="s">
        <v>1</v>
      </c>
      <c r="B9" s="83"/>
      <c r="C9" s="83"/>
      <c r="D9" s="84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2045" t="s">
        <v>1102</v>
      </c>
      <c r="B10" s="2045"/>
      <c r="C10" s="2045"/>
      <c r="D10" s="2046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44694</v>
      </c>
      <c r="M10" s="298"/>
    </row>
    <row r="11" spans="1:15" ht="16.5" customHeight="1" x14ac:dyDescent="0.35">
      <c r="A11" s="2047" t="s">
        <v>1103</v>
      </c>
      <c r="B11" s="2048"/>
      <c r="C11" s="2048"/>
      <c r="D11" s="204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2047"/>
      <c r="B12" s="2048"/>
      <c r="C12" s="2048"/>
      <c r="D12" s="2049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89"/>
      <c r="B13" s="79"/>
      <c r="C13" s="79"/>
      <c r="D13" s="90"/>
      <c r="E13" s="1"/>
      <c r="F13" s="74" t="s">
        <v>35</v>
      </c>
      <c r="G13" s="75"/>
      <c r="H13" s="75"/>
      <c r="I13" s="1373"/>
      <c r="J13" s="17"/>
      <c r="K13" s="13" t="s">
        <v>5</v>
      </c>
      <c r="L13" s="3"/>
      <c r="M13" s="298"/>
    </row>
    <row r="14" spans="1:15" ht="16.5" customHeight="1" x14ac:dyDescent="0.35">
      <c r="A14" s="89" t="s">
        <v>6</v>
      </c>
      <c r="B14" s="95" t="s">
        <v>139</v>
      </c>
      <c r="C14" s="623" t="s">
        <v>1104</v>
      </c>
      <c r="D14" s="10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89" t="s">
        <v>8</v>
      </c>
      <c r="B15" s="1372" t="s">
        <v>7</v>
      </c>
      <c r="C15" s="79"/>
      <c r="D15" s="90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04" t="s">
        <v>11</v>
      </c>
      <c r="B16" s="105" t="s">
        <v>7</v>
      </c>
      <c r="C16" s="106"/>
      <c r="D16" s="107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1371" t="s">
        <v>13</v>
      </c>
      <c r="B19" s="1751" t="s">
        <v>14</v>
      </c>
      <c r="C19" s="1751"/>
      <c r="D19" s="1751"/>
      <c r="E19" s="1751"/>
      <c r="F19" s="1751"/>
      <c r="G19" s="1751"/>
      <c r="H19" s="1371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375" t="s">
        <v>1105</v>
      </c>
      <c r="C21" s="162"/>
      <c r="D21" s="162"/>
      <c r="E21" s="162"/>
      <c r="F21" s="162"/>
      <c r="G21" s="1388"/>
      <c r="H21" s="163"/>
      <c r="I21" s="160">
        <v>1</v>
      </c>
      <c r="J21" s="160" t="s">
        <v>56</v>
      </c>
      <c r="K21" s="164">
        <v>115000</v>
      </c>
      <c r="L21" s="164">
        <f>+K21*I21</f>
        <v>115000</v>
      </c>
    </row>
    <row r="22" spans="1:12" s="257" customFormat="1" ht="21" customHeight="1" x14ac:dyDescent="0.3">
      <c r="A22" s="160">
        <v>2</v>
      </c>
      <c r="B22" s="1375" t="s">
        <v>1106</v>
      </c>
      <c r="C22" s="1376"/>
      <c r="D22" s="1376"/>
      <c r="E22" s="1376"/>
      <c r="F22" s="1376"/>
      <c r="G22" s="1377"/>
      <c r="H22" s="160"/>
      <c r="I22" s="160">
        <v>10</v>
      </c>
      <c r="J22" s="160" t="s">
        <v>56</v>
      </c>
      <c r="K22" s="164">
        <v>15000</v>
      </c>
      <c r="L22" s="164">
        <f t="shared" ref="L22:L27" si="0">+K22*I22</f>
        <v>150000</v>
      </c>
    </row>
    <row r="23" spans="1:12" s="1387" customFormat="1" ht="18.75" customHeight="1" x14ac:dyDescent="0.3">
      <c r="A23" s="160">
        <v>3</v>
      </c>
      <c r="B23" s="1375" t="s">
        <v>1107</v>
      </c>
      <c r="C23" s="1376"/>
      <c r="D23" s="1376"/>
      <c r="E23" s="1376"/>
      <c r="F23" s="1376"/>
      <c r="G23" s="1377"/>
      <c r="H23" s="160"/>
      <c r="I23" s="160">
        <v>4</v>
      </c>
      <c r="J23" s="160" t="s">
        <v>56</v>
      </c>
      <c r="K23" s="164">
        <v>35000</v>
      </c>
      <c r="L23" s="164">
        <f t="shared" si="0"/>
        <v>140000</v>
      </c>
    </row>
    <row r="24" spans="1:12" s="257" customFormat="1" ht="18.75" customHeight="1" x14ac:dyDescent="0.3">
      <c r="A24" s="160">
        <v>4</v>
      </c>
      <c r="B24" s="1375" t="s">
        <v>278</v>
      </c>
      <c r="C24" s="1376"/>
      <c r="D24" s="1376"/>
      <c r="E24" s="1376"/>
      <c r="F24" s="1376"/>
      <c r="G24" s="1377"/>
      <c r="H24" s="160"/>
      <c r="I24" s="160">
        <v>5</v>
      </c>
      <c r="J24" s="160" t="s">
        <v>121</v>
      </c>
      <c r="K24" s="164">
        <v>6000</v>
      </c>
      <c r="L24" s="164">
        <f t="shared" si="0"/>
        <v>30000</v>
      </c>
    </row>
    <row r="25" spans="1:12" s="257" customFormat="1" ht="18.75" customHeight="1" x14ac:dyDescent="0.3">
      <c r="A25" s="160">
        <v>5</v>
      </c>
      <c r="B25" s="1375" t="s">
        <v>1108</v>
      </c>
      <c r="C25" s="1376"/>
      <c r="D25" s="1376"/>
      <c r="E25" s="1376"/>
      <c r="F25" s="1376"/>
      <c r="G25" s="1377"/>
      <c r="H25" s="160"/>
      <c r="I25" s="160">
        <v>4</v>
      </c>
      <c r="J25" s="160" t="s">
        <v>56</v>
      </c>
      <c r="K25" s="164">
        <v>20000</v>
      </c>
      <c r="L25" s="164">
        <f t="shared" si="0"/>
        <v>80000</v>
      </c>
    </row>
    <row r="26" spans="1:12" s="257" customFormat="1" ht="18.75" customHeight="1" x14ac:dyDescent="0.3">
      <c r="A26" s="160">
        <v>6</v>
      </c>
      <c r="B26" s="1375" t="s">
        <v>1109</v>
      </c>
      <c r="C26" s="1376"/>
      <c r="D26" s="1376"/>
      <c r="E26" s="1376"/>
      <c r="F26" s="1376"/>
      <c r="G26" s="1377"/>
      <c r="H26" s="160"/>
      <c r="I26" s="160">
        <v>6</v>
      </c>
      <c r="J26" s="160" t="s">
        <v>56</v>
      </c>
      <c r="K26" s="164">
        <v>3000</v>
      </c>
      <c r="L26" s="164">
        <f t="shared" si="0"/>
        <v>18000</v>
      </c>
    </row>
    <row r="27" spans="1:12" s="257" customFormat="1" ht="18.75" customHeight="1" x14ac:dyDescent="0.3">
      <c r="A27" s="160">
        <v>7</v>
      </c>
      <c r="B27" s="1375" t="s">
        <v>736</v>
      </c>
      <c r="C27" s="1376"/>
      <c r="D27" s="1376"/>
      <c r="E27" s="1376"/>
      <c r="F27" s="1376"/>
      <c r="G27" s="1377"/>
      <c r="H27" s="160"/>
      <c r="I27" s="160">
        <v>5</v>
      </c>
      <c r="J27" s="160" t="s">
        <v>56</v>
      </c>
      <c r="K27" s="164">
        <v>5000</v>
      </c>
      <c r="L27" s="164">
        <f t="shared" si="0"/>
        <v>25000</v>
      </c>
    </row>
    <row r="28" spans="1:12" s="257" customFormat="1" ht="18.75" customHeight="1" x14ac:dyDescent="0.3">
      <c r="A28" s="160"/>
      <c r="B28" s="1375"/>
      <c r="C28" s="1376"/>
      <c r="D28" s="1376"/>
      <c r="E28" s="1376"/>
      <c r="F28" s="1376"/>
      <c r="G28" s="1377"/>
      <c r="H28" s="160"/>
      <c r="I28" s="160"/>
      <c r="J28" s="160"/>
      <c r="K28" s="164"/>
      <c r="L28" s="164"/>
    </row>
    <row r="29" spans="1:12" s="257" customFormat="1" ht="18.75" customHeight="1" x14ac:dyDescent="0.3">
      <c r="A29" s="173"/>
      <c r="B29" s="1774"/>
      <c r="C29" s="1775"/>
      <c r="D29" s="1775"/>
      <c r="E29" s="1775"/>
      <c r="F29" s="1775"/>
      <c r="G29" s="1776"/>
      <c r="H29" s="174"/>
      <c r="I29" s="174"/>
      <c r="J29" s="174"/>
      <c r="K29" s="175"/>
      <c r="L29" s="175"/>
    </row>
    <row r="30" spans="1:12" s="257" customFormat="1" ht="22.5" customHeight="1" x14ac:dyDescent="0.3">
      <c r="A30" s="1773" t="s">
        <v>20</v>
      </c>
      <c r="B30" s="1773"/>
      <c r="C30" s="1773"/>
      <c r="D30" s="1773"/>
      <c r="E30" s="1773"/>
      <c r="F30" s="1773"/>
      <c r="G30" s="1773"/>
      <c r="H30" s="1773"/>
      <c r="I30" s="1773"/>
      <c r="J30" s="1773"/>
      <c r="K30" s="1773"/>
      <c r="L30" s="176">
        <f>SUM(L21:L27)</f>
        <v>558000</v>
      </c>
    </row>
    <row r="31" spans="1:12" ht="18" customHeight="1" x14ac:dyDescent="0.35">
      <c r="A31" s="253"/>
      <c r="B31" s="252"/>
      <c r="C31" s="1374"/>
      <c r="D31" s="253"/>
      <c r="E31" s="252"/>
      <c r="F31" s="252"/>
      <c r="G31" s="252"/>
      <c r="H31" s="252"/>
      <c r="I31" s="252"/>
      <c r="J31" s="252"/>
      <c r="K31" s="255"/>
      <c r="L31" s="254"/>
    </row>
    <row r="32" spans="1:12" ht="18" customHeight="1" x14ac:dyDescent="0.35">
      <c r="A32" s="259" t="s">
        <v>21</v>
      </c>
      <c r="B32" s="259" t="s">
        <v>7</v>
      </c>
      <c r="C32" s="260" t="s">
        <v>22</v>
      </c>
      <c r="D32" s="260" t="s">
        <v>150</v>
      </c>
      <c r="E32" s="252"/>
      <c r="F32" s="252"/>
      <c r="G32" s="252"/>
      <c r="H32" s="252"/>
      <c r="I32" s="252"/>
      <c r="J32" s="252"/>
      <c r="K32" s="261"/>
      <c r="L32" s="261"/>
    </row>
    <row r="33" spans="1:12" ht="18" customHeight="1" x14ac:dyDescent="0.35">
      <c r="A33" s="253"/>
      <c r="B33" s="253"/>
      <c r="C33" s="260" t="s">
        <v>24</v>
      </c>
      <c r="D33" s="253" t="s">
        <v>151</v>
      </c>
      <c r="E33" s="252"/>
      <c r="F33" s="252"/>
      <c r="G33" s="252"/>
      <c r="H33" s="252"/>
      <c r="I33" s="252"/>
      <c r="J33" s="252"/>
      <c r="K33" s="261"/>
      <c r="L33" s="261"/>
    </row>
    <row r="34" spans="1:12" ht="18" customHeight="1" x14ac:dyDescent="0.35">
      <c r="A34" s="253"/>
      <c r="B34" s="252"/>
      <c r="C34" s="262"/>
      <c r="D34" s="263"/>
      <c r="E34" s="252"/>
      <c r="F34" s="252"/>
      <c r="G34" s="252"/>
      <c r="H34" s="252"/>
      <c r="I34" s="252"/>
      <c r="J34" s="252"/>
      <c r="K34" s="261"/>
      <c r="L34" s="261"/>
    </row>
    <row r="35" spans="1:12" ht="18" customHeight="1" x14ac:dyDescent="0.35">
      <c r="A35" s="253"/>
      <c r="B35" s="252"/>
      <c r="C35" s="262"/>
      <c r="D35" s="263"/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3"/>
      <c r="B36" s="252"/>
      <c r="C36" s="262"/>
      <c r="D36" s="263"/>
      <c r="E36" s="252"/>
      <c r="F36" s="252"/>
      <c r="G36" s="252"/>
      <c r="H36" s="252"/>
      <c r="I36" s="252"/>
      <c r="J36" s="252"/>
      <c r="K36" s="261"/>
      <c r="L36" s="261"/>
    </row>
    <row r="37" spans="1:12" ht="18" customHeight="1" x14ac:dyDescent="0.35">
      <c r="A37" s="253"/>
      <c r="B37" s="252"/>
      <c r="C37" s="262"/>
      <c r="D37" s="263"/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3"/>
      <c r="B38" s="252"/>
      <c r="C38" s="1374"/>
      <c r="D38" s="263"/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2"/>
      <c r="B39" s="252"/>
      <c r="C39" s="252"/>
      <c r="D39" s="252"/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2"/>
      <c r="B40" s="252"/>
      <c r="C40" s="252"/>
      <c r="D40" s="1106"/>
      <c r="E40" s="1141"/>
      <c r="F40" s="1107"/>
      <c r="G40" s="1108"/>
      <c r="H40" s="1139"/>
      <c r="I40" s="269"/>
      <c r="J40" s="270"/>
      <c r="K40" s="271"/>
      <c r="L40" s="272"/>
    </row>
    <row r="41" spans="1:12" ht="18" customHeight="1" x14ac:dyDescent="0.35">
      <c r="A41" s="252"/>
      <c r="B41" s="252"/>
      <c r="C41" s="252"/>
      <c r="D41" s="1103"/>
      <c r="E41" s="1103"/>
      <c r="F41" s="1104"/>
      <c r="G41" s="1105"/>
      <c r="H41" s="280"/>
      <c r="I41" s="276"/>
      <c r="J41" s="277"/>
      <c r="K41" s="278"/>
      <c r="L41" s="279"/>
    </row>
    <row r="42" spans="1:12" ht="18" customHeight="1" x14ac:dyDescent="0.35">
      <c r="A42" s="252"/>
      <c r="B42" s="252"/>
      <c r="C42" s="252"/>
      <c r="D42" s="1103"/>
      <c r="E42" s="1103"/>
      <c r="F42" s="1104"/>
      <c r="G42" s="1105"/>
      <c r="H42" s="280"/>
      <c r="I42" s="276"/>
      <c r="J42" s="277"/>
      <c r="K42" s="278"/>
      <c r="L42" s="281"/>
    </row>
    <row r="43" spans="1:12" ht="18" customHeight="1" x14ac:dyDescent="0.35">
      <c r="A43" s="252"/>
      <c r="B43" s="252"/>
      <c r="C43" s="252"/>
      <c r="D43" s="1103"/>
      <c r="E43" s="1103"/>
      <c r="F43" s="1104"/>
      <c r="G43" s="1105"/>
      <c r="H43" s="280"/>
      <c r="I43" s="286"/>
      <c r="J43" s="287"/>
      <c r="K43" s="288"/>
      <c r="L43" s="289"/>
    </row>
    <row r="44" spans="1:12" ht="18" customHeight="1" x14ac:dyDescent="0.35">
      <c r="A44" s="252"/>
      <c r="B44" s="252"/>
      <c r="C44" s="252"/>
      <c r="D44" s="1138" t="s">
        <v>26</v>
      </c>
      <c r="E44" s="1968" t="s">
        <v>27</v>
      </c>
      <c r="F44" s="1968"/>
      <c r="G44" s="1968"/>
      <c r="H44" s="1140" t="s">
        <v>941</v>
      </c>
      <c r="I44" s="1964" t="s">
        <v>28</v>
      </c>
      <c r="J44" s="1796"/>
      <c r="K44" s="291" t="s">
        <v>29</v>
      </c>
      <c r="L44" s="292" t="s">
        <v>30</v>
      </c>
    </row>
    <row r="45" spans="1:12" ht="18" customHeight="1" x14ac:dyDescent="0.3"/>
    <row r="55" spans="1:1" ht="16.5" customHeight="1" x14ac:dyDescent="0.3">
      <c r="A55" s="251" t="s">
        <v>1110</v>
      </c>
    </row>
  </sheetData>
  <mergeCells count="11">
    <mergeCell ref="B29:G29"/>
    <mergeCell ref="A30:K30"/>
    <mergeCell ref="E44:G44"/>
    <mergeCell ref="I44:J44"/>
    <mergeCell ref="A10:D10"/>
    <mergeCell ref="A11:D12"/>
    <mergeCell ref="A6:L6"/>
    <mergeCell ref="A7:L7"/>
    <mergeCell ref="B19:G19"/>
    <mergeCell ref="I19:J19"/>
    <mergeCell ref="B20:G20"/>
  </mergeCells>
  <printOptions horizontalCentered="1"/>
  <pageMargins left="0" right="0" top="0.74803149606299213" bottom="0.74803149606299213" header="0.31496062992125984" footer="0.31496062992125984"/>
  <pageSetup scale="74" orientation="portrait" r:id="rId1"/>
  <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1"/>
  <sheetViews>
    <sheetView view="pageBreakPreview" zoomScale="60" zoomScaleNormal="100" workbookViewId="0">
      <selection activeCell="J19" sqref="J19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1112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44694</v>
      </c>
    </row>
    <row r="12" spans="1:21" ht="16.5" customHeight="1" x14ac:dyDescent="0.35">
      <c r="A12" s="11" t="s">
        <v>43</v>
      </c>
      <c r="B12" s="1385"/>
      <c r="C12" s="1385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780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1386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1383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1384" t="s">
        <v>13</v>
      </c>
      <c r="B20" s="1751" t="s">
        <v>14</v>
      </c>
      <c r="C20" s="1751"/>
      <c r="D20" s="1751"/>
      <c r="E20" s="1751"/>
      <c r="F20" s="1751"/>
      <c r="G20" s="1751"/>
      <c r="H20" s="1384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794</v>
      </c>
      <c r="C22" s="660"/>
      <c r="D22" s="660"/>
      <c r="E22" s="660"/>
      <c r="F22" s="660"/>
      <c r="G22" s="661"/>
      <c r="H22" s="658"/>
      <c r="I22" s="658">
        <v>4</v>
      </c>
      <c r="J22" s="658" t="s">
        <v>56</v>
      </c>
      <c r="K22" s="664">
        <v>31500</v>
      </c>
      <c r="L22" s="664">
        <f t="shared" ref="L22" si="0">K22*I22</f>
        <v>126000</v>
      </c>
    </row>
    <row r="23" spans="1:12" s="663" customFormat="1" ht="23.25" x14ac:dyDescent="0.35">
      <c r="A23" s="658"/>
      <c r="B23" s="659"/>
      <c r="C23" s="660"/>
      <c r="D23" s="660"/>
      <c r="E23" s="660"/>
      <c r="F23" s="660"/>
      <c r="G23" s="661"/>
      <c r="H23" s="658"/>
      <c r="I23" s="658"/>
      <c r="J23" s="658"/>
      <c r="K23" s="664"/>
      <c r="L23" s="664"/>
    </row>
    <row r="24" spans="1:12" s="663" customFormat="1" ht="23.25" x14ac:dyDescent="0.35">
      <c r="A24" s="658"/>
      <c r="B24" s="659"/>
      <c r="C24" s="660"/>
      <c r="D24" s="660"/>
      <c r="E24" s="660"/>
      <c r="F24" s="660"/>
      <c r="G24" s="661"/>
      <c r="H24" s="658"/>
      <c r="I24" s="658"/>
      <c r="J24" s="658"/>
      <c r="K24" s="664"/>
      <c r="L24" s="664"/>
    </row>
    <row r="25" spans="1:12" s="663" customFormat="1" ht="23.25" x14ac:dyDescent="0.35">
      <c r="A25" s="658"/>
      <c r="B25" s="659"/>
      <c r="C25" s="660"/>
      <c r="D25" s="660"/>
      <c r="E25" s="660"/>
      <c r="F25" s="660"/>
      <c r="G25" s="661"/>
      <c r="H25" s="658"/>
      <c r="I25" s="658"/>
      <c r="J25" s="658"/>
      <c r="K25" s="664"/>
      <c r="L25" s="664"/>
    </row>
    <row r="26" spans="1:12" s="663" customFormat="1" ht="23.25" x14ac:dyDescent="0.35">
      <c r="A26" s="658"/>
      <c r="B26" s="665"/>
      <c r="C26" s="660"/>
      <c r="D26" s="660"/>
      <c r="E26" s="660"/>
      <c r="F26" s="660"/>
      <c r="G26" s="661"/>
      <c r="H26" s="658"/>
      <c r="I26" s="658"/>
      <c r="J26" s="658"/>
      <c r="K26" s="664"/>
      <c r="L26" s="664"/>
    </row>
    <row r="27" spans="1:12" s="663" customFormat="1" ht="23.25" x14ac:dyDescent="0.35">
      <c r="A27" s="658"/>
      <c r="B27" s="659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6"/>
      <c r="D28" s="666"/>
      <c r="E28" s="666"/>
      <c r="F28" s="666"/>
      <c r="G28" s="667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6"/>
      <c r="D29" s="666"/>
      <c r="E29" s="666"/>
      <c r="F29" s="666"/>
      <c r="G29" s="667"/>
      <c r="H29" s="658"/>
      <c r="I29" s="658"/>
      <c r="J29" s="658"/>
      <c r="K29" s="664"/>
      <c r="L29" s="664"/>
    </row>
    <row r="30" spans="1:12" s="663" customFormat="1" ht="23.25" x14ac:dyDescent="0.35">
      <c r="A30" s="658"/>
      <c r="B30" s="659"/>
      <c r="C30" s="666"/>
      <c r="D30" s="666"/>
      <c r="E30" s="666"/>
      <c r="F30" s="666"/>
      <c r="G30" s="667"/>
      <c r="H30" s="658"/>
      <c r="I30" s="658"/>
      <c r="J30" s="658"/>
      <c r="K30" s="664"/>
      <c r="L30" s="664"/>
    </row>
    <row r="31" spans="1:12" s="663" customFormat="1" ht="23.25" x14ac:dyDescent="0.35">
      <c r="A31" s="668"/>
      <c r="B31" s="1885"/>
      <c r="C31" s="1886"/>
      <c r="D31" s="1886"/>
      <c r="E31" s="1886"/>
      <c r="F31" s="1886"/>
      <c r="G31" s="1887"/>
      <c r="H31" s="669"/>
      <c r="I31" s="669"/>
      <c r="J31" s="669"/>
      <c r="K31" s="670"/>
      <c r="L31" s="670"/>
    </row>
    <row r="32" spans="1:12" s="663" customFormat="1" ht="23.25" x14ac:dyDescent="0.35">
      <c r="A32" s="1888" t="s">
        <v>20</v>
      </c>
      <c r="B32" s="1888"/>
      <c r="C32" s="1888"/>
      <c r="D32" s="1888"/>
      <c r="E32" s="1888"/>
      <c r="F32" s="1888"/>
      <c r="G32" s="1888"/>
      <c r="H32" s="1888"/>
      <c r="I32" s="1888"/>
      <c r="J32" s="1888"/>
      <c r="K32" s="1888"/>
      <c r="L32" s="671">
        <f>SUM(L21:L30)</f>
        <v>126000</v>
      </c>
    </row>
    <row r="33" spans="1:12" s="238" customFormat="1" ht="21" x14ac:dyDescent="0.35">
      <c r="A33" s="247"/>
      <c r="B33" s="247"/>
      <c r="C33" s="409"/>
      <c r="D33" s="247"/>
      <c r="E33" s="247"/>
      <c r="F33" s="247"/>
      <c r="G33" s="248"/>
      <c r="H33" s="248"/>
      <c r="I33" s="248"/>
      <c r="J33" s="248"/>
      <c r="K33" s="410"/>
      <c r="L33" s="411"/>
    </row>
    <row r="34" spans="1:12" ht="18" x14ac:dyDescent="0.35">
      <c r="A34" s="35" t="s">
        <v>21</v>
      </c>
      <c r="B34" s="35" t="s">
        <v>7</v>
      </c>
      <c r="C34" s="723" t="s">
        <v>22</v>
      </c>
      <c r="D34" s="36" t="s">
        <v>23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723" t="s">
        <v>24</v>
      </c>
      <c r="D35" s="2" t="s">
        <v>25</v>
      </c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2"/>
      <c r="B36" s="2"/>
      <c r="C36" s="723" t="s">
        <v>300</v>
      </c>
      <c r="D36" s="2" t="s">
        <v>655</v>
      </c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2"/>
      <c r="B37" s="2"/>
      <c r="C37" s="723"/>
      <c r="D37" s="2"/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2"/>
      <c r="B38" s="2"/>
      <c r="C38" s="723"/>
      <c r="D38" s="2"/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2"/>
      <c r="B39" s="2"/>
      <c r="C39" s="723"/>
      <c r="D39" s="2"/>
      <c r="E39" s="1"/>
      <c r="F39" s="1"/>
      <c r="G39" s="1"/>
      <c r="H39" s="1"/>
      <c r="I39" s="1"/>
      <c r="J39" s="1"/>
      <c r="K39" s="37"/>
      <c r="L39" s="37"/>
    </row>
    <row r="40" spans="1:12" ht="18" x14ac:dyDescent="0.35">
      <c r="A40" s="2"/>
      <c r="B40" s="2"/>
      <c r="C40" s="723"/>
      <c r="D40" s="2"/>
      <c r="E40" s="1"/>
      <c r="F40" s="1"/>
      <c r="G40" s="1"/>
      <c r="H40" s="1"/>
      <c r="I40" s="1"/>
      <c r="J40" s="1"/>
      <c r="K40" s="37"/>
      <c r="L40" s="37"/>
    </row>
    <row r="41" spans="1:12" ht="18" x14ac:dyDescent="0.35">
      <c r="A41" s="2"/>
      <c r="B41" s="2"/>
      <c r="C41" s="723"/>
      <c r="D41" s="2"/>
      <c r="E41" s="1"/>
      <c r="F41" s="1"/>
      <c r="G41" s="1"/>
      <c r="H41" s="1"/>
      <c r="I41" s="1"/>
      <c r="J41" s="1"/>
      <c r="K41" s="37"/>
      <c r="L41" s="37"/>
    </row>
    <row r="42" spans="1:12" ht="18" x14ac:dyDescent="0.35">
      <c r="A42" s="2"/>
      <c r="B42" s="2"/>
      <c r="C42" s="723"/>
      <c r="D42" s="2"/>
      <c r="E42" s="1"/>
      <c r="F42" s="1"/>
      <c r="G42" s="1"/>
      <c r="H42" s="1"/>
      <c r="I42" s="1"/>
      <c r="J42" s="1"/>
      <c r="K42" s="37"/>
      <c r="L42" s="37"/>
    </row>
    <row r="43" spans="1:12" ht="18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37"/>
      <c r="L43" s="37"/>
    </row>
    <row r="44" spans="1:12" ht="18.75" x14ac:dyDescent="0.35">
      <c r="A44" s="1"/>
      <c r="B44" s="1"/>
      <c r="C44" s="1"/>
      <c r="D44" s="1106"/>
      <c r="E44" s="1107"/>
      <c r="F44" s="1108"/>
      <c r="G44" s="1099"/>
      <c r="H44" s="268"/>
      <c r="I44" s="269"/>
      <c r="J44" s="270"/>
      <c r="K44" s="271"/>
      <c r="L44" s="272"/>
    </row>
    <row r="45" spans="1:12" ht="18" x14ac:dyDescent="0.35">
      <c r="A45" s="1"/>
      <c r="B45" s="1"/>
      <c r="C45" s="1"/>
      <c r="D45" s="1103"/>
      <c r="E45" s="1104"/>
      <c r="F45" s="1105"/>
      <c r="G45" s="1100"/>
      <c r="H45" s="275"/>
      <c r="I45" s="276"/>
      <c r="J45" s="277"/>
      <c r="K45" s="278"/>
      <c r="L45" s="279"/>
    </row>
    <row r="46" spans="1:12" ht="18" x14ac:dyDescent="0.35">
      <c r="A46" s="1"/>
      <c r="B46" s="1"/>
      <c r="C46" s="1"/>
      <c r="D46" s="1103"/>
      <c r="E46" s="1104"/>
      <c r="F46" s="1105"/>
      <c r="G46" s="1101"/>
      <c r="H46" s="275"/>
      <c r="I46" s="276"/>
      <c r="J46" s="277"/>
      <c r="K46" s="278"/>
      <c r="L46" s="281"/>
    </row>
    <row r="47" spans="1:12" ht="18" x14ac:dyDescent="0.35">
      <c r="A47" s="1"/>
      <c r="B47" s="1"/>
      <c r="C47" s="1"/>
      <c r="D47" s="1103"/>
      <c r="E47" s="1104"/>
      <c r="F47" s="1105"/>
      <c r="G47" s="1102"/>
      <c r="H47" s="275"/>
      <c r="I47" s="286"/>
      <c r="J47" s="287"/>
      <c r="K47" s="288"/>
      <c r="L47" s="289"/>
    </row>
    <row r="48" spans="1:12" ht="18" x14ac:dyDescent="0.35">
      <c r="A48" s="1"/>
      <c r="B48" s="1"/>
      <c r="C48" s="1"/>
      <c r="D48" s="1965" t="s">
        <v>26</v>
      </c>
      <c r="E48" s="1966"/>
      <c r="F48" s="1967"/>
      <c r="G48" s="1098" t="s">
        <v>27</v>
      </c>
      <c r="H48" s="1095" t="s">
        <v>941</v>
      </c>
      <c r="I48" s="1964" t="s">
        <v>28</v>
      </c>
      <c r="J48" s="1796"/>
      <c r="K48" s="291" t="s">
        <v>29</v>
      </c>
      <c r="L48" s="292" t="s">
        <v>30</v>
      </c>
    </row>
    <row r="49" spans="1:21" ht="18" x14ac:dyDescent="0.35">
      <c r="A49" s="1"/>
      <c r="B49" s="1"/>
      <c r="C49" s="1"/>
      <c r="D49" s="62"/>
      <c r="E49"/>
      <c r="F49"/>
      <c r="G49"/>
      <c r="H49"/>
      <c r="I49"/>
      <c r="J49"/>
      <c r="K49"/>
      <c r="L49"/>
      <c r="M49"/>
    </row>
    <row r="50" spans="1:21" x14ac:dyDescent="0.3">
      <c r="D50" s="76"/>
      <c r="E50"/>
      <c r="F50"/>
      <c r="G50"/>
      <c r="H50"/>
      <c r="I50"/>
      <c r="J50"/>
      <c r="K50"/>
      <c r="L50"/>
      <c r="M50"/>
    </row>
    <row r="51" spans="1:21" x14ac:dyDescent="0.3">
      <c r="E51"/>
      <c r="F51"/>
      <c r="G51"/>
      <c r="H51"/>
      <c r="I51"/>
      <c r="J51"/>
      <c r="K51"/>
      <c r="L51"/>
      <c r="M51"/>
    </row>
    <row r="61" spans="1:21" s="25" customFormat="1" x14ac:dyDescent="0.3">
      <c r="A61" s="251" t="s">
        <v>971</v>
      </c>
      <c r="M61" s="76"/>
      <c r="N61" s="76"/>
      <c r="O61" s="76"/>
      <c r="P61" s="76"/>
      <c r="Q61" s="76"/>
      <c r="R61" s="76"/>
      <c r="S61" s="76"/>
      <c r="T61" s="76"/>
      <c r="U61" s="76"/>
    </row>
  </sheetData>
  <mergeCells count="10">
    <mergeCell ref="B31:G31"/>
    <mergeCell ref="A32:K32"/>
    <mergeCell ref="D48:F48"/>
    <mergeCell ref="I48:J48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4" orientation="portrait" verticalDpi="72" r:id="rId1"/>
  <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2"/>
  <sheetViews>
    <sheetView view="pageBreakPreview" topLeftCell="A7" zoomScale="60" zoomScaleNormal="100" workbookViewId="0">
      <selection activeCell="A11" sqref="A11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1122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1113</v>
      </c>
      <c r="D11" s="90"/>
      <c r="F11" s="91" t="s">
        <v>32</v>
      </c>
      <c r="G11" s="92"/>
      <c r="H11" s="92"/>
      <c r="I11" s="90"/>
      <c r="K11" s="93" t="s">
        <v>3</v>
      </c>
      <c r="L11" s="94">
        <v>44694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392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393" t="s">
        <v>13</v>
      </c>
      <c r="B20" s="1769" t="s">
        <v>14</v>
      </c>
      <c r="C20" s="1769"/>
      <c r="D20" s="1769"/>
      <c r="E20" s="1769"/>
      <c r="F20" s="1769"/>
      <c r="G20" s="1769"/>
      <c r="H20" s="1393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1114</v>
      </c>
      <c r="C22" s="143"/>
      <c r="D22" s="143"/>
      <c r="E22" s="143"/>
      <c r="F22" s="143"/>
      <c r="G22" s="144"/>
      <c r="H22" s="137"/>
      <c r="I22" s="137">
        <v>2</v>
      </c>
      <c r="J22" s="137" t="s">
        <v>56</v>
      </c>
      <c r="K22" s="141">
        <v>2500</v>
      </c>
      <c r="L22" s="141">
        <f t="shared" ref="L22:L30" si="0">I22*K22</f>
        <v>5000</v>
      </c>
    </row>
    <row r="23" spans="1:12" s="142" customFormat="1" ht="18.75" x14ac:dyDescent="0.3">
      <c r="A23" s="137">
        <v>2</v>
      </c>
      <c r="B23" s="138" t="s">
        <v>1115</v>
      </c>
      <c r="C23" s="143"/>
      <c r="D23" s="143"/>
      <c r="E23" s="143"/>
      <c r="F23" s="143"/>
      <c r="G23" s="144"/>
      <c r="H23" s="137"/>
      <c r="I23" s="137">
        <v>6</v>
      </c>
      <c r="J23" s="137" t="s">
        <v>56</v>
      </c>
      <c r="K23" s="141">
        <v>1800</v>
      </c>
      <c r="L23" s="141">
        <f t="shared" si="0"/>
        <v>10800</v>
      </c>
    </row>
    <row r="24" spans="1:12" s="142" customFormat="1" ht="18.75" x14ac:dyDescent="0.3">
      <c r="A24" s="137">
        <v>3</v>
      </c>
      <c r="B24" s="138" t="s">
        <v>1116</v>
      </c>
      <c r="C24" s="143"/>
      <c r="D24" s="143"/>
      <c r="E24" s="143"/>
      <c r="F24" s="143"/>
      <c r="G24" s="144"/>
      <c r="H24" s="137"/>
      <c r="I24" s="137">
        <v>2</v>
      </c>
      <c r="J24" s="137" t="s">
        <v>56</v>
      </c>
      <c r="K24" s="141">
        <v>22500</v>
      </c>
      <c r="L24" s="141">
        <f t="shared" si="0"/>
        <v>45000</v>
      </c>
    </row>
    <row r="25" spans="1:12" s="142" customFormat="1" ht="18.75" x14ac:dyDescent="0.3">
      <c r="A25" s="137">
        <v>4</v>
      </c>
      <c r="B25" s="138" t="s">
        <v>747</v>
      </c>
      <c r="C25" s="143"/>
      <c r="D25" s="143"/>
      <c r="E25" s="143"/>
      <c r="F25" s="143"/>
      <c r="G25" s="144"/>
      <c r="H25" s="137"/>
      <c r="I25" s="137">
        <v>3</v>
      </c>
      <c r="J25" s="137" t="s">
        <v>56</v>
      </c>
      <c r="K25" s="141">
        <v>10000</v>
      </c>
      <c r="L25" s="141">
        <f t="shared" si="0"/>
        <v>30000</v>
      </c>
    </row>
    <row r="26" spans="1:12" s="142" customFormat="1" ht="18.75" x14ac:dyDescent="0.3">
      <c r="A26" s="137">
        <v>5</v>
      </c>
      <c r="B26" s="138" t="s">
        <v>1117</v>
      </c>
      <c r="C26" s="143"/>
      <c r="D26" s="143"/>
      <c r="E26" s="143"/>
      <c r="F26" s="143"/>
      <c r="G26" s="144"/>
      <c r="H26" s="137"/>
      <c r="I26" s="137">
        <v>2</v>
      </c>
      <c r="J26" s="137" t="s">
        <v>56</v>
      </c>
      <c r="K26" s="141">
        <v>8000</v>
      </c>
      <c r="L26" s="141">
        <f t="shared" si="0"/>
        <v>16000</v>
      </c>
    </row>
    <row r="27" spans="1:12" s="142" customFormat="1" ht="18.75" x14ac:dyDescent="0.3">
      <c r="A27" s="137">
        <v>6</v>
      </c>
      <c r="B27" s="138" t="s">
        <v>607</v>
      </c>
      <c r="C27" s="143"/>
      <c r="D27" s="143"/>
      <c r="E27" s="143"/>
      <c r="F27" s="143"/>
      <c r="G27" s="144"/>
      <c r="H27" s="137"/>
      <c r="I27" s="137">
        <v>4</v>
      </c>
      <c r="J27" s="137" t="s">
        <v>56</v>
      </c>
      <c r="K27" s="141">
        <v>7000</v>
      </c>
      <c r="L27" s="141">
        <f t="shared" si="0"/>
        <v>28000</v>
      </c>
    </row>
    <row r="28" spans="1:12" s="142" customFormat="1" ht="18.75" x14ac:dyDescent="0.3">
      <c r="A28" s="137">
        <v>7</v>
      </c>
      <c r="B28" s="138" t="s">
        <v>1118</v>
      </c>
      <c r="C28" s="143"/>
      <c r="D28" s="143"/>
      <c r="E28" s="143"/>
      <c r="F28" s="143"/>
      <c r="G28" s="144"/>
      <c r="H28" s="137"/>
      <c r="I28" s="137">
        <v>2</v>
      </c>
      <c r="J28" s="137" t="s">
        <v>56</v>
      </c>
      <c r="K28" s="141">
        <v>18000</v>
      </c>
      <c r="L28" s="141">
        <f t="shared" si="0"/>
        <v>36000</v>
      </c>
    </row>
    <row r="29" spans="1:12" s="142" customFormat="1" ht="18.75" x14ac:dyDescent="0.3">
      <c r="A29" s="137">
        <v>8</v>
      </c>
      <c r="B29" s="138" t="s">
        <v>1119</v>
      </c>
      <c r="C29" s="143"/>
      <c r="D29" s="143"/>
      <c r="E29" s="143"/>
      <c r="F29" s="143"/>
      <c r="G29" s="144"/>
      <c r="H29" s="137"/>
      <c r="I29" s="137">
        <v>1</v>
      </c>
      <c r="J29" s="137" t="s">
        <v>922</v>
      </c>
      <c r="K29" s="141">
        <v>457000</v>
      </c>
      <c r="L29" s="141">
        <f t="shared" si="0"/>
        <v>457000</v>
      </c>
    </row>
    <row r="30" spans="1:12" s="142" customFormat="1" ht="18.75" x14ac:dyDescent="0.3">
      <c r="A30" s="137">
        <v>9</v>
      </c>
      <c r="B30" s="138" t="s">
        <v>1120</v>
      </c>
      <c r="C30" s="143"/>
      <c r="D30" s="143"/>
      <c r="E30" s="143"/>
      <c r="F30" s="143"/>
      <c r="G30" s="144"/>
      <c r="H30" s="137"/>
      <c r="I30" s="137">
        <v>6</v>
      </c>
      <c r="J30" s="137" t="s">
        <v>56</v>
      </c>
      <c r="K30" s="141">
        <v>16000</v>
      </c>
      <c r="L30" s="141">
        <f t="shared" si="0"/>
        <v>96000</v>
      </c>
    </row>
    <row r="31" spans="1:12" s="142" customFormat="1" ht="18.75" x14ac:dyDescent="0.3">
      <c r="A31" s="137"/>
      <c r="B31" s="138"/>
      <c r="C31" s="14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37"/>
      <c r="B34" s="138"/>
      <c r="C34" s="143"/>
      <c r="D34" s="143"/>
      <c r="E34" s="143"/>
      <c r="F34" s="143"/>
      <c r="G34" s="144"/>
      <c r="H34" s="137"/>
      <c r="I34" s="137"/>
      <c r="J34" s="137"/>
      <c r="K34" s="141"/>
      <c r="L34" s="141"/>
    </row>
    <row r="35" spans="1:12" s="142" customFormat="1" ht="18.75" x14ac:dyDescent="0.3">
      <c r="A35" s="145"/>
      <c r="B35" s="146"/>
      <c r="C35" s="147"/>
      <c r="D35" s="147"/>
      <c r="E35" s="147"/>
      <c r="F35" s="147"/>
      <c r="G35" s="148"/>
      <c r="H35" s="145"/>
      <c r="I35" s="145"/>
      <c r="J35" s="145"/>
      <c r="K35" s="149"/>
      <c r="L35" s="149"/>
    </row>
    <row r="36" spans="1:12" s="142" customFormat="1" ht="18.75" x14ac:dyDescent="0.3">
      <c r="A36" s="150"/>
      <c r="B36" s="1762"/>
      <c r="C36" s="1763"/>
      <c r="D36" s="1763"/>
      <c r="E36" s="1763"/>
      <c r="F36" s="1763"/>
      <c r="G36" s="1764"/>
      <c r="H36" s="151"/>
      <c r="I36" s="151"/>
      <c r="J36" s="151"/>
      <c r="K36" s="152"/>
      <c r="L36" s="152"/>
    </row>
    <row r="37" spans="1:12" s="142" customFormat="1" ht="18.75" x14ac:dyDescent="0.3">
      <c r="A37" s="1746" t="s">
        <v>20</v>
      </c>
      <c r="B37" s="1746"/>
      <c r="C37" s="1746"/>
      <c r="D37" s="1746"/>
      <c r="E37" s="1746"/>
      <c r="F37" s="1746"/>
      <c r="G37" s="1746"/>
      <c r="H37" s="1746"/>
      <c r="I37" s="1746"/>
      <c r="J37" s="1746"/>
      <c r="K37" s="1746"/>
      <c r="L37" s="34">
        <f>SUM(L21:L32)</f>
        <v>723800</v>
      </c>
    </row>
    <row r="38" spans="1:12" x14ac:dyDescent="0.3">
      <c r="A38" s="80"/>
      <c r="B38" s="80"/>
      <c r="C38" s="1392"/>
      <c r="D38" s="80"/>
      <c r="E38" s="80"/>
      <c r="F38" s="80"/>
      <c r="K38" s="93"/>
      <c r="L38" s="81"/>
    </row>
    <row r="39" spans="1:12" x14ac:dyDescent="0.3">
      <c r="A39" s="118" t="s">
        <v>21</v>
      </c>
      <c r="B39" s="118" t="s">
        <v>7</v>
      </c>
      <c r="C39" s="118" t="s">
        <v>22</v>
      </c>
      <c r="D39" s="119" t="s">
        <v>23</v>
      </c>
      <c r="K39" s="120"/>
      <c r="L39" s="120"/>
    </row>
    <row r="40" spans="1:12" x14ac:dyDescent="0.3">
      <c r="A40" s="80"/>
      <c r="B40" s="80"/>
      <c r="C40" s="1392" t="s">
        <v>24</v>
      </c>
      <c r="D40" s="80" t="s">
        <v>25</v>
      </c>
      <c r="K40" s="120"/>
      <c r="L40" s="120"/>
    </row>
    <row r="41" spans="1:12" x14ac:dyDescent="0.3">
      <c r="A41" s="80"/>
      <c r="B41" s="80"/>
      <c r="C41" s="1392"/>
      <c r="D41" s="80"/>
      <c r="K41" s="120"/>
      <c r="L41" s="120"/>
    </row>
    <row r="42" spans="1:12" x14ac:dyDescent="0.3">
      <c r="A42" s="80"/>
      <c r="B42" s="80"/>
      <c r="C42" s="1392"/>
      <c r="D42" s="80"/>
      <c r="K42" s="120"/>
      <c r="L42" s="120"/>
    </row>
    <row r="43" spans="1:12" x14ac:dyDescent="0.3">
      <c r="A43" s="80"/>
      <c r="B43" s="80"/>
      <c r="C43" s="1392"/>
      <c r="D43" s="80"/>
      <c r="K43" s="120"/>
      <c r="L43" s="120"/>
    </row>
    <row r="44" spans="1:12" x14ac:dyDescent="0.3">
      <c r="A44" s="80"/>
      <c r="B44" s="80"/>
      <c r="C44" s="1392"/>
      <c r="D44" s="80"/>
      <c r="K44" s="120"/>
      <c r="L44" s="120"/>
    </row>
    <row r="45" spans="1:12" x14ac:dyDescent="0.3">
      <c r="K45" s="120"/>
      <c r="L45" s="120"/>
    </row>
    <row r="46" spans="1:12" x14ac:dyDescent="0.3">
      <c r="D46" s="95"/>
      <c r="E46"/>
      <c r="F46"/>
      <c r="G46"/>
      <c r="H46"/>
      <c r="I46"/>
      <c r="J46"/>
      <c r="K46"/>
      <c r="L46"/>
    </row>
    <row r="47" spans="1:12" ht="18.75" x14ac:dyDescent="0.35">
      <c r="D47" s="1106"/>
      <c r="E47" s="1107"/>
      <c r="F47" s="1108"/>
      <c r="G47" s="1099"/>
      <c r="H47" s="268"/>
      <c r="I47" s="269"/>
      <c r="J47" s="270"/>
      <c r="K47" s="271"/>
      <c r="L47" s="272"/>
    </row>
    <row r="48" spans="1:12" ht="18.75" x14ac:dyDescent="0.35">
      <c r="D48" s="1103"/>
      <c r="E48" s="1104"/>
      <c r="F48" s="1105"/>
      <c r="G48" s="1100"/>
      <c r="H48" s="275"/>
      <c r="I48" s="276"/>
      <c r="J48" s="277"/>
      <c r="K48" s="278"/>
      <c r="L48" s="279"/>
    </row>
    <row r="49" spans="1:21" ht="18.75" x14ac:dyDescent="0.35">
      <c r="D49" s="1103"/>
      <c r="E49" s="1104"/>
      <c r="F49" s="1105"/>
      <c r="G49" s="1101"/>
      <c r="H49" s="275"/>
      <c r="I49" s="276"/>
      <c r="J49" s="277"/>
      <c r="K49" s="278"/>
      <c r="L49" s="281"/>
    </row>
    <row r="50" spans="1:21" ht="18.75" x14ac:dyDescent="0.35">
      <c r="D50" s="1103"/>
      <c r="E50" s="1104"/>
      <c r="F50" s="1105"/>
      <c r="G50" s="1102"/>
      <c r="H50" s="275"/>
      <c r="I50" s="286"/>
      <c r="J50" s="287"/>
      <c r="K50" s="288"/>
      <c r="L50" s="289"/>
    </row>
    <row r="51" spans="1:21" x14ac:dyDescent="0.3">
      <c r="D51" s="1965" t="s">
        <v>26</v>
      </c>
      <c r="E51" s="1966"/>
      <c r="F51" s="1967"/>
      <c r="G51" s="1098" t="s">
        <v>27</v>
      </c>
      <c r="H51" s="1095" t="s">
        <v>941</v>
      </c>
      <c r="I51" s="1964" t="s">
        <v>28</v>
      </c>
      <c r="J51" s="1796"/>
      <c r="K51" s="291" t="s">
        <v>29</v>
      </c>
      <c r="L51" s="292" t="s">
        <v>30</v>
      </c>
    </row>
    <row r="52" spans="1:21" x14ac:dyDescent="0.3">
      <c r="D52" s="78"/>
      <c r="E52" s="78"/>
      <c r="F52" s="78"/>
      <c r="G52" s="78"/>
      <c r="H52" s="78"/>
      <c r="I52" s="78"/>
      <c r="J52" s="78"/>
      <c r="K52" s="78"/>
      <c r="L52" s="78"/>
    </row>
    <row r="62" spans="1:21" s="79" customFormat="1" x14ac:dyDescent="0.3">
      <c r="A62" s="79" t="s">
        <v>1121</v>
      </c>
      <c r="M62" s="78"/>
      <c r="N62" s="78"/>
      <c r="O62" s="78"/>
      <c r="P62" s="78"/>
      <c r="Q62" s="78"/>
      <c r="R62" s="78"/>
      <c r="S62" s="78"/>
      <c r="T62" s="78"/>
      <c r="U62" s="78"/>
    </row>
  </sheetData>
  <mergeCells count="9">
    <mergeCell ref="A37:K37"/>
    <mergeCell ref="D51:F51"/>
    <mergeCell ref="I51:J51"/>
    <mergeCell ref="A7:L7"/>
    <mergeCell ref="A8:L8"/>
    <mergeCell ref="B20:G20"/>
    <mergeCell ref="I20:J20"/>
    <mergeCell ref="B21:G21"/>
    <mergeCell ref="B36:G36"/>
  </mergeCells>
  <printOptions horizontalCentered="1"/>
  <pageMargins left="0" right="0" top="0.55118110236220474" bottom="0.74803149606299213" header="0.31496062992125984" footer="0.31496062992125984"/>
  <pageSetup scale="70" orientation="portrait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0"/>
  <sheetViews>
    <sheetView view="pageBreakPreview" zoomScale="60" zoomScaleNormal="100" workbookViewId="0">
      <selection activeCell="A11" sqref="A11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17.42578125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46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47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44565</v>
      </c>
    </row>
    <row r="12" spans="1:21" ht="16.5" customHeight="1" x14ac:dyDescent="0.35">
      <c r="A12" s="1760" t="s">
        <v>48</v>
      </c>
      <c r="B12" s="1761"/>
      <c r="C12" s="1761"/>
      <c r="D12" s="1759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18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49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67" t="s">
        <v>7</v>
      </c>
      <c r="C16" s="1" t="s">
        <v>50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68" t="s">
        <v>13</v>
      </c>
      <c r="B20" s="1751" t="s">
        <v>14</v>
      </c>
      <c r="C20" s="1751"/>
      <c r="D20" s="1751"/>
      <c r="E20" s="1751"/>
      <c r="F20" s="1751"/>
      <c r="G20" s="1751"/>
      <c r="H20" s="68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ht="18" x14ac:dyDescent="0.3">
      <c r="A22" s="27" t="s">
        <v>19</v>
      </c>
      <c r="B22" s="69" t="s">
        <v>51</v>
      </c>
      <c r="C22" s="29"/>
      <c r="D22" s="29"/>
      <c r="E22" s="29"/>
      <c r="F22" s="29"/>
      <c r="G22" s="30"/>
      <c r="H22" s="27" t="s">
        <v>54</v>
      </c>
      <c r="I22" s="27">
        <v>2</v>
      </c>
      <c r="J22" s="27" t="s">
        <v>53</v>
      </c>
      <c r="K22" s="28">
        <v>275000</v>
      </c>
      <c r="L22" s="28">
        <f>+K22*I22</f>
        <v>550000</v>
      </c>
    </row>
    <row r="23" spans="1:12" ht="18" x14ac:dyDescent="0.3">
      <c r="A23" s="27">
        <v>2</v>
      </c>
      <c r="B23" s="69" t="s">
        <v>52</v>
      </c>
      <c r="C23" s="29"/>
      <c r="D23" s="29"/>
      <c r="E23" s="29"/>
      <c r="F23" s="29"/>
      <c r="G23" s="30"/>
      <c r="H23" s="27" t="s">
        <v>55</v>
      </c>
      <c r="I23" s="27">
        <v>15</v>
      </c>
      <c r="J23" s="27" t="s">
        <v>56</v>
      </c>
      <c r="K23" s="28">
        <v>37500</v>
      </c>
      <c r="L23" s="28">
        <f>+K23*I23</f>
        <v>562500</v>
      </c>
    </row>
    <row r="24" spans="1:12" ht="18" x14ac:dyDescent="0.3">
      <c r="A24" s="27"/>
      <c r="B24" s="69"/>
      <c r="C24" s="70"/>
      <c r="D24" s="70"/>
      <c r="E24" s="70"/>
      <c r="F24" s="70"/>
      <c r="G24" s="71"/>
      <c r="H24" s="27"/>
      <c r="I24" s="27"/>
      <c r="J24" s="27"/>
      <c r="K24" s="28"/>
      <c r="L24" s="28"/>
    </row>
    <row r="25" spans="1:12" ht="18" x14ac:dyDescent="0.3">
      <c r="A25" s="27"/>
      <c r="B25" s="69"/>
      <c r="C25" s="70"/>
      <c r="D25" s="70"/>
      <c r="E25" s="70"/>
      <c r="F25" s="70"/>
      <c r="G25" s="71"/>
      <c r="H25" s="27"/>
      <c r="I25" s="27"/>
      <c r="J25" s="27"/>
      <c r="K25" s="28"/>
      <c r="L25" s="28"/>
    </row>
    <row r="26" spans="1:12" ht="18" x14ac:dyDescent="0.3">
      <c r="A26" s="27"/>
      <c r="B26" s="69"/>
      <c r="C26" s="70"/>
      <c r="D26" s="70"/>
      <c r="E26" s="70"/>
      <c r="F26" s="70"/>
      <c r="G26" s="71"/>
      <c r="H26" s="27"/>
      <c r="I26" s="27"/>
      <c r="J26" s="27"/>
      <c r="K26" s="28"/>
      <c r="L26" s="28"/>
    </row>
    <row r="27" spans="1:12" ht="18" x14ac:dyDescent="0.3">
      <c r="A27" s="27"/>
      <c r="B27" s="69"/>
      <c r="C27" s="70"/>
      <c r="D27" s="70"/>
      <c r="E27" s="70"/>
      <c r="F27" s="70"/>
      <c r="G27" s="71"/>
      <c r="H27" s="27"/>
      <c r="I27" s="27"/>
      <c r="J27" s="27"/>
      <c r="K27" s="28"/>
      <c r="L27" s="28"/>
    </row>
    <row r="28" spans="1:12" ht="18" x14ac:dyDescent="0.3">
      <c r="A28" s="27"/>
      <c r="B28" s="69"/>
      <c r="C28" s="70"/>
      <c r="D28" s="70"/>
      <c r="E28" s="70"/>
      <c r="F28" s="70"/>
      <c r="G28" s="71"/>
      <c r="H28" s="27"/>
      <c r="I28" s="27"/>
      <c r="J28" s="27"/>
      <c r="K28" s="28"/>
      <c r="L28" s="28"/>
    </row>
    <row r="29" spans="1:12" ht="18" x14ac:dyDescent="0.3">
      <c r="A29" s="27"/>
      <c r="B29" s="69"/>
      <c r="C29" s="70"/>
      <c r="D29" s="70"/>
      <c r="E29" s="70"/>
      <c r="F29" s="70"/>
      <c r="G29" s="71"/>
      <c r="H29" s="27"/>
      <c r="I29" s="27"/>
      <c r="J29" s="27"/>
      <c r="K29" s="28"/>
      <c r="L29" s="28"/>
    </row>
    <row r="30" spans="1:12" ht="18" x14ac:dyDescent="0.3">
      <c r="A30" s="31"/>
      <c r="B30" s="1755"/>
      <c r="C30" s="1756"/>
      <c r="D30" s="1756"/>
      <c r="E30" s="1756"/>
      <c r="F30" s="1756"/>
      <c r="G30" s="1757"/>
      <c r="H30" s="32"/>
      <c r="I30" s="32"/>
      <c r="J30" s="32"/>
      <c r="K30" s="33"/>
      <c r="L30" s="33"/>
    </row>
    <row r="31" spans="1:12" ht="18.75" x14ac:dyDescent="0.3">
      <c r="A31" s="1746" t="s">
        <v>20</v>
      </c>
      <c r="B31" s="1746"/>
      <c r="C31" s="1746"/>
      <c r="D31" s="1746"/>
      <c r="E31" s="1746"/>
      <c r="F31" s="1746"/>
      <c r="G31" s="1746"/>
      <c r="H31" s="1746"/>
      <c r="I31" s="1746"/>
      <c r="J31" s="1746"/>
      <c r="K31" s="1746"/>
      <c r="L31" s="34">
        <f>SUM(L21:L29)</f>
        <v>1112500</v>
      </c>
    </row>
    <row r="32" spans="1:12" ht="18" x14ac:dyDescent="0.35">
      <c r="A32" s="2"/>
      <c r="B32" s="2"/>
      <c r="C32" s="67"/>
      <c r="D32" s="2"/>
      <c r="E32" s="2"/>
      <c r="F32" s="2"/>
      <c r="G32" s="1"/>
      <c r="H32" s="1"/>
      <c r="I32" s="1"/>
      <c r="J32" s="1"/>
      <c r="K32" s="13"/>
      <c r="L32" s="3"/>
    </row>
    <row r="33" spans="1:12" ht="18" x14ac:dyDescent="0.35">
      <c r="A33" s="35" t="s">
        <v>21</v>
      </c>
      <c r="B33" s="35" t="s">
        <v>7</v>
      </c>
      <c r="C33" s="35" t="s">
        <v>22</v>
      </c>
      <c r="D33" s="36" t="s">
        <v>23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67" t="s">
        <v>24</v>
      </c>
      <c r="D34" s="2" t="s">
        <v>25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67"/>
      <c r="D35" s="2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1"/>
      <c r="B37" s="1"/>
      <c r="C37" s="1"/>
      <c r="D37" s="38"/>
      <c r="E37" s="38"/>
      <c r="F37" s="39"/>
      <c r="G37" s="40"/>
      <c r="H37" s="41"/>
      <c r="I37" s="42"/>
      <c r="J37" s="43"/>
      <c r="K37" s="44"/>
      <c r="L37" s="45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47"/>
      <c r="H39" s="48"/>
      <c r="I39" s="49"/>
      <c r="J39" s="50"/>
      <c r="K39" s="51"/>
      <c r="L39" s="52"/>
    </row>
    <row r="40" spans="1:12" ht="18" x14ac:dyDescent="0.35">
      <c r="A40" s="1"/>
      <c r="B40" s="1"/>
      <c r="C40" s="1"/>
      <c r="D40" s="38"/>
      <c r="E40" s="38"/>
      <c r="F40" s="46"/>
      <c r="G40" s="53"/>
      <c r="H40" s="48"/>
      <c r="I40" s="49"/>
      <c r="J40" s="50"/>
      <c r="K40" s="51"/>
      <c r="L40" s="54"/>
    </row>
    <row r="41" spans="1:12" ht="18" x14ac:dyDescent="0.35">
      <c r="A41" s="1"/>
      <c r="B41" s="1"/>
      <c r="C41" s="1"/>
      <c r="D41" s="38"/>
      <c r="E41" s="38"/>
      <c r="F41" s="55"/>
      <c r="G41" s="56"/>
      <c r="H41" s="57"/>
      <c r="I41" s="58"/>
      <c r="J41" s="59"/>
      <c r="K41" s="60"/>
      <c r="L41" s="61"/>
    </row>
    <row r="42" spans="1:12" ht="18" x14ac:dyDescent="0.35">
      <c r="A42" s="1"/>
      <c r="B42" s="1"/>
      <c r="C42" s="1"/>
      <c r="D42" s="62"/>
      <c r="E42" s="76"/>
      <c r="F42" s="63" t="s">
        <v>26</v>
      </c>
      <c r="G42" s="64"/>
      <c r="H42" s="65" t="s">
        <v>27</v>
      </c>
      <c r="I42" s="1747" t="s">
        <v>28</v>
      </c>
      <c r="J42" s="1748"/>
      <c r="K42" s="65" t="s">
        <v>29</v>
      </c>
      <c r="L42" s="66" t="s">
        <v>30</v>
      </c>
    </row>
    <row r="43" spans="1:12" x14ac:dyDescent="0.3">
      <c r="D43" s="76"/>
      <c r="E43" s="76"/>
      <c r="F43" s="76"/>
      <c r="G43" s="76"/>
      <c r="H43" s="76"/>
      <c r="I43" s="76"/>
      <c r="J43" s="76"/>
      <c r="K43" s="76"/>
      <c r="L43" s="76"/>
    </row>
    <row r="60" spans="1:1" x14ac:dyDescent="0.3">
      <c r="A60" s="25" t="s">
        <v>37</v>
      </c>
    </row>
  </sheetData>
  <mergeCells count="10">
    <mergeCell ref="B30:G30"/>
    <mergeCell ref="A31:K31"/>
    <mergeCell ref="I42:J42"/>
    <mergeCell ref="A12:D12"/>
    <mergeCell ref="A7:L7"/>
    <mergeCell ref="A8:L8"/>
    <mergeCell ref="B15:D15"/>
    <mergeCell ref="B20:G20"/>
    <mergeCell ref="I20:J20"/>
    <mergeCell ref="B21:G21"/>
  </mergeCells>
  <pageMargins left="0.70866141732283472" right="0.70866141732283472" top="0.74803149606299213" bottom="0.74803149606299213" header="0.31496062992125984" footer="0.31496062992125984"/>
  <pageSetup scale="68" orientation="portrait" verticalDpi="72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0"/>
  <sheetViews>
    <sheetView view="pageBreakPreview" topLeftCell="A7" zoomScale="90" workbookViewId="0">
      <selection activeCell="B21" sqref="B21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240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82" t="s">
        <v>1</v>
      </c>
      <c r="B9" s="83"/>
      <c r="C9" s="83"/>
      <c r="D9" s="84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89" t="s">
        <v>228</v>
      </c>
      <c r="B10" s="79"/>
      <c r="C10" s="79"/>
      <c r="D10" s="90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44583</v>
      </c>
      <c r="M10" s="298"/>
    </row>
    <row r="11" spans="1:15" ht="16.5" customHeight="1" x14ac:dyDescent="0.35">
      <c r="A11" s="89" t="s">
        <v>229</v>
      </c>
      <c r="B11" s="95"/>
      <c r="C11" s="95"/>
      <c r="D11" s="96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89"/>
      <c r="B12" s="79"/>
      <c r="C12" s="79"/>
      <c r="D12" s="90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89"/>
      <c r="B13" s="79"/>
      <c r="C13" s="79"/>
      <c r="D13" s="90"/>
      <c r="E13" s="1"/>
      <c r="F13" s="74" t="s">
        <v>35</v>
      </c>
      <c r="G13" s="75"/>
      <c r="H13" s="75"/>
      <c r="I13" s="297"/>
      <c r="J13" s="17"/>
      <c r="K13" s="13" t="s">
        <v>5</v>
      </c>
      <c r="L13" s="3"/>
      <c r="M13" s="298"/>
    </row>
    <row r="14" spans="1:15" ht="16.5" customHeight="1" x14ac:dyDescent="0.35">
      <c r="A14" s="89" t="s">
        <v>6</v>
      </c>
      <c r="B14" s="101" t="s">
        <v>230</v>
      </c>
      <c r="C14" s="101"/>
      <c r="D14" s="10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89" t="s">
        <v>8</v>
      </c>
      <c r="B15" s="296" t="s">
        <v>7</v>
      </c>
      <c r="C15" s="79"/>
      <c r="D15" s="90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04" t="s">
        <v>11</v>
      </c>
      <c r="B16" s="105" t="s">
        <v>7</v>
      </c>
      <c r="C16" s="106"/>
      <c r="D16" s="107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294" t="s">
        <v>13</v>
      </c>
      <c r="B19" s="1751" t="s">
        <v>14</v>
      </c>
      <c r="C19" s="1751"/>
      <c r="D19" s="1751"/>
      <c r="E19" s="1751"/>
      <c r="F19" s="1751"/>
      <c r="G19" s="1751"/>
      <c r="H19" s="294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61" t="s">
        <v>231</v>
      </c>
      <c r="C21" s="162"/>
      <c r="D21" s="162"/>
      <c r="E21" s="162"/>
      <c r="F21" s="162"/>
      <c r="G21" s="163"/>
      <c r="H21" s="160" t="s">
        <v>232</v>
      </c>
      <c r="I21" s="160">
        <v>1</v>
      </c>
      <c r="J21" s="160" t="s">
        <v>239</v>
      </c>
      <c r="K21" s="164">
        <v>60000</v>
      </c>
      <c r="L21" s="164">
        <f>+K21*I21</f>
        <v>60000</v>
      </c>
    </row>
    <row r="22" spans="1:12" s="257" customFormat="1" ht="21" customHeight="1" x14ac:dyDescent="0.3">
      <c r="A22" s="160">
        <v>2</v>
      </c>
      <c r="B22" s="161" t="s">
        <v>233</v>
      </c>
      <c r="C22" s="166"/>
      <c r="D22" s="166"/>
      <c r="E22" s="166"/>
      <c r="F22" s="166"/>
      <c r="G22" s="167"/>
      <c r="H22" s="160" t="s">
        <v>234</v>
      </c>
      <c r="I22" s="160">
        <v>1</v>
      </c>
      <c r="J22" s="160" t="s">
        <v>239</v>
      </c>
      <c r="K22" s="164">
        <v>40000</v>
      </c>
      <c r="L22" s="164">
        <f>+K22*I22</f>
        <v>40000</v>
      </c>
    </row>
    <row r="23" spans="1:12" s="257" customFormat="1" ht="18.75" customHeight="1" x14ac:dyDescent="0.3">
      <c r="A23" s="160">
        <v>3</v>
      </c>
      <c r="B23" s="161" t="s">
        <v>235</v>
      </c>
      <c r="C23" s="166"/>
      <c r="D23" s="166"/>
      <c r="E23" s="166"/>
      <c r="F23" s="166"/>
      <c r="G23" s="167"/>
      <c r="H23" s="160" t="s">
        <v>236</v>
      </c>
      <c r="I23" s="160">
        <v>2</v>
      </c>
      <c r="J23" s="160" t="s">
        <v>56</v>
      </c>
      <c r="K23" s="164">
        <v>3000</v>
      </c>
      <c r="L23" s="164">
        <f>+K23*I23</f>
        <v>6000</v>
      </c>
    </row>
    <row r="24" spans="1:12" s="257" customFormat="1" ht="18.75" customHeight="1" x14ac:dyDescent="0.3">
      <c r="A24" s="160">
        <v>4</v>
      </c>
      <c r="B24" s="161" t="s">
        <v>237</v>
      </c>
      <c r="C24" s="166"/>
      <c r="D24" s="166"/>
      <c r="E24" s="166"/>
      <c r="F24" s="166"/>
      <c r="G24" s="167"/>
      <c r="H24" s="160" t="s">
        <v>238</v>
      </c>
      <c r="I24" s="160">
        <v>1</v>
      </c>
      <c r="J24" s="160" t="s">
        <v>239</v>
      </c>
      <c r="K24" s="164">
        <v>33000</v>
      </c>
      <c r="L24" s="164">
        <f>+K24*I24</f>
        <v>33000</v>
      </c>
    </row>
    <row r="25" spans="1:12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2" s="257" customFormat="1" ht="22.5" customHeight="1" x14ac:dyDescent="0.3">
      <c r="A27" s="173"/>
      <c r="B27" s="1774"/>
      <c r="C27" s="1775"/>
      <c r="D27" s="1775"/>
      <c r="E27" s="1775"/>
      <c r="F27" s="1775"/>
      <c r="G27" s="1776"/>
      <c r="H27" s="174"/>
      <c r="I27" s="174"/>
      <c r="J27" s="174"/>
      <c r="K27" s="175"/>
      <c r="L27" s="175"/>
    </row>
    <row r="28" spans="1:12" ht="18" customHeight="1" x14ac:dyDescent="0.3">
      <c r="A28" s="1773" t="s">
        <v>20</v>
      </c>
      <c r="B28" s="1773"/>
      <c r="C28" s="1773"/>
      <c r="D28" s="1773"/>
      <c r="E28" s="1773"/>
      <c r="F28" s="1773"/>
      <c r="G28" s="1773"/>
      <c r="H28" s="1773"/>
      <c r="I28" s="1773"/>
      <c r="J28" s="1773"/>
      <c r="K28" s="1773"/>
      <c r="L28" s="176">
        <f>SUM(L21:L25)</f>
        <v>139000</v>
      </c>
    </row>
    <row r="29" spans="1:12" ht="18" customHeight="1" x14ac:dyDescent="0.35">
      <c r="A29" s="253"/>
      <c r="B29" s="252"/>
      <c r="C29" s="258"/>
      <c r="D29" s="253"/>
      <c r="E29" s="252"/>
      <c r="F29" s="252"/>
      <c r="G29" s="252"/>
      <c r="H29" s="252"/>
      <c r="I29" s="252"/>
      <c r="J29" s="252"/>
      <c r="K29" s="255"/>
      <c r="L29" s="254"/>
    </row>
    <row r="30" spans="1:12" ht="18" customHeight="1" x14ac:dyDescent="0.35">
      <c r="A30" s="259" t="s">
        <v>21</v>
      </c>
      <c r="B30" s="259" t="s">
        <v>7</v>
      </c>
      <c r="C30" s="260" t="s">
        <v>22</v>
      </c>
      <c r="D30" s="260" t="s">
        <v>150</v>
      </c>
      <c r="E30" s="252"/>
      <c r="F30" s="252"/>
      <c r="G30" s="252"/>
      <c r="H30" s="252"/>
      <c r="I30" s="252"/>
      <c r="J30" s="252"/>
      <c r="K30" s="261"/>
      <c r="L30" s="261"/>
    </row>
    <row r="31" spans="1:12" ht="18" customHeight="1" x14ac:dyDescent="0.35">
      <c r="A31" s="253"/>
      <c r="B31" s="253"/>
      <c r="C31" s="260" t="s">
        <v>24</v>
      </c>
      <c r="D31" s="253" t="s">
        <v>151</v>
      </c>
      <c r="E31" s="252"/>
      <c r="F31" s="252"/>
      <c r="G31" s="252"/>
      <c r="H31" s="252"/>
      <c r="I31" s="252"/>
      <c r="J31" s="252"/>
      <c r="K31" s="261"/>
      <c r="L31" s="261"/>
    </row>
    <row r="32" spans="1:12" ht="18" customHeight="1" x14ac:dyDescent="0.35">
      <c r="A32" s="253"/>
      <c r="B32" s="252"/>
      <c r="C32" s="262"/>
      <c r="D32" s="263"/>
      <c r="E32" s="252"/>
      <c r="F32" s="252"/>
      <c r="G32" s="252"/>
      <c r="H32" s="252"/>
      <c r="I32" s="252"/>
      <c r="J32" s="252"/>
      <c r="K32" s="261"/>
      <c r="L32" s="261"/>
    </row>
    <row r="33" spans="1:12" ht="18" customHeight="1" x14ac:dyDescent="0.35">
      <c r="A33" s="253"/>
      <c r="B33" s="252"/>
      <c r="C33" s="258"/>
      <c r="D33" s="263"/>
      <c r="E33" s="252"/>
      <c r="F33" s="252"/>
      <c r="G33" s="252"/>
      <c r="H33" s="252"/>
      <c r="I33" s="252"/>
      <c r="J33" s="252"/>
      <c r="K33" s="261"/>
      <c r="L33" s="261"/>
    </row>
    <row r="34" spans="1:12" ht="18" customHeight="1" x14ac:dyDescent="0.35">
      <c r="A34" s="252"/>
      <c r="B34" s="252"/>
      <c r="C34" s="252"/>
      <c r="D34" s="252"/>
      <c r="E34" s="252"/>
      <c r="F34" s="252"/>
      <c r="G34" s="252"/>
      <c r="H34" s="252"/>
      <c r="I34" s="252"/>
      <c r="J34" s="252"/>
      <c r="K34" s="261"/>
      <c r="L34" s="261"/>
    </row>
    <row r="35" spans="1:12" ht="18" customHeight="1" x14ac:dyDescent="0.35">
      <c r="A35" s="252"/>
      <c r="B35" s="252"/>
      <c r="C35" s="252"/>
      <c r="D35" s="264"/>
      <c r="E35" s="265"/>
      <c r="F35" s="266"/>
      <c r="G35" s="267"/>
      <c r="H35" s="268"/>
      <c r="I35" s="269"/>
      <c r="J35" s="270"/>
      <c r="K35" s="271"/>
      <c r="L35" s="272"/>
    </row>
    <row r="36" spans="1:12" ht="18" customHeight="1" x14ac:dyDescent="0.35">
      <c r="A36" s="252"/>
      <c r="B36" s="252"/>
      <c r="C36" s="252"/>
      <c r="D36" s="264"/>
      <c r="E36" s="273"/>
      <c r="F36" s="264"/>
      <c r="G36" s="274"/>
      <c r="H36" s="275"/>
      <c r="I36" s="276"/>
      <c r="J36" s="277"/>
      <c r="K36" s="278"/>
      <c r="L36" s="279"/>
    </row>
    <row r="37" spans="1:12" ht="18" customHeight="1" x14ac:dyDescent="0.35">
      <c r="A37" s="252"/>
      <c r="B37" s="252"/>
      <c r="C37" s="252"/>
      <c r="D37" s="264"/>
      <c r="E37" s="273"/>
      <c r="F37" s="264"/>
      <c r="G37" s="280"/>
      <c r="H37" s="275"/>
      <c r="I37" s="276"/>
      <c r="J37" s="277"/>
      <c r="K37" s="278"/>
      <c r="L37" s="281"/>
    </row>
    <row r="38" spans="1:12" ht="18" customHeight="1" x14ac:dyDescent="0.35">
      <c r="A38" s="252"/>
      <c r="B38" s="252"/>
      <c r="C38" s="252"/>
      <c r="D38" s="264"/>
      <c r="E38" s="282"/>
      <c r="F38" s="283"/>
      <c r="G38" s="284"/>
      <c r="H38" s="285"/>
      <c r="I38" s="286"/>
      <c r="J38" s="287"/>
      <c r="K38" s="288"/>
      <c r="L38" s="289"/>
    </row>
    <row r="39" spans="1:12" ht="18" customHeight="1" x14ac:dyDescent="0.35">
      <c r="A39" s="252"/>
      <c r="B39" s="252"/>
      <c r="C39" s="252"/>
      <c r="D39" s="290"/>
      <c r="E39" s="1792" t="s">
        <v>26</v>
      </c>
      <c r="F39" s="1793"/>
      <c r="G39" s="1794"/>
      <c r="H39" s="291" t="s">
        <v>27</v>
      </c>
      <c r="I39" s="1795" t="s">
        <v>28</v>
      </c>
      <c r="J39" s="1796"/>
      <c r="K39" s="291" t="s">
        <v>29</v>
      </c>
      <c r="L39" s="292" t="s">
        <v>30</v>
      </c>
    </row>
    <row r="50" spans="1:1" ht="16.5" customHeight="1" x14ac:dyDescent="0.3">
      <c r="A50" s="251" t="s">
        <v>155</v>
      </c>
    </row>
  </sheetData>
  <mergeCells count="9">
    <mergeCell ref="B27:G27"/>
    <mergeCell ref="A28:K28"/>
    <mergeCell ref="E39:G39"/>
    <mergeCell ref="I39:J39"/>
    <mergeCell ref="A6:L6"/>
    <mergeCell ref="A7:L7"/>
    <mergeCell ref="B19:G19"/>
    <mergeCell ref="I19:J19"/>
    <mergeCell ref="B20:G20"/>
  </mergeCells>
  <printOptions horizontalCentered="1"/>
  <pageMargins left="0" right="0" top="0.75" bottom="0.75" header="0.3" footer="0.3"/>
  <pageSetup scale="69" orientation="portrait" r:id="rId1"/>
  <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2"/>
  <sheetViews>
    <sheetView view="pageBreakPreview" topLeftCell="A22" zoomScale="60" zoomScaleNormal="100" workbookViewId="0">
      <selection activeCell="M38" sqref="M38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1123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44694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392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393" t="s">
        <v>13</v>
      </c>
      <c r="B20" s="1769" t="s">
        <v>14</v>
      </c>
      <c r="C20" s="1769"/>
      <c r="D20" s="1769"/>
      <c r="E20" s="1769"/>
      <c r="F20" s="1769"/>
      <c r="G20" s="1769"/>
      <c r="H20" s="1393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747</v>
      </c>
      <c r="C22" s="143"/>
      <c r="D22" s="143"/>
      <c r="E22" s="143"/>
      <c r="F22" s="143"/>
      <c r="G22" s="144"/>
      <c r="H22" s="137"/>
      <c r="I22" s="137">
        <v>1</v>
      </c>
      <c r="J22" s="137" t="s">
        <v>56</v>
      </c>
      <c r="K22" s="141">
        <v>25000</v>
      </c>
      <c r="L22" s="141">
        <f t="shared" ref="L22:L25" si="0">I22*K22</f>
        <v>25000</v>
      </c>
    </row>
    <row r="23" spans="1:12" s="142" customFormat="1" ht="18.75" x14ac:dyDescent="0.3">
      <c r="A23" s="137">
        <v>2</v>
      </c>
      <c r="B23" s="138" t="s">
        <v>689</v>
      </c>
      <c r="C23" s="143"/>
      <c r="D23" s="143"/>
      <c r="E23" s="143"/>
      <c r="F23" s="143"/>
      <c r="G23" s="144"/>
      <c r="H23" s="137"/>
      <c r="I23" s="137">
        <v>2</v>
      </c>
      <c r="J23" s="137" t="s">
        <v>56</v>
      </c>
      <c r="K23" s="141">
        <v>22000</v>
      </c>
      <c r="L23" s="141">
        <f t="shared" si="0"/>
        <v>44000</v>
      </c>
    </row>
    <row r="24" spans="1:12" s="142" customFormat="1" ht="18.75" x14ac:dyDescent="0.3">
      <c r="A24" s="137">
        <v>3</v>
      </c>
      <c r="B24" s="138" t="s">
        <v>339</v>
      </c>
      <c r="C24" s="143"/>
      <c r="D24" s="143"/>
      <c r="E24" s="143"/>
      <c r="F24" s="143"/>
      <c r="G24" s="144"/>
      <c r="H24" s="137"/>
      <c r="I24" s="137">
        <v>5</v>
      </c>
      <c r="J24" s="137" t="s">
        <v>56</v>
      </c>
      <c r="K24" s="141">
        <v>4000</v>
      </c>
      <c r="L24" s="141">
        <f t="shared" si="0"/>
        <v>20000</v>
      </c>
    </row>
    <row r="25" spans="1:12" s="142" customFormat="1" ht="18.75" x14ac:dyDescent="0.3">
      <c r="A25" s="137">
        <v>4</v>
      </c>
      <c r="B25" s="138" t="s">
        <v>249</v>
      </c>
      <c r="C25" s="143"/>
      <c r="D25" s="143"/>
      <c r="E25" s="143"/>
      <c r="F25" s="143"/>
      <c r="G25" s="144"/>
      <c r="H25" s="137"/>
      <c r="I25" s="137">
        <v>2</v>
      </c>
      <c r="J25" s="137" t="s">
        <v>56</v>
      </c>
      <c r="K25" s="141">
        <v>8000</v>
      </c>
      <c r="L25" s="141">
        <f t="shared" si="0"/>
        <v>16000</v>
      </c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</row>
    <row r="31" spans="1:12" s="142" customFormat="1" ht="18.75" x14ac:dyDescent="0.3">
      <c r="A31" s="137"/>
      <c r="B31" s="138"/>
      <c r="C31" s="14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37"/>
      <c r="B34" s="138"/>
      <c r="C34" s="143"/>
      <c r="D34" s="143"/>
      <c r="E34" s="143"/>
      <c r="F34" s="143"/>
      <c r="G34" s="144"/>
      <c r="H34" s="137"/>
      <c r="I34" s="137"/>
      <c r="J34" s="137"/>
      <c r="K34" s="141"/>
      <c r="L34" s="141"/>
    </row>
    <row r="35" spans="1:12" s="142" customFormat="1" ht="18.75" x14ac:dyDescent="0.3">
      <c r="A35" s="145"/>
      <c r="B35" s="146"/>
      <c r="C35" s="147"/>
      <c r="D35" s="147"/>
      <c r="E35" s="147"/>
      <c r="F35" s="147"/>
      <c r="G35" s="148"/>
      <c r="H35" s="145"/>
      <c r="I35" s="145"/>
      <c r="J35" s="145"/>
      <c r="K35" s="149"/>
      <c r="L35" s="149"/>
    </row>
    <row r="36" spans="1:12" s="142" customFormat="1" ht="18.75" x14ac:dyDescent="0.3">
      <c r="A36" s="150"/>
      <c r="B36" s="1762"/>
      <c r="C36" s="1763"/>
      <c r="D36" s="1763"/>
      <c r="E36" s="1763"/>
      <c r="F36" s="1763"/>
      <c r="G36" s="1764"/>
      <c r="H36" s="151"/>
      <c r="I36" s="151"/>
      <c r="J36" s="151"/>
      <c r="K36" s="152"/>
      <c r="L36" s="152"/>
    </row>
    <row r="37" spans="1:12" s="142" customFormat="1" ht="18.75" x14ac:dyDescent="0.3">
      <c r="A37" s="1746" t="s">
        <v>20</v>
      </c>
      <c r="B37" s="1746"/>
      <c r="C37" s="1746"/>
      <c r="D37" s="1746"/>
      <c r="E37" s="1746"/>
      <c r="F37" s="1746"/>
      <c r="G37" s="1746"/>
      <c r="H37" s="1746"/>
      <c r="I37" s="1746"/>
      <c r="J37" s="1746"/>
      <c r="K37" s="1746"/>
      <c r="L37" s="34">
        <f>SUM(L21:L32)</f>
        <v>105000</v>
      </c>
    </row>
    <row r="38" spans="1:12" x14ac:dyDescent="0.3">
      <c r="A38" s="80"/>
      <c r="B38" s="80"/>
      <c r="C38" s="1392"/>
      <c r="D38" s="80"/>
      <c r="E38" s="80"/>
      <c r="F38" s="80"/>
      <c r="K38" s="93"/>
      <c r="L38" s="81"/>
    </row>
    <row r="39" spans="1:12" x14ac:dyDescent="0.3">
      <c r="A39" s="118" t="s">
        <v>21</v>
      </c>
      <c r="B39" s="118" t="s">
        <v>7</v>
      </c>
      <c r="C39" s="118" t="s">
        <v>22</v>
      </c>
      <c r="D39" s="119" t="s">
        <v>23</v>
      </c>
      <c r="K39" s="120"/>
      <c r="L39" s="120"/>
    </row>
    <row r="40" spans="1:12" x14ac:dyDescent="0.3">
      <c r="A40" s="80"/>
      <c r="B40" s="80"/>
      <c r="C40" s="1392" t="s">
        <v>24</v>
      </c>
      <c r="D40" s="80" t="s">
        <v>25</v>
      </c>
      <c r="K40" s="120"/>
      <c r="L40" s="120"/>
    </row>
    <row r="41" spans="1:12" x14ac:dyDescent="0.3">
      <c r="A41" s="80"/>
      <c r="B41" s="80"/>
      <c r="C41" s="1392"/>
      <c r="D41" s="80"/>
      <c r="K41" s="120"/>
      <c r="L41" s="120"/>
    </row>
    <row r="42" spans="1:12" x14ac:dyDescent="0.3">
      <c r="A42" s="80"/>
      <c r="B42" s="80"/>
      <c r="C42" s="1392"/>
      <c r="D42" s="80"/>
      <c r="K42" s="120"/>
      <c r="L42" s="120"/>
    </row>
    <row r="43" spans="1:12" x14ac:dyDescent="0.3">
      <c r="A43" s="80"/>
      <c r="B43" s="80"/>
      <c r="C43" s="1392"/>
      <c r="D43" s="80"/>
      <c r="K43" s="120"/>
      <c r="L43" s="120"/>
    </row>
    <row r="44" spans="1:12" x14ac:dyDescent="0.3">
      <c r="A44" s="80"/>
      <c r="B44" s="80"/>
      <c r="C44" s="1392"/>
      <c r="D44" s="80"/>
      <c r="K44" s="120"/>
      <c r="L44" s="120"/>
    </row>
    <row r="45" spans="1:12" x14ac:dyDescent="0.3">
      <c r="K45" s="120"/>
      <c r="L45" s="120"/>
    </row>
    <row r="46" spans="1:12" x14ac:dyDescent="0.3">
      <c r="D46" s="95"/>
      <c r="E46"/>
      <c r="F46"/>
      <c r="G46"/>
      <c r="H46"/>
      <c r="I46"/>
      <c r="J46"/>
      <c r="K46"/>
      <c r="L46"/>
    </row>
    <row r="47" spans="1:12" ht="18.75" x14ac:dyDescent="0.35">
      <c r="D47" s="1106"/>
      <c r="E47" s="1107"/>
      <c r="F47" s="1108"/>
      <c r="G47" s="1099"/>
      <c r="H47" s="268"/>
      <c r="I47" s="269"/>
      <c r="J47" s="270"/>
      <c r="K47" s="271"/>
      <c r="L47" s="272"/>
    </row>
    <row r="48" spans="1:12" ht="18.75" x14ac:dyDescent="0.35">
      <c r="D48" s="1103"/>
      <c r="E48" s="1104"/>
      <c r="F48" s="1105"/>
      <c r="G48" s="1100"/>
      <c r="H48" s="275"/>
      <c r="I48" s="276"/>
      <c r="J48" s="277"/>
      <c r="K48" s="278"/>
      <c r="L48" s="279"/>
    </row>
    <row r="49" spans="1:21" ht="18.75" x14ac:dyDescent="0.35">
      <c r="D49" s="1103"/>
      <c r="E49" s="1104"/>
      <c r="F49" s="1105"/>
      <c r="G49" s="1101"/>
      <c r="H49" s="275"/>
      <c r="I49" s="276"/>
      <c r="J49" s="277"/>
      <c r="K49" s="278"/>
      <c r="L49" s="281"/>
    </row>
    <row r="50" spans="1:21" ht="18.75" x14ac:dyDescent="0.35">
      <c r="D50" s="1103"/>
      <c r="E50" s="1104"/>
      <c r="F50" s="1105"/>
      <c r="G50" s="1102"/>
      <c r="H50" s="275"/>
      <c r="I50" s="286"/>
      <c r="J50" s="287"/>
      <c r="K50" s="288"/>
      <c r="L50" s="289"/>
    </row>
    <row r="51" spans="1:21" x14ac:dyDescent="0.3">
      <c r="D51" s="1965" t="s">
        <v>26</v>
      </c>
      <c r="E51" s="1966"/>
      <c r="F51" s="1967"/>
      <c r="G51" s="1098" t="s">
        <v>27</v>
      </c>
      <c r="H51" s="1095" t="s">
        <v>941</v>
      </c>
      <c r="I51" s="1964" t="s">
        <v>28</v>
      </c>
      <c r="J51" s="1796"/>
      <c r="K51" s="291" t="s">
        <v>29</v>
      </c>
      <c r="L51" s="292" t="s">
        <v>30</v>
      </c>
    </row>
    <row r="52" spans="1:21" x14ac:dyDescent="0.3">
      <c r="D52" s="78"/>
      <c r="E52" s="78"/>
      <c r="F52" s="78"/>
      <c r="G52" s="78"/>
      <c r="H52" s="78"/>
      <c r="I52" s="78"/>
      <c r="J52" s="78"/>
      <c r="K52" s="78"/>
      <c r="L52" s="78"/>
    </row>
    <row r="62" spans="1:21" s="79" customFormat="1" x14ac:dyDescent="0.3">
      <c r="A62" s="79" t="s">
        <v>1124</v>
      </c>
      <c r="M62" s="78"/>
      <c r="N62" s="78"/>
      <c r="O62" s="78"/>
      <c r="P62" s="78"/>
      <c r="Q62" s="78"/>
      <c r="R62" s="78"/>
      <c r="S62" s="78"/>
      <c r="T62" s="78"/>
      <c r="U62" s="78"/>
    </row>
  </sheetData>
  <mergeCells count="9">
    <mergeCell ref="A37:K37"/>
    <mergeCell ref="D51:F51"/>
    <mergeCell ref="I51:J51"/>
    <mergeCell ref="A7:L7"/>
    <mergeCell ref="A8:L8"/>
    <mergeCell ref="B20:G20"/>
    <mergeCell ref="I20:J20"/>
    <mergeCell ref="B21:G21"/>
    <mergeCell ref="B36:G36"/>
  </mergeCells>
  <printOptions horizontalCentered="1"/>
  <pageMargins left="0" right="0" top="0.55118110236220474" bottom="0.74803149606299213" header="0.31496062992125984" footer="0.31496062992125984"/>
  <pageSetup scale="70" orientation="portrait" verticalDpi="72" r:id="rId1"/>
  <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1"/>
  <sheetViews>
    <sheetView view="pageBreakPreview" topLeftCell="A10" zoomScale="60" zoomScaleNormal="100" workbookViewId="0">
      <selection activeCell="G27" sqref="G27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1126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44694</v>
      </c>
    </row>
    <row r="12" spans="1:21" ht="16.5" customHeight="1" x14ac:dyDescent="0.35">
      <c r="A12" s="11" t="s">
        <v>43</v>
      </c>
      <c r="B12" s="1391"/>
      <c r="C12" s="1391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780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1394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1389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1390" t="s">
        <v>13</v>
      </c>
      <c r="B20" s="1751" t="s">
        <v>14</v>
      </c>
      <c r="C20" s="1751"/>
      <c r="D20" s="1751"/>
      <c r="E20" s="1751"/>
      <c r="F20" s="1751"/>
      <c r="G20" s="1751"/>
      <c r="H20" s="1390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1125</v>
      </c>
      <c r="C22" s="660"/>
      <c r="D22" s="660"/>
      <c r="E22" s="660"/>
      <c r="F22" s="660"/>
      <c r="G22" s="661"/>
      <c r="H22" s="658"/>
      <c r="I22" s="658">
        <v>4</v>
      </c>
      <c r="J22" s="658" t="s">
        <v>121</v>
      </c>
      <c r="K22" s="664"/>
      <c r="L22" s="664">
        <f t="shared" ref="L22" si="0">K22*I22</f>
        <v>0</v>
      </c>
    </row>
    <row r="23" spans="1:12" s="663" customFormat="1" ht="23.25" x14ac:dyDescent="0.35">
      <c r="A23" s="658">
        <v>2</v>
      </c>
      <c r="B23" s="659" t="s">
        <v>686</v>
      </c>
      <c r="C23" s="660"/>
      <c r="D23" s="660"/>
      <c r="E23" s="660"/>
      <c r="F23" s="660"/>
      <c r="G23" s="661"/>
      <c r="H23" s="658"/>
      <c r="I23" s="658">
        <v>2</v>
      </c>
      <c r="J23" s="658" t="s">
        <v>56</v>
      </c>
      <c r="K23" s="664"/>
      <c r="L23" s="664"/>
    </row>
    <row r="24" spans="1:12" s="663" customFormat="1" ht="23.25" x14ac:dyDescent="0.35">
      <c r="A24" s="658"/>
      <c r="B24" s="659"/>
      <c r="C24" s="660"/>
      <c r="D24" s="660"/>
      <c r="E24" s="660"/>
      <c r="F24" s="660"/>
      <c r="G24" s="661"/>
      <c r="H24" s="658"/>
      <c r="I24" s="658"/>
      <c r="J24" s="658"/>
      <c r="K24" s="664"/>
      <c r="L24" s="664"/>
    </row>
    <row r="25" spans="1:12" s="663" customFormat="1" ht="23.25" x14ac:dyDescent="0.35">
      <c r="A25" s="658"/>
      <c r="B25" s="659"/>
      <c r="C25" s="660"/>
      <c r="D25" s="660"/>
      <c r="E25" s="660"/>
      <c r="F25" s="660"/>
      <c r="G25" s="661"/>
      <c r="H25" s="658"/>
      <c r="I25" s="658"/>
      <c r="J25" s="658"/>
      <c r="K25" s="664"/>
      <c r="L25" s="664"/>
    </row>
    <row r="26" spans="1:12" s="663" customFormat="1" ht="23.25" x14ac:dyDescent="0.35">
      <c r="A26" s="658"/>
      <c r="B26" s="665"/>
      <c r="C26" s="660"/>
      <c r="D26" s="660"/>
      <c r="E26" s="660"/>
      <c r="F26" s="660"/>
      <c r="G26" s="661"/>
      <c r="H26" s="658"/>
      <c r="I26" s="658"/>
      <c r="J26" s="658"/>
      <c r="K26" s="664"/>
      <c r="L26" s="664"/>
    </row>
    <row r="27" spans="1:12" s="663" customFormat="1" ht="23.25" x14ac:dyDescent="0.35">
      <c r="A27" s="658"/>
      <c r="B27" s="659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6"/>
      <c r="D28" s="666"/>
      <c r="E28" s="666"/>
      <c r="F28" s="666"/>
      <c r="G28" s="667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6"/>
      <c r="D29" s="666"/>
      <c r="E29" s="666"/>
      <c r="F29" s="666"/>
      <c r="G29" s="667"/>
      <c r="H29" s="658"/>
      <c r="I29" s="658"/>
      <c r="J29" s="658"/>
      <c r="K29" s="664"/>
      <c r="L29" s="664"/>
    </row>
    <row r="30" spans="1:12" s="663" customFormat="1" ht="23.25" x14ac:dyDescent="0.35">
      <c r="A30" s="658"/>
      <c r="B30" s="659"/>
      <c r="C30" s="666"/>
      <c r="D30" s="666"/>
      <c r="E30" s="666"/>
      <c r="F30" s="666"/>
      <c r="G30" s="667"/>
      <c r="H30" s="658"/>
      <c r="I30" s="658"/>
      <c r="J30" s="658"/>
      <c r="K30" s="664"/>
      <c r="L30" s="664"/>
    </row>
    <row r="31" spans="1:12" s="663" customFormat="1" ht="23.25" x14ac:dyDescent="0.35">
      <c r="A31" s="668"/>
      <c r="B31" s="1885"/>
      <c r="C31" s="1886"/>
      <c r="D31" s="1886"/>
      <c r="E31" s="1886"/>
      <c r="F31" s="1886"/>
      <c r="G31" s="1887"/>
      <c r="H31" s="669"/>
      <c r="I31" s="669"/>
      <c r="J31" s="669"/>
      <c r="K31" s="670"/>
      <c r="L31" s="670"/>
    </row>
    <row r="32" spans="1:12" s="663" customFormat="1" ht="23.25" x14ac:dyDescent="0.35">
      <c r="A32" s="1888" t="s">
        <v>20</v>
      </c>
      <c r="B32" s="1888"/>
      <c r="C32" s="1888"/>
      <c r="D32" s="1888"/>
      <c r="E32" s="1888"/>
      <c r="F32" s="1888"/>
      <c r="G32" s="1888"/>
      <c r="H32" s="1888"/>
      <c r="I32" s="1888"/>
      <c r="J32" s="1888"/>
      <c r="K32" s="1888"/>
      <c r="L32" s="671">
        <f>SUM(L21:L30)</f>
        <v>0</v>
      </c>
    </row>
    <row r="33" spans="1:12" s="238" customFormat="1" ht="21" x14ac:dyDescent="0.35">
      <c r="A33" s="247"/>
      <c r="B33" s="247"/>
      <c r="C33" s="409"/>
      <c r="D33" s="247"/>
      <c r="E33" s="247"/>
      <c r="F33" s="247"/>
      <c r="G33" s="248"/>
      <c r="H33" s="248"/>
      <c r="I33" s="248"/>
      <c r="J33" s="248"/>
      <c r="K33" s="410"/>
      <c r="L33" s="411"/>
    </row>
    <row r="34" spans="1:12" ht="18" x14ac:dyDescent="0.35">
      <c r="A34" s="35" t="s">
        <v>21</v>
      </c>
      <c r="B34" s="35" t="s">
        <v>7</v>
      </c>
      <c r="C34" s="723" t="s">
        <v>22</v>
      </c>
      <c r="D34" s="36" t="s">
        <v>23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723" t="s">
        <v>24</v>
      </c>
      <c r="D35" s="2" t="s">
        <v>25</v>
      </c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2"/>
      <c r="B36" s="2"/>
      <c r="C36" s="723" t="s">
        <v>300</v>
      </c>
      <c r="D36" s="2" t="s">
        <v>655</v>
      </c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2"/>
      <c r="B37" s="2"/>
      <c r="C37" s="723"/>
      <c r="D37" s="2"/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2"/>
      <c r="B38" s="2"/>
      <c r="C38" s="723"/>
      <c r="D38" s="2"/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2"/>
      <c r="B39" s="2"/>
      <c r="C39" s="723"/>
      <c r="D39" s="2"/>
      <c r="E39" s="1"/>
      <c r="F39" s="1"/>
      <c r="G39" s="1"/>
      <c r="H39" s="1"/>
      <c r="I39" s="1"/>
      <c r="J39" s="1"/>
      <c r="K39" s="37"/>
      <c r="L39" s="37"/>
    </row>
    <row r="40" spans="1:12" ht="18" x14ac:dyDescent="0.35">
      <c r="A40" s="2"/>
      <c r="B40" s="2"/>
      <c r="C40" s="723"/>
      <c r="D40" s="2"/>
      <c r="E40" s="1"/>
      <c r="F40" s="1"/>
      <c r="G40" s="1"/>
      <c r="H40" s="1"/>
      <c r="I40" s="1"/>
      <c r="J40" s="1"/>
      <c r="K40" s="37"/>
      <c r="L40" s="37"/>
    </row>
    <row r="41" spans="1:12" ht="18" x14ac:dyDescent="0.35">
      <c r="A41" s="2"/>
      <c r="B41" s="2"/>
      <c r="C41" s="723"/>
      <c r="D41" s="2"/>
      <c r="E41" s="1"/>
      <c r="F41" s="1"/>
      <c r="G41" s="1"/>
      <c r="H41" s="1"/>
      <c r="I41" s="1"/>
      <c r="J41" s="1"/>
      <c r="K41" s="37"/>
      <c r="L41" s="37"/>
    </row>
    <row r="42" spans="1:12" ht="18" x14ac:dyDescent="0.35">
      <c r="A42" s="2"/>
      <c r="B42" s="2"/>
      <c r="C42" s="723"/>
      <c r="D42" s="2"/>
      <c r="E42" s="1"/>
      <c r="F42" s="1"/>
      <c r="G42" s="1"/>
      <c r="H42" s="1"/>
      <c r="I42" s="1"/>
      <c r="J42" s="1"/>
      <c r="K42" s="37"/>
      <c r="L42" s="37"/>
    </row>
    <row r="43" spans="1:12" ht="18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37"/>
      <c r="L43" s="37"/>
    </row>
    <row r="44" spans="1:12" ht="18.75" x14ac:dyDescent="0.35">
      <c r="A44" s="1"/>
      <c r="B44" s="1"/>
      <c r="C44" s="1"/>
      <c r="D44" s="1106"/>
      <c r="E44" s="1107"/>
      <c r="F44" s="1108"/>
      <c r="G44" s="1099"/>
      <c r="H44" s="268"/>
      <c r="I44" s="269"/>
      <c r="J44" s="270"/>
      <c r="K44" s="271"/>
      <c r="L44" s="272"/>
    </row>
    <row r="45" spans="1:12" ht="18" x14ac:dyDescent="0.35">
      <c r="A45" s="1"/>
      <c r="B45" s="1"/>
      <c r="C45" s="1"/>
      <c r="D45" s="1103"/>
      <c r="E45" s="1104"/>
      <c r="F45" s="1105"/>
      <c r="G45" s="1100"/>
      <c r="H45" s="275"/>
      <c r="I45" s="276"/>
      <c r="J45" s="277"/>
      <c r="K45" s="278"/>
      <c r="L45" s="279"/>
    </row>
    <row r="46" spans="1:12" ht="18" x14ac:dyDescent="0.35">
      <c r="A46" s="1"/>
      <c r="B46" s="1"/>
      <c r="C46" s="1"/>
      <c r="D46" s="1103"/>
      <c r="E46" s="1104"/>
      <c r="F46" s="1105"/>
      <c r="G46" s="1101"/>
      <c r="H46" s="275"/>
      <c r="I46" s="276"/>
      <c r="J46" s="277"/>
      <c r="K46" s="278"/>
      <c r="L46" s="281"/>
    </row>
    <row r="47" spans="1:12" ht="18" x14ac:dyDescent="0.35">
      <c r="A47" s="1"/>
      <c r="B47" s="1"/>
      <c r="C47" s="1"/>
      <c r="D47" s="1103"/>
      <c r="E47" s="1104"/>
      <c r="F47" s="1105"/>
      <c r="G47" s="1102"/>
      <c r="H47" s="275"/>
      <c r="I47" s="286"/>
      <c r="J47" s="287"/>
      <c r="K47" s="288"/>
      <c r="L47" s="289"/>
    </row>
    <row r="48" spans="1:12" ht="18" x14ac:dyDescent="0.35">
      <c r="A48" s="1"/>
      <c r="B48" s="1"/>
      <c r="C48" s="1"/>
      <c r="D48" s="1965" t="s">
        <v>26</v>
      </c>
      <c r="E48" s="1966"/>
      <c r="F48" s="1967"/>
      <c r="G48" s="1098" t="s">
        <v>27</v>
      </c>
      <c r="H48" s="1095" t="s">
        <v>941</v>
      </c>
      <c r="I48" s="1964" t="s">
        <v>28</v>
      </c>
      <c r="J48" s="1796"/>
      <c r="K48" s="291" t="s">
        <v>29</v>
      </c>
      <c r="L48" s="292" t="s">
        <v>30</v>
      </c>
    </row>
    <row r="49" spans="1:21" ht="18" x14ac:dyDescent="0.35">
      <c r="A49" s="1"/>
      <c r="B49" s="1"/>
      <c r="C49" s="1"/>
      <c r="D49" s="62"/>
      <c r="E49"/>
      <c r="F49"/>
      <c r="G49"/>
      <c r="H49"/>
      <c r="I49"/>
      <c r="J49"/>
      <c r="K49"/>
      <c r="L49"/>
      <c r="M49"/>
    </row>
    <row r="50" spans="1:21" x14ac:dyDescent="0.3">
      <c r="D50" s="76"/>
      <c r="E50"/>
      <c r="F50"/>
      <c r="G50"/>
      <c r="H50"/>
      <c r="I50"/>
      <c r="J50"/>
      <c r="K50"/>
      <c r="L50"/>
      <c r="M50"/>
    </row>
    <row r="51" spans="1:21" x14ac:dyDescent="0.3">
      <c r="E51"/>
      <c r="F51"/>
      <c r="G51"/>
      <c r="H51"/>
      <c r="I51"/>
      <c r="J51"/>
      <c r="K51"/>
      <c r="L51"/>
      <c r="M51"/>
    </row>
    <row r="61" spans="1:21" s="25" customFormat="1" x14ac:dyDescent="0.3">
      <c r="A61" s="251" t="s">
        <v>1124</v>
      </c>
      <c r="M61" s="76"/>
      <c r="N61" s="76"/>
      <c r="O61" s="76"/>
      <c r="P61" s="76"/>
      <c r="Q61" s="76"/>
      <c r="R61" s="76"/>
      <c r="S61" s="76"/>
      <c r="T61" s="76"/>
      <c r="U61" s="76"/>
    </row>
  </sheetData>
  <mergeCells count="10">
    <mergeCell ref="B31:G31"/>
    <mergeCell ref="A32:K32"/>
    <mergeCell ref="D48:F48"/>
    <mergeCell ref="I48:J48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4" orientation="portrait" verticalDpi="72" r:id="rId1"/>
  <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1"/>
  <sheetViews>
    <sheetView view="pageBreakPreview" topLeftCell="A28" zoomScale="60" zoomScaleNormal="100" workbookViewId="0">
      <selection activeCell="A62" sqref="A62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4.425781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1127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44695</v>
      </c>
    </row>
    <row r="12" spans="1:21" ht="16.5" customHeight="1" x14ac:dyDescent="0.35">
      <c r="A12" s="11" t="s">
        <v>43</v>
      </c>
      <c r="B12" s="1397"/>
      <c r="C12" s="1397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780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1398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1395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1396" t="s">
        <v>13</v>
      </c>
      <c r="B20" s="1751" t="s">
        <v>14</v>
      </c>
      <c r="C20" s="1751"/>
      <c r="D20" s="1751"/>
      <c r="E20" s="1751"/>
      <c r="F20" s="1751"/>
      <c r="G20" s="1751"/>
      <c r="H20" s="1396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763</v>
      </c>
      <c r="C22" s="660"/>
      <c r="D22" s="660"/>
      <c r="E22" s="660"/>
      <c r="F22" s="660"/>
      <c r="G22" s="661"/>
      <c r="H22" s="658"/>
      <c r="I22" s="658">
        <v>1</v>
      </c>
      <c r="J22" s="658" t="s">
        <v>590</v>
      </c>
      <c r="K22" s="664">
        <v>1123500</v>
      </c>
      <c r="L22" s="664">
        <f t="shared" ref="L22" si="0">K22*I22</f>
        <v>1123500</v>
      </c>
    </row>
    <row r="23" spans="1:12" s="663" customFormat="1" ht="23.25" x14ac:dyDescent="0.35">
      <c r="A23" s="658"/>
      <c r="B23" s="659"/>
      <c r="C23" s="660"/>
      <c r="D23" s="660"/>
      <c r="E23" s="660"/>
      <c r="F23" s="660"/>
      <c r="G23" s="661"/>
      <c r="H23" s="658"/>
      <c r="I23" s="658"/>
      <c r="J23" s="658"/>
      <c r="K23" s="664"/>
      <c r="L23" s="664"/>
    </row>
    <row r="24" spans="1:12" s="663" customFormat="1" ht="23.25" x14ac:dyDescent="0.35">
      <c r="A24" s="658"/>
      <c r="B24" s="659"/>
      <c r="C24" s="660"/>
      <c r="D24" s="660"/>
      <c r="E24" s="660"/>
      <c r="F24" s="660"/>
      <c r="G24" s="661"/>
      <c r="H24" s="658"/>
      <c r="I24" s="658"/>
      <c r="J24" s="658"/>
      <c r="K24" s="664"/>
      <c r="L24" s="664"/>
    </row>
    <row r="25" spans="1:12" s="663" customFormat="1" ht="23.25" x14ac:dyDescent="0.35">
      <c r="A25" s="658"/>
      <c r="B25" s="659"/>
      <c r="C25" s="660"/>
      <c r="D25" s="660"/>
      <c r="E25" s="660"/>
      <c r="F25" s="660"/>
      <c r="G25" s="661"/>
      <c r="H25" s="658"/>
      <c r="I25" s="658"/>
      <c r="J25" s="658"/>
      <c r="K25" s="664"/>
      <c r="L25" s="664"/>
    </row>
    <row r="26" spans="1:12" s="663" customFormat="1" ht="23.25" x14ac:dyDescent="0.35">
      <c r="A26" s="658"/>
      <c r="B26" s="665"/>
      <c r="C26" s="660"/>
      <c r="D26" s="660"/>
      <c r="E26" s="660"/>
      <c r="F26" s="660"/>
      <c r="G26" s="661"/>
      <c r="H26" s="658"/>
      <c r="I26" s="658"/>
      <c r="J26" s="658"/>
      <c r="K26" s="664"/>
      <c r="L26" s="664"/>
    </row>
    <row r="27" spans="1:12" s="663" customFormat="1" ht="23.25" x14ac:dyDescent="0.35">
      <c r="A27" s="658"/>
      <c r="B27" s="659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6"/>
      <c r="D28" s="666"/>
      <c r="E28" s="666"/>
      <c r="F28" s="666"/>
      <c r="G28" s="667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6"/>
      <c r="D29" s="666"/>
      <c r="E29" s="666"/>
      <c r="F29" s="666"/>
      <c r="G29" s="667"/>
      <c r="H29" s="658"/>
      <c r="I29" s="658"/>
      <c r="J29" s="658"/>
      <c r="K29" s="664"/>
      <c r="L29" s="664"/>
    </row>
    <row r="30" spans="1:12" s="663" customFormat="1" ht="23.25" x14ac:dyDescent="0.35">
      <c r="A30" s="658"/>
      <c r="B30" s="659"/>
      <c r="C30" s="666"/>
      <c r="D30" s="666"/>
      <c r="E30" s="666"/>
      <c r="F30" s="666"/>
      <c r="G30" s="667"/>
      <c r="H30" s="658"/>
      <c r="I30" s="658"/>
      <c r="J30" s="658"/>
      <c r="K30" s="664"/>
      <c r="L30" s="664"/>
    </row>
    <row r="31" spans="1:12" s="663" customFormat="1" ht="23.25" x14ac:dyDescent="0.35">
      <c r="A31" s="668"/>
      <c r="B31" s="1885"/>
      <c r="C31" s="1886"/>
      <c r="D31" s="1886"/>
      <c r="E31" s="1886"/>
      <c r="F31" s="1886"/>
      <c r="G31" s="1887"/>
      <c r="H31" s="669"/>
      <c r="I31" s="669"/>
      <c r="J31" s="669"/>
      <c r="K31" s="670"/>
      <c r="L31" s="670"/>
    </row>
    <row r="32" spans="1:12" s="663" customFormat="1" ht="23.25" x14ac:dyDescent="0.35">
      <c r="A32" s="1888" t="s">
        <v>20</v>
      </c>
      <c r="B32" s="1888"/>
      <c r="C32" s="1888"/>
      <c r="D32" s="1888"/>
      <c r="E32" s="1888"/>
      <c r="F32" s="1888"/>
      <c r="G32" s="1888"/>
      <c r="H32" s="1888"/>
      <c r="I32" s="1888"/>
      <c r="J32" s="1888"/>
      <c r="K32" s="1888"/>
      <c r="L32" s="671">
        <f>SUM(L21:L30)</f>
        <v>1123500</v>
      </c>
    </row>
    <row r="33" spans="1:12" s="238" customFormat="1" ht="21" x14ac:dyDescent="0.35">
      <c r="A33" s="247"/>
      <c r="B33" s="247"/>
      <c r="C33" s="409"/>
      <c r="D33" s="247"/>
      <c r="E33" s="247"/>
      <c r="F33" s="247"/>
      <c r="G33" s="248"/>
      <c r="H33" s="248"/>
      <c r="I33" s="248"/>
      <c r="J33" s="248"/>
      <c r="K33" s="410"/>
      <c r="L33" s="411"/>
    </row>
    <row r="34" spans="1:12" ht="18" x14ac:dyDescent="0.35">
      <c r="A34" s="35" t="s">
        <v>21</v>
      </c>
      <c r="B34" s="35" t="s">
        <v>7</v>
      </c>
      <c r="C34" s="723" t="s">
        <v>22</v>
      </c>
      <c r="D34" s="36" t="s">
        <v>23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723" t="s">
        <v>24</v>
      </c>
      <c r="D35" s="2" t="s">
        <v>25</v>
      </c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2"/>
      <c r="B36" s="2"/>
      <c r="C36" s="723" t="s">
        <v>300</v>
      </c>
      <c r="D36" s="2" t="s">
        <v>655</v>
      </c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2"/>
      <c r="B37" s="2"/>
      <c r="C37" s="723"/>
      <c r="D37" s="2"/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2"/>
      <c r="B38" s="2"/>
      <c r="C38" s="723"/>
      <c r="D38" s="2"/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2"/>
      <c r="B39" s="2"/>
      <c r="C39" s="723"/>
      <c r="D39" s="2"/>
      <c r="E39" s="1"/>
      <c r="F39" s="1"/>
      <c r="G39" s="1"/>
      <c r="H39" s="1"/>
      <c r="I39" s="1"/>
      <c r="J39" s="1"/>
      <c r="K39" s="37"/>
      <c r="L39" s="37"/>
    </row>
    <row r="40" spans="1:12" ht="18" x14ac:dyDescent="0.35">
      <c r="A40" s="2"/>
      <c r="B40" s="2"/>
      <c r="C40" s="723"/>
      <c r="D40" s="2"/>
      <c r="E40" s="1"/>
      <c r="F40" s="1"/>
      <c r="G40" s="1"/>
      <c r="H40" s="1"/>
      <c r="I40" s="1"/>
      <c r="J40" s="1"/>
      <c r="K40" s="37"/>
      <c r="L40" s="37"/>
    </row>
    <row r="41" spans="1:12" ht="18" x14ac:dyDescent="0.35">
      <c r="A41" s="2"/>
      <c r="B41" s="2"/>
      <c r="C41" s="723"/>
      <c r="D41" s="2"/>
      <c r="E41" s="1"/>
      <c r="F41" s="1"/>
      <c r="G41" s="1"/>
      <c r="H41" s="1"/>
      <c r="I41" s="1"/>
      <c r="J41" s="1"/>
      <c r="K41" s="37"/>
      <c r="L41" s="37"/>
    </row>
    <row r="42" spans="1:12" ht="18" x14ac:dyDescent="0.35">
      <c r="A42" s="2"/>
      <c r="B42" s="2"/>
      <c r="C42" s="723"/>
      <c r="D42" s="2"/>
      <c r="E42" s="1"/>
      <c r="F42" s="1"/>
      <c r="G42" s="1"/>
      <c r="H42" s="1"/>
      <c r="I42" s="1"/>
      <c r="J42" s="1"/>
      <c r="K42" s="37"/>
      <c r="L42" s="37"/>
    </row>
    <row r="43" spans="1:12" ht="18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37"/>
      <c r="L43" s="37"/>
    </row>
    <row r="44" spans="1:12" ht="18.75" x14ac:dyDescent="0.35">
      <c r="A44" s="1"/>
      <c r="B44" s="1"/>
      <c r="C44" s="1"/>
      <c r="D44" s="1106"/>
      <c r="E44" s="1107"/>
      <c r="F44" s="1108"/>
      <c r="G44" s="1099"/>
      <c r="H44" s="268"/>
      <c r="I44" s="269"/>
      <c r="J44" s="270"/>
      <c r="K44" s="271"/>
      <c r="L44" s="272"/>
    </row>
    <row r="45" spans="1:12" ht="18" x14ac:dyDescent="0.35">
      <c r="A45" s="1"/>
      <c r="B45" s="1"/>
      <c r="C45" s="1"/>
      <c r="D45" s="1103"/>
      <c r="E45" s="1104"/>
      <c r="F45" s="1105"/>
      <c r="G45" s="1100"/>
      <c r="H45" s="275"/>
      <c r="I45" s="276"/>
      <c r="J45" s="277"/>
      <c r="K45" s="278"/>
      <c r="L45" s="279"/>
    </row>
    <row r="46" spans="1:12" ht="18" x14ac:dyDescent="0.35">
      <c r="A46" s="1"/>
      <c r="B46" s="1"/>
      <c r="C46" s="1"/>
      <c r="D46" s="1103"/>
      <c r="E46" s="1104"/>
      <c r="F46" s="1105"/>
      <c r="G46" s="1101"/>
      <c r="H46" s="275"/>
      <c r="I46" s="276"/>
      <c r="J46" s="277"/>
      <c r="K46" s="278"/>
      <c r="L46" s="281"/>
    </row>
    <row r="47" spans="1:12" ht="18" x14ac:dyDescent="0.35">
      <c r="A47" s="1"/>
      <c r="B47" s="1"/>
      <c r="C47" s="1"/>
      <c r="D47" s="1103"/>
      <c r="E47" s="1104"/>
      <c r="F47" s="1105"/>
      <c r="G47" s="1102"/>
      <c r="H47" s="275"/>
      <c r="I47" s="286"/>
      <c r="J47" s="287"/>
      <c r="K47" s="288"/>
      <c r="L47" s="289"/>
    </row>
    <row r="48" spans="1:12" ht="18" x14ac:dyDescent="0.35">
      <c r="A48" s="1"/>
      <c r="B48" s="1"/>
      <c r="C48" s="1"/>
      <c r="D48" s="1965" t="s">
        <v>26</v>
      </c>
      <c r="E48" s="1966"/>
      <c r="F48" s="1967"/>
      <c r="G48" s="1098" t="s">
        <v>27</v>
      </c>
      <c r="H48" s="1095" t="s">
        <v>941</v>
      </c>
      <c r="I48" s="1964" t="s">
        <v>28</v>
      </c>
      <c r="J48" s="1796"/>
      <c r="K48" s="291" t="s">
        <v>29</v>
      </c>
      <c r="L48" s="292" t="s">
        <v>30</v>
      </c>
    </row>
    <row r="49" spans="1:21" ht="18" x14ac:dyDescent="0.35">
      <c r="A49" s="1"/>
      <c r="B49" s="1"/>
      <c r="C49" s="1"/>
      <c r="D49" s="62"/>
      <c r="E49"/>
      <c r="F49"/>
      <c r="G49"/>
      <c r="H49"/>
      <c r="I49"/>
      <c r="J49"/>
      <c r="K49"/>
      <c r="L49"/>
      <c r="M49"/>
    </row>
    <row r="50" spans="1:21" x14ac:dyDescent="0.3">
      <c r="D50" s="76"/>
      <c r="E50"/>
      <c r="F50"/>
      <c r="G50"/>
      <c r="H50"/>
      <c r="I50"/>
      <c r="J50"/>
      <c r="K50"/>
      <c r="L50"/>
      <c r="M50"/>
    </row>
    <row r="51" spans="1:21" x14ac:dyDescent="0.3">
      <c r="E51"/>
      <c r="F51"/>
      <c r="G51"/>
      <c r="H51"/>
      <c r="I51"/>
      <c r="J51"/>
      <c r="K51"/>
      <c r="L51"/>
      <c r="M51"/>
    </row>
    <row r="61" spans="1:21" s="25" customFormat="1" x14ac:dyDescent="0.3">
      <c r="A61" s="251" t="s">
        <v>1064</v>
      </c>
      <c r="M61" s="76"/>
      <c r="N61" s="76"/>
      <c r="O61" s="76"/>
      <c r="P61" s="76"/>
      <c r="Q61" s="76"/>
      <c r="R61" s="76"/>
      <c r="S61" s="76"/>
      <c r="T61" s="76"/>
      <c r="U61" s="76"/>
    </row>
  </sheetData>
  <mergeCells count="10">
    <mergeCell ref="B31:G31"/>
    <mergeCell ref="A32:K32"/>
    <mergeCell ref="D48:F48"/>
    <mergeCell ref="I48:J48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4" orientation="portrait" verticalDpi="72" r:id="rId1"/>
  <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6"/>
  <sheetViews>
    <sheetView view="pageBreakPreview" topLeftCell="A4" zoomScale="60" zoomScaleNormal="100" workbookViewId="0">
      <selection activeCell="H51" sqref="H51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1128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44695</v>
      </c>
    </row>
    <row r="12" spans="1:21" ht="16.5" customHeight="1" x14ac:dyDescent="0.35">
      <c r="A12" s="11" t="s">
        <v>43</v>
      </c>
      <c r="B12" s="1401"/>
      <c r="C12" s="1401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780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1403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1399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1400" t="s">
        <v>13</v>
      </c>
      <c r="B20" s="1751" t="s">
        <v>14</v>
      </c>
      <c r="C20" s="1751"/>
      <c r="D20" s="1751"/>
      <c r="E20" s="1751"/>
      <c r="F20" s="1751"/>
      <c r="G20" s="1751"/>
      <c r="H20" s="1400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1008</v>
      </c>
      <c r="C22" s="660"/>
      <c r="D22" s="660"/>
      <c r="E22" s="660"/>
      <c r="F22" s="660"/>
      <c r="G22" s="661"/>
      <c r="H22" s="658"/>
      <c r="I22" s="658">
        <v>6</v>
      </c>
      <c r="J22" s="658" t="s">
        <v>56</v>
      </c>
      <c r="K22" s="664">
        <v>31500</v>
      </c>
      <c r="L22" s="664">
        <f t="shared" ref="L22" si="0">K22*I22</f>
        <v>189000</v>
      </c>
    </row>
    <row r="23" spans="1:12" s="663" customFormat="1" ht="23.25" x14ac:dyDescent="0.35">
      <c r="A23" s="658"/>
      <c r="B23" s="659"/>
      <c r="C23" s="660"/>
      <c r="D23" s="660"/>
      <c r="E23" s="660"/>
      <c r="F23" s="660"/>
      <c r="G23" s="661"/>
      <c r="H23" s="658"/>
      <c r="I23" s="658"/>
      <c r="J23" s="658"/>
      <c r="K23" s="664"/>
      <c r="L23" s="664"/>
    </row>
    <row r="24" spans="1:12" s="663" customFormat="1" ht="23.25" x14ac:dyDescent="0.35">
      <c r="A24" s="658"/>
      <c r="B24" s="659"/>
      <c r="C24" s="660"/>
      <c r="D24" s="660"/>
      <c r="E24" s="660"/>
      <c r="F24" s="660"/>
      <c r="G24" s="661"/>
      <c r="H24" s="658"/>
      <c r="I24" s="658"/>
      <c r="J24" s="658"/>
      <c r="K24" s="664"/>
      <c r="L24" s="664"/>
    </row>
    <row r="25" spans="1:12" s="663" customFormat="1" ht="23.25" x14ac:dyDescent="0.35">
      <c r="A25" s="658"/>
      <c r="B25" s="659"/>
      <c r="C25" s="660"/>
      <c r="D25" s="660"/>
      <c r="E25" s="660"/>
      <c r="F25" s="660"/>
      <c r="G25" s="661"/>
      <c r="H25" s="658"/>
      <c r="I25" s="658"/>
      <c r="J25" s="658"/>
      <c r="K25" s="664"/>
      <c r="L25" s="664"/>
    </row>
    <row r="26" spans="1:12" s="663" customFormat="1" ht="23.25" x14ac:dyDescent="0.35">
      <c r="A26" s="658"/>
      <c r="B26" s="659"/>
      <c r="C26" s="666"/>
      <c r="D26" s="666"/>
      <c r="E26" s="666"/>
      <c r="F26" s="666"/>
      <c r="G26" s="667"/>
      <c r="H26" s="658"/>
      <c r="I26" s="658"/>
      <c r="J26" s="658"/>
      <c r="K26" s="664"/>
      <c r="L26" s="664"/>
    </row>
    <row r="27" spans="1:12" s="663" customFormat="1" ht="23.25" x14ac:dyDescent="0.35">
      <c r="A27" s="658"/>
      <c r="B27" s="659"/>
      <c r="C27" s="666"/>
      <c r="D27" s="666"/>
      <c r="E27" s="666"/>
      <c r="F27" s="666"/>
      <c r="G27" s="667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6"/>
      <c r="D28" s="666"/>
      <c r="E28" s="666"/>
      <c r="F28" s="666"/>
      <c r="G28" s="667"/>
      <c r="H28" s="658"/>
      <c r="I28" s="658"/>
      <c r="J28" s="658"/>
      <c r="K28" s="664"/>
      <c r="L28" s="664"/>
    </row>
    <row r="29" spans="1:12" s="663" customFormat="1" ht="23.25" x14ac:dyDescent="0.35">
      <c r="A29" s="668"/>
      <c r="B29" s="1885"/>
      <c r="C29" s="1886"/>
      <c r="D29" s="1886"/>
      <c r="E29" s="1886"/>
      <c r="F29" s="1886"/>
      <c r="G29" s="1887"/>
      <c r="H29" s="669"/>
      <c r="I29" s="669"/>
      <c r="J29" s="669"/>
      <c r="K29" s="670"/>
      <c r="L29" s="670"/>
    </row>
    <row r="30" spans="1:12" s="663" customFormat="1" ht="23.25" x14ac:dyDescent="0.35">
      <c r="A30" s="1888" t="s">
        <v>20</v>
      </c>
      <c r="B30" s="1888"/>
      <c r="C30" s="1888"/>
      <c r="D30" s="1888"/>
      <c r="E30" s="1888"/>
      <c r="F30" s="1888"/>
      <c r="G30" s="1888"/>
      <c r="H30" s="1888"/>
      <c r="I30" s="1888"/>
      <c r="J30" s="1888"/>
      <c r="K30" s="1888"/>
      <c r="L30" s="671">
        <f>SUM(L21:L28)</f>
        <v>189000</v>
      </c>
    </row>
    <row r="31" spans="1:12" s="238" customFormat="1" ht="21" x14ac:dyDescent="0.35">
      <c r="A31" s="247"/>
      <c r="B31" s="247"/>
      <c r="C31" s="409"/>
      <c r="D31" s="247"/>
      <c r="E31" s="247"/>
      <c r="F31" s="247"/>
      <c r="G31" s="248"/>
      <c r="H31" s="248"/>
      <c r="I31" s="248"/>
      <c r="J31" s="248"/>
      <c r="K31" s="410"/>
      <c r="L31" s="411"/>
    </row>
    <row r="32" spans="1:12" ht="18" x14ac:dyDescent="0.35">
      <c r="A32" s="35" t="s">
        <v>21</v>
      </c>
      <c r="B32" s="35" t="s">
        <v>7</v>
      </c>
      <c r="C32" s="723" t="s">
        <v>22</v>
      </c>
      <c r="D32" s="36" t="s">
        <v>23</v>
      </c>
      <c r="E32" s="1"/>
      <c r="F32" s="1"/>
      <c r="G32" s="1"/>
      <c r="H32" s="1"/>
      <c r="I32" s="1"/>
      <c r="J32" s="1"/>
      <c r="K32" s="37"/>
      <c r="L32" s="37"/>
    </row>
    <row r="33" spans="1:13" ht="18" x14ac:dyDescent="0.35">
      <c r="A33" s="2"/>
      <c r="B33" s="2"/>
      <c r="C33" s="723" t="s">
        <v>24</v>
      </c>
      <c r="D33" s="2" t="s">
        <v>25</v>
      </c>
      <c r="E33" s="1"/>
      <c r="F33" s="1"/>
      <c r="G33" s="1"/>
      <c r="H33" s="1"/>
      <c r="I33" s="1"/>
      <c r="J33" s="1"/>
      <c r="K33" s="37"/>
      <c r="L33" s="37"/>
    </row>
    <row r="34" spans="1:13" ht="18" x14ac:dyDescent="0.35">
      <c r="A34" s="2"/>
      <c r="B34" s="2"/>
      <c r="C34" s="723" t="s">
        <v>300</v>
      </c>
      <c r="D34" s="2" t="s">
        <v>655</v>
      </c>
      <c r="E34" s="1"/>
      <c r="F34" s="1"/>
      <c r="G34" s="1"/>
      <c r="H34" s="1"/>
      <c r="I34" s="1"/>
      <c r="J34" s="1"/>
      <c r="K34" s="37"/>
      <c r="L34" s="37"/>
    </row>
    <row r="35" spans="1:13" ht="18" x14ac:dyDescent="0.35">
      <c r="A35" s="2"/>
      <c r="B35" s="2"/>
      <c r="C35" s="723"/>
      <c r="D35" s="2"/>
      <c r="E35" s="1"/>
      <c r="F35" s="1"/>
      <c r="G35" s="1"/>
      <c r="H35" s="1"/>
      <c r="I35" s="1"/>
      <c r="J35" s="1"/>
      <c r="K35" s="37"/>
      <c r="L35" s="37"/>
    </row>
    <row r="36" spans="1:13" ht="18" x14ac:dyDescent="0.35">
      <c r="A36" s="2"/>
      <c r="B36" s="2"/>
      <c r="C36" s="723"/>
      <c r="D36" s="2"/>
      <c r="E36" s="1"/>
      <c r="F36" s="1"/>
      <c r="G36" s="1"/>
      <c r="H36" s="1"/>
      <c r="I36" s="1"/>
      <c r="J36" s="1"/>
      <c r="K36" s="37"/>
      <c r="L36" s="37"/>
    </row>
    <row r="37" spans="1:13" ht="18" x14ac:dyDescent="0.35">
      <c r="A37" s="2"/>
      <c r="B37" s="2"/>
      <c r="C37" s="723"/>
      <c r="D37" s="2"/>
      <c r="E37" s="1"/>
      <c r="F37" s="1"/>
      <c r="G37" s="1"/>
      <c r="H37" s="1"/>
      <c r="I37" s="1"/>
      <c r="J37" s="1"/>
      <c r="K37" s="37"/>
      <c r="L37" s="37"/>
    </row>
    <row r="38" spans="1:13" ht="18" x14ac:dyDescent="0.35">
      <c r="A38" s="2"/>
      <c r="B38" s="2"/>
      <c r="C38" s="723"/>
      <c r="D38" s="2"/>
      <c r="E38" s="1"/>
      <c r="F38" s="1"/>
      <c r="G38" s="1"/>
      <c r="H38" s="1"/>
      <c r="I38" s="1"/>
      <c r="J38" s="1"/>
      <c r="K38" s="37"/>
      <c r="L38" s="37"/>
    </row>
    <row r="39" spans="1:13" ht="18" x14ac:dyDescent="0.35">
      <c r="A39" s="2"/>
      <c r="B39" s="2"/>
      <c r="C39" s="723"/>
      <c r="D39" s="2"/>
      <c r="E39" s="1"/>
      <c r="F39" s="1"/>
      <c r="G39" s="1"/>
      <c r="H39" s="1"/>
      <c r="I39" s="1"/>
      <c r="J39" s="1"/>
      <c r="K39" s="37"/>
      <c r="L39" s="37"/>
    </row>
    <row r="40" spans="1:13" ht="18" x14ac:dyDescent="0.35">
      <c r="A40" s="2"/>
      <c r="B40" s="2"/>
      <c r="C40" s="723"/>
      <c r="D40" s="2"/>
      <c r="E40" s="1"/>
      <c r="F40" s="1"/>
      <c r="G40" s="1"/>
      <c r="H40" s="1"/>
      <c r="I40" s="1"/>
      <c r="J40" s="1"/>
      <c r="K40" s="37"/>
      <c r="L40" s="37"/>
    </row>
    <row r="41" spans="1:13" ht="18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37"/>
      <c r="L41" s="37"/>
    </row>
    <row r="42" spans="1:13" ht="18.75" x14ac:dyDescent="0.35">
      <c r="A42" s="1"/>
      <c r="B42" s="1"/>
      <c r="C42" s="1"/>
      <c r="D42" s="1106"/>
      <c r="E42" s="1107"/>
      <c r="F42" s="1108"/>
      <c r="G42" s="1099"/>
      <c r="H42" s="268"/>
      <c r="I42" s="269"/>
      <c r="J42" s="270"/>
      <c r="K42" s="271"/>
      <c r="L42" s="272"/>
    </row>
    <row r="43" spans="1:13" ht="18" x14ac:dyDescent="0.35">
      <c r="A43" s="1"/>
      <c r="B43" s="1"/>
      <c r="C43" s="1"/>
      <c r="D43" s="1103"/>
      <c r="E43" s="1104"/>
      <c r="F43" s="1105"/>
      <c r="G43" s="1100"/>
      <c r="H43" s="275"/>
      <c r="I43" s="276"/>
      <c r="J43" s="277"/>
      <c r="K43" s="278"/>
      <c r="L43" s="279"/>
    </row>
    <row r="44" spans="1:13" ht="18" x14ac:dyDescent="0.35">
      <c r="A44" s="1"/>
      <c r="B44" s="1"/>
      <c r="C44" s="1"/>
      <c r="D44" s="1103"/>
      <c r="E44" s="1104"/>
      <c r="F44" s="1105"/>
      <c r="G44" s="1101"/>
      <c r="H44" s="275"/>
      <c r="I44" s="276"/>
      <c r="J44" s="277"/>
      <c r="K44" s="278"/>
      <c r="L44" s="281"/>
    </row>
    <row r="45" spans="1:13" ht="18" x14ac:dyDescent="0.35">
      <c r="A45" s="1"/>
      <c r="B45" s="1"/>
      <c r="C45" s="1"/>
      <c r="D45" s="1103"/>
      <c r="E45" s="1104"/>
      <c r="F45" s="1105"/>
      <c r="G45" s="1102"/>
      <c r="H45" s="275"/>
      <c r="I45" s="286"/>
      <c r="J45" s="287"/>
      <c r="K45" s="288"/>
      <c r="L45" s="289"/>
    </row>
    <row r="46" spans="1:13" ht="18" x14ac:dyDescent="0.35">
      <c r="A46" s="1"/>
      <c r="B46" s="1"/>
      <c r="C46" s="1"/>
      <c r="D46" s="1965" t="s">
        <v>26</v>
      </c>
      <c r="E46" s="1966"/>
      <c r="F46" s="1967"/>
      <c r="G46" s="1098" t="s">
        <v>27</v>
      </c>
      <c r="H46" s="1095" t="s">
        <v>941</v>
      </c>
      <c r="I46" s="1964" t="s">
        <v>28</v>
      </c>
      <c r="J46" s="1796"/>
      <c r="K46" s="291" t="s">
        <v>29</v>
      </c>
      <c r="L46" s="292" t="s">
        <v>30</v>
      </c>
    </row>
    <row r="47" spans="1:13" ht="18" x14ac:dyDescent="0.35">
      <c r="A47" s="1"/>
      <c r="B47" s="1"/>
      <c r="C47" s="1"/>
      <c r="D47" s="62"/>
      <c r="E47"/>
      <c r="F47"/>
      <c r="G47"/>
      <c r="H47"/>
      <c r="I47"/>
      <c r="J47"/>
      <c r="K47"/>
      <c r="L47"/>
      <c r="M47"/>
    </row>
    <row r="48" spans="1:13" x14ac:dyDescent="0.3">
      <c r="D48" s="76"/>
      <c r="E48"/>
      <c r="F48"/>
      <c r="G48"/>
      <c r="H48"/>
      <c r="I48"/>
      <c r="J48"/>
      <c r="K48"/>
      <c r="L48"/>
      <c r="M48"/>
    </row>
    <row r="49" spans="1:13" x14ac:dyDescent="0.3">
      <c r="E49"/>
      <c r="F49"/>
      <c r="G49"/>
      <c r="H49"/>
      <c r="I49"/>
      <c r="J49"/>
      <c r="K49"/>
      <c r="L49"/>
      <c r="M49"/>
    </row>
    <row r="64" spans="1:13" x14ac:dyDescent="0.3">
      <c r="A64" s="25" t="s">
        <v>1129</v>
      </c>
    </row>
    <row r="66" spans="1:21" s="25" customFormat="1" x14ac:dyDescent="0.3">
      <c r="A66" s="251"/>
      <c r="M66" s="76"/>
      <c r="N66" s="76"/>
      <c r="O66" s="76"/>
      <c r="P66" s="76"/>
      <c r="Q66" s="76"/>
      <c r="R66" s="76"/>
      <c r="S66" s="76"/>
      <c r="T66" s="76"/>
      <c r="U66" s="76"/>
    </row>
  </sheetData>
  <mergeCells count="10">
    <mergeCell ref="B29:G29"/>
    <mergeCell ref="A30:K30"/>
    <mergeCell ref="D46:F46"/>
    <mergeCell ref="I46:J46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5" orientation="portrait" verticalDpi="72" r:id="rId1"/>
  <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4"/>
  <sheetViews>
    <sheetView view="pageBreakPreview" zoomScale="60" zoomScaleNormal="100" workbookViewId="0">
      <selection activeCell="B23" sqref="B23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1130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44695</v>
      </c>
    </row>
    <row r="12" spans="1:21" ht="16.5" customHeight="1" x14ac:dyDescent="0.35">
      <c r="A12" s="11" t="s">
        <v>43</v>
      </c>
      <c r="B12" s="1401"/>
      <c r="C12" s="1401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780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1403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1399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1400" t="s">
        <v>13</v>
      </c>
      <c r="B20" s="1751" t="s">
        <v>14</v>
      </c>
      <c r="C20" s="1751"/>
      <c r="D20" s="1751"/>
      <c r="E20" s="1751"/>
      <c r="F20" s="1751"/>
      <c r="G20" s="1751"/>
      <c r="H20" s="1400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336</v>
      </c>
      <c r="C22" s="660"/>
      <c r="D22" s="660"/>
      <c r="E22" s="660"/>
      <c r="F22" s="660"/>
      <c r="G22" s="661"/>
      <c r="H22" s="658"/>
      <c r="I22" s="658">
        <v>1</v>
      </c>
      <c r="J22" s="658" t="s">
        <v>56</v>
      </c>
      <c r="K22" s="664">
        <v>178500</v>
      </c>
      <c r="L22" s="664">
        <f t="shared" ref="L22:L26" si="0">K22*I22</f>
        <v>178500</v>
      </c>
    </row>
    <row r="23" spans="1:12" s="663" customFormat="1" ht="23.25" x14ac:dyDescent="0.35">
      <c r="A23" s="658">
        <v>2</v>
      </c>
      <c r="B23" s="659" t="s">
        <v>337</v>
      </c>
      <c r="C23" s="660"/>
      <c r="D23" s="660"/>
      <c r="E23" s="660"/>
      <c r="F23" s="660"/>
      <c r="G23" s="661"/>
      <c r="H23" s="658"/>
      <c r="I23" s="658">
        <v>9</v>
      </c>
      <c r="J23" s="658" t="s">
        <v>56</v>
      </c>
      <c r="K23" s="664">
        <v>92400</v>
      </c>
      <c r="L23" s="664">
        <f t="shared" si="0"/>
        <v>831600</v>
      </c>
    </row>
    <row r="24" spans="1:12" s="663" customFormat="1" ht="23.25" x14ac:dyDescent="0.35">
      <c r="A24" s="658">
        <v>3</v>
      </c>
      <c r="B24" s="659" t="s">
        <v>795</v>
      </c>
      <c r="C24" s="660"/>
      <c r="D24" s="660"/>
      <c r="E24" s="660"/>
      <c r="F24" s="660"/>
      <c r="G24" s="661"/>
      <c r="H24" s="658"/>
      <c r="I24" s="658">
        <v>10</v>
      </c>
      <c r="J24" s="658" t="s">
        <v>56</v>
      </c>
      <c r="K24" s="664">
        <v>1850</v>
      </c>
      <c r="L24" s="664">
        <f t="shared" si="0"/>
        <v>18500</v>
      </c>
    </row>
    <row r="25" spans="1:12" s="663" customFormat="1" ht="23.25" x14ac:dyDescent="0.35">
      <c r="A25" s="658">
        <v>4</v>
      </c>
      <c r="B25" s="659" t="s">
        <v>117</v>
      </c>
      <c r="C25" s="660"/>
      <c r="D25" s="660"/>
      <c r="E25" s="660"/>
      <c r="F25" s="660"/>
      <c r="G25" s="661"/>
      <c r="H25" s="658"/>
      <c r="I25" s="658">
        <v>3</v>
      </c>
      <c r="J25" s="658" t="s">
        <v>121</v>
      </c>
      <c r="K25" s="664">
        <v>46500</v>
      </c>
      <c r="L25" s="664">
        <f t="shared" si="0"/>
        <v>139500</v>
      </c>
    </row>
    <row r="26" spans="1:12" s="663" customFormat="1" ht="23.25" x14ac:dyDescent="0.35">
      <c r="A26" s="658">
        <v>5</v>
      </c>
      <c r="B26" s="659" t="s">
        <v>1109</v>
      </c>
      <c r="C26" s="660"/>
      <c r="D26" s="660"/>
      <c r="E26" s="660"/>
      <c r="F26" s="660"/>
      <c r="G26" s="661"/>
      <c r="H26" s="658"/>
      <c r="I26" s="658">
        <v>6</v>
      </c>
      <c r="J26" s="658" t="s">
        <v>56</v>
      </c>
      <c r="K26" s="664">
        <v>13700</v>
      </c>
      <c r="L26" s="664">
        <f t="shared" si="0"/>
        <v>82200</v>
      </c>
    </row>
    <row r="27" spans="1:12" s="663" customFormat="1" ht="23.25" x14ac:dyDescent="0.35">
      <c r="A27" s="658"/>
      <c r="B27" s="659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0"/>
      <c r="D28" s="660"/>
      <c r="E28" s="660"/>
      <c r="F28" s="660"/>
      <c r="G28" s="661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0"/>
      <c r="D29" s="660"/>
      <c r="E29" s="660"/>
      <c r="F29" s="660"/>
      <c r="G29" s="661"/>
      <c r="H29" s="658"/>
      <c r="I29" s="658"/>
      <c r="J29" s="658"/>
      <c r="K29" s="664"/>
      <c r="L29" s="664"/>
    </row>
    <row r="30" spans="1:12" s="663" customFormat="1" ht="23.25" x14ac:dyDescent="0.35">
      <c r="A30" s="658"/>
      <c r="B30" s="659"/>
      <c r="C30" s="660"/>
      <c r="D30" s="660"/>
      <c r="E30" s="660"/>
      <c r="F30" s="660"/>
      <c r="G30" s="661"/>
      <c r="H30" s="658"/>
      <c r="I30" s="658"/>
      <c r="J30" s="658"/>
      <c r="K30" s="664"/>
      <c r="L30" s="664"/>
    </row>
    <row r="31" spans="1:12" s="663" customFormat="1" ht="23.25" x14ac:dyDescent="0.35">
      <c r="A31" s="658"/>
      <c r="B31" s="659"/>
      <c r="C31" s="660"/>
      <c r="D31" s="660"/>
      <c r="E31" s="660"/>
      <c r="F31" s="660"/>
      <c r="G31" s="661"/>
      <c r="H31" s="658"/>
      <c r="I31" s="658"/>
      <c r="J31" s="658"/>
      <c r="K31" s="664"/>
      <c r="L31" s="664"/>
    </row>
    <row r="32" spans="1:12" s="663" customFormat="1" ht="23.25" x14ac:dyDescent="0.35">
      <c r="A32" s="658"/>
      <c r="B32" s="659"/>
      <c r="C32" s="660"/>
      <c r="D32" s="660"/>
      <c r="E32" s="660"/>
      <c r="F32" s="660"/>
      <c r="G32" s="661"/>
      <c r="H32" s="658"/>
      <c r="I32" s="658"/>
      <c r="J32" s="658"/>
      <c r="K32" s="664"/>
      <c r="L32" s="664"/>
    </row>
    <row r="33" spans="1:12" s="663" customFormat="1" ht="23.25" x14ac:dyDescent="0.35">
      <c r="A33" s="658"/>
      <c r="B33" s="659"/>
      <c r="C33" s="666"/>
      <c r="D33" s="666"/>
      <c r="E33" s="666"/>
      <c r="F33" s="666"/>
      <c r="G33" s="667"/>
      <c r="H33" s="658"/>
      <c r="I33" s="658"/>
      <c r="J33" s="658"/>
      <c r="K33" s="664"/>
      <c r="L33" s="664"/>
    </row>
    <row r="34" spans="1:12" s="663" customFormat="1" ht="23.25" x14ac:dyDescent="0.35">
      <c r="A34" s="658"/>
      <c r="B34" s="659"/>
      <c r="C34" s="666"/>
      <c r="D34" s="666"/>
      <c r="E34" s="666"/>
      <c r="F34" s="666"/>
      <c r="G34" s="667"/>
      <c r="H34" s="658"/>
      <c r="I34" s="658"/>
      <c r="J34" s="658"/>
      <c r="K34" s="664"/>
      <c r="L34" s="664"/>
    </row>
    <row r="35" spans="1:12" s="663" customFormat="1" ht="23.25" x14ac:dyDescent="0.35">
      <c r="A35" s="658"/>
      <c r="B35" s="659"/>
      <c r="C35" s="666"/>
      <c r="D35" s="666"/>
      <c r="E35" s="666"/>
      <c r="F35" s="666"/>
      <c r="G35" s="667"/>
      <c r="H35" s="658"/>
      <c r="I35" s="658"/>
      <c r="J35" s="658"/>
      <c r="K35" s="664"/>
      <c r="L35" s="664"/>
    </row>
    <row r="36" spans="1:12" s="663" customFormat="1" ht="23.25" x14ac:dyDescent="0.35">
      <c r="A36" s="668"/>
      <c r="B36" s="1885"/>
      <c r="C36" s="1886"/>
      <c r="D36" s="1886"/>
      <c r="E36" s="1886"/>
      <c r="F36" s="1886"/>
      <c r="G36" s="1887"/>
      <c r="H36" s="669"/>
      <c r="I36" s="669"/>
      <c r="J36" s="669"/>
      <c r="K36" s="670"/>
      <c r="L36" s="670"/>
    </row>
    <row r="37" spans="1:12" s="663" customFormat="1" ht="23.25" x14ac:dyDescent="0.35">
      <c r="A37" s="1888" t="s">
        <v>20</v>
      </c>
      <c r="B37" s="1888"/>
      <c r="C37" s="1888"/>
      <c r="D37" s="1888"/>
      <c r="E37" s="1888"/>
      <c r="F37" s="1888"/>
      <c r="G37" s="1888"/>
      <c r="H37" s="1888"/>
      <c r="I37" s="1888"/>
      <c r="J37" s="1888"/>
      <c r="K37" s="1888"/>
      <c r="L37" s="671">
        <f>SUM(L21:L35)</f>
        <v>1250300</v>
      </c>
    </row>
    <row r="38" spans="1:12" s="238" customFormat="1" ht="21" x14ac:dyDescent="0.35">
      <c r="A38" s="247"/>
      <c r="B38" s="247"/>
      <c r="C38" s="409"/>
      <c r="D38" s="247"/>
      <c r="E38" s="247"/>
      <c r="F38" s="247"/>
      <c r="G38" s="248"/>
      <c r="H38" s="248"/>
      <c r="I38" s="248"/>
      <c r="J38" s="248"/>
      <c r="K38" s="410"/>
      <c r="L38" s="411"/>
    </row>
    <row r="39" spans="1:12" ht="18" x14ac:dyDescent="0.35">
      <c r="A39" s="35" t="s">
        <v>21</v>
      </c>
      <c r="B39" s="35" t="s">
        <v>7</v>
      </c>
      <c r="C39" s="723" t="s">
        <v>22</v>
      </c>
      <c r="D39" s="36" t="s">
        <v>23</v>
      </c>
      <c r="E39" s="1"/>
      <c r="F39" s="1"/>
      <c r="G39" s="1"/>
      <c r="H39" s="1"/>
      <c r="I39" s="1"/>
      <c r="J39" s="1"/>
      <c r="K39" s="37"/>
      <c r="L39" s="37"/>
    </row>
    <row r="40" spans="1:12" ht="18" x14ac:dyDescent="0.35">
      <c r="A40" s="2"/>
      <c r="B40" s="2"/>
      <c r="C40" s="723" t="s">
        <v>24</v>
      </c>
      <c r="D40" s="2" t="s">
        <v>25</v>
      </c>
      <c r="E40" s="1"/>
      <c r="F40" s="1"/>
      <c r="G40" s="1"/>
      <c r="H40" s="1"/>
      <c r="I40" s="1"/>
      <c r="J40" s="1"/>
      <c r="K40" s="37"/>
      <c r="L40" s="37"/>
    </row>
    <row r="41" spans="1:12" ht="18" x14ac:dyDescent="0.35">
      <c r="A41" s="2"/>
      <c r="B41" s="2"/>
      <c r="C41" s="723" t="s">
        <v>300</v>
      </c>
      <c r="D41" s="2" t="s">
        <v>655</v>
      </c>
      <c r="E41" s="1"/>
      <c r="F41" s="1"/>
      <c r="G41" s="1"/>
      <c r="H41" s="1"/>
      <c r="I41" s="1"/>
      <c r="J41" s="1"/>
      <c r="K41" s="37"/>
      <c r="L41" s="37"/>
    </row>
    <row r="42" spans="1:12" ht="18" x14ac:dyDescent="0.35">
      <c r="A42" s="2"/>
      <c r="B42" s="2"/>
      <c r="C42" s="723"/>
      <c r="D42" s="2"/>
      <c r="E42" s="1"/>
      <c r="F42" s="1"/>
      <c r="G42" s="1"/>
      <c r="H42" s="1"/>
      <c r="I42" s="1"/>
      <c r="J42" s="1"/>
      <c r="K42" s="37"/>
      <c r="L42" s="37"/>
    </row>
    <row r="43" spans="1:12" ht="18" x14ac:dyDescent="0.35">
      <c r="A43" s="2"/>
      <c r="B43" s="2"/>
      <c r="C43" s="723"/>
      <c r="D43" s="2"/>
      <c r="E43" s="1"/>
      <c r="F43" s="1"/>
      <c r="G43" s="1"/>
      <c r="H43" s="1"/>
      <c r="I43" s="1"/>
      <c r="J43" s="1"/>
      <c r="K43" s="37"/>
      <c r="L43" s="37"/>
    </row>
    <row r="44" spans="1:12" ht="18" x14ac:dyDescent="0.35">
      <c r="A44" s="2"/>
      <c r="B44" s="2"/>
      <c r="C44" s="723"/>
      <c r="D44" s="2"/>
      <c r="E44" s="1"/>
      <c r="F44" s="1"/>
      <c r="G44" s="1"/>
      <c r="H44" s="1"/>
      <c r="I44" s="1"/>
      <c r="J44" s="1"/>
      <c r="K44" s="37"/>
      <c r="L44" s="37"/>
    </row>
    <row r="45" spans="1:12" ht="18" x14ac:dyDescent="0.35">
      <c r="A45" s="2"/>
      <c r="B45" s="2"/>
      <c r="C45" s="723"/>
      <c r="D45" s="2"/>
      <c r="E45" s="1"/>
      <c r="F45" s="1"/>
      <c r="G45" s="1"/>
      <c r="H45" s="1"/>
      <c r="I45" s="1"/>
      <c r="J45" s="1"/>
      <c r="K45" s="37"/>
      <c r="L45" s="37"/>
    </row>
    <row r="46" spans="1:12" ht="18" x14ac:dyDescent="0.35">
      <c r="A46" s="2"/>
      <c r="B46" s="2"/>
      <c r="C46" s="723"/>
      <c r="D46" s="2"/>
      <c r="E46" s="1"/>
      <c r="F46" s="1"/>
      <c r="G46" s="1"/>
      <c r="H46" s="1"/>
      <c r="I46" s="1"/>
      <c r="J46" s="1"/>
      <c r="K46" s="37"/>
      <c r="L46" s="37"/>
    </row>
    <row r="47" spans="1:12" ht="18" x14ac:dyDescent="0.35">
      <c r="A47" s="2"/>
      <c r="B47" s="2"/>
      <c r="C47" s="723"/>
      <c r="D47" s="2"/>
      <c r="E47" s="1"/>
      <c r="F47" s="1"/>
      <c r="G47" s="1"/>
      <c r="H47" s="1"/>
      <c r="I47" s="1"/>
      <c r="J47" s="1"/>
      <c r="K47" s="37"/>
      <c r="L47" s="37"/>
    </row>
    <row r="48" spans="1:12" ht="18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37"/>
      <c r="L48" s="37"/>
    </row>
    <row r="49" spans="1:21" ht="18.75" x14ac:dyDescent="0.35">
      <c r="A49" s="1"/>
      <c r="B49" s="1"/>
      <c r="C49" s="1"/>
      <c r="D49" s="1106"/>
      <c r="E49" s="1107"/>
      <c r="F49" s="1108"/>
      <c r="G49" s="1099"/>
      <c r="H49" s="268"/>
      <c r="I49" s="269"/>
      <c r="J49" s="270"/>
      <c r="K49" s="271"/>
      <c r="L49" s="272"/>
    </row>
    <row r="50" spans="1:21" ht="18" x14ac:dyDescent="0.35">
      <c r="A50" s="1"/>
      <c r="B50" s="1"/>
      <c r="C50" s="1"/>
      <c r="D50" s="1103"/>
      <c r="E50" s="1104"/>
      <c r="F50" s="1105"/>
      <c r="G50" s="1100"/>
      <c r="H50" s="275"/>
      <c r="I50" s="276"/>
      <c r="J50" s="277"/>
      <c r="K50" s="278"/>
      <c r="L50" s="279"/>
    </row>
    <row r="51" spans="1:21" ht="18" x14ac:dyDescent="0.35">
      <c r="A51" s="1"/>
      <c r="B51" s="1"/>
      <c r="C51" s="1"/>
      <c r="D51" s="1103"/>
      <c r="E51" s="1104"/>
      <c r="F51" s="1105"/>
      <c r="G51" s="1101"/>
      <c r="H51" s="275"/>
      <c r="I51" s="276"/>
      <c r="J51" s="277"/>
      <c r="K51" s="278"/>
      <c r="L51" s="281"/>
    </row>
    <row r="52" spans="1:21" ht="18" x14ac:dyDescent="0.35">
      <c r="A52" s="1"/>
      <c r="B52" s="1"/>
      <c r="C52" s="1"/>
      <c r="D52" s="1103"/>
      <c r="E52" s="1104"/>
      <c r="F52" s="1105"/>
      <c r="G52" s="1102"/>
      <c r="H52" s="275"/>
      <c r="I52" s="286"/>
      <c r="J52" s="287"/>
      <c r="K52" s="288"/>
      <c r="L52" s="289"/>
    </row>
    <row r="53" spans="1:21" ht="18" x14ac:dyDescent="0.35">
      <c r="A53" s="1"/>
      <c r="B53" s="1"/>
      <c r="C53" s="1"/>
      <c r="D53" s="1965" t="s">
        <v>26</v>
      </c>
      <c r="E53" s="1966"/>
      <c r="F53" s="1967"/>
      <c r="G53" s="1098" t="s">
        <v>27</v>
      </c>
      <c r="H53" s="1095" t="s">
        <v>941</v>
      </c>
      <c r="I53" s="1964" t="s">
        <v>28</v>
      </c>
      <c r="J53" s="1796"/>
      <c r="K53" s="291" t="s">
        <v>29</v>
      </c>
      <c r="L53" s="292" t="s">
        <v>30</v>
      </c>
    </row>
    <row r="54" spans="1:21" ht="18" x14ac:dyDescent="0.35">
      <c r="A54" s="1"/>
      <c r="B54" s="1"/>
      <c r="C54" s="1"/>
      <c r="D54" s="62"/>
      <c r="E54"/>
      <c r="F54"/>
      <c r="G54"/>
      <c r="H54"/>
      <c r="I54"/>
      <c r="J54"/>
      <c r="K54"/>
      <c r="L54"/>
      <c r="M54"/>
    </row>
    <row r="55" spans="1:21" x14ac:dyDescent="0.3">
      <c r="D55" s="76"/>
      <c r="E55"/>
      <c r="F55"/>
      <c r="G55"/>
      <c r="H55"/>
      <c r="I55"/>
      <c r="J55"/>
      <c r="K55"/>
      <c r="L55"/>
      <c r="M55"/>
    </row>
    <row r="56" spans="1:21" x14ac:dyDescent="0.3">
      <c r="E56"/>
      <c r="F56"/>
      <c r="G56"/>
      <c r="H56"/>
      <c r="I56"/>
      <c r="J56"/>
      <c r="K56"/>
      <c r="L56"/>
      <c r="M56"/>
    </row>
    <row r="62" spans="1:21" x14ac:dyDescent="0.3">
      <c r="A62" s="25" t="s">
        <v>1129</v>
      </c>
    </row>
    <row r="64" spans="1:21" s="25" customFormat="1" x14ac:dyDescent="0.3">
      <c r="A64" s="251"/>
      <c r="M64" s="76"/>
      <c r="N64" s="76"/>
      <c r="O64" s="76"/>
      <c r="P64" s="76"/>
      <c r="Q64" s="76"/>
      <c r="R64" s="76"/>
      <c r="S64" s="76"/>
      <c r="T64" s="76"/>
      <c r="U64" s="76"/>
    </row>
  </sheetData>
  <mergeCells count="10">
    <mergeCell ref="B36:G36"/>
    <mergeCell ref="A37:K37"/>
    <mergeCell ref="D53:F53"/>
    <mergeCell ref="I53:J53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5" orientation="portrait" verticalDpi="72" r:id="rId1"/>
  <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4"/>
  <sheetViews>
    <sheetView view="pageBreakPreview" zoomScale="60" zoomScaleNormal="100" workbookViewId="0">
      <selection activeCell="K18" sqref="K18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1130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44695</v>
      </c>
    </row>
    <row r="12" spans="1:21" ht="16.5" customHeight="1" x14ac:dyDescent="0.35">
      <c r="A12" s="11" t="s">
        <v>43</v>
      </c>
      <c r="B12" s="1401"/>
      <c r="C12" s="1401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780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1403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1399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1400" t="s">
        <v>13</v>
      </c>
      <c r="B20" s="1751" t="s">
        <v>14</v>
      </c>
      <c r="C20" s="1751"/>
      <c r="D20" s="1751"/>
      <c r="E20" s="1751"/>
      <c r="F20" s="1751"/>
      <c r="G20" s="1751"/>
      <c r="H20" s="1400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117</v>
      </c>
      <c r="C22" s="660"/>
      <c r="D22" s="660"/>
      <c r="E22" s="660"/>
      <c r="F22" s="660"/>
      <c r="G22" s="661"/>
      <c r="H22" s="658"/>
      <c r="I22" s="658">
        <v>4</v>
      </c>
      <c r="J22" s="658" t="s">
        <v>56</v>
      </c>
      <c r="K22" s="664">
        <v>46500</v>
      </c>
      <c r="L22" s="664">
        <f t="shared" ref="L22:L23" si="0">K22*I22</f>
        <v>186000</v>
      </c>
    </row>
    <row r="23" spans="1:12" s="663" customFormat="1" ht="23.25" x14ac:dyDescent="0.35">
      <c r="A23" s="658">
        <v>2</v>
      </c>
      <c r="B23" s="659" t="s">
        <v>1109</v>
      </c>
      <c r="C23" s="660"/>
      <c r="D23" s="660"/>
      <c r="E23" s="660"/>
      <c r="F23" s="660"/>
      <c r="G23" s="661"/>
      <c r="H23" s="658"/>
      <c r="I23" s="658">
        <v>2</v>
      </c>
      <c r="J23" s="658" t="s">
        <v>56</v>
      </c>
      <c r="K23" s="664">
        <v>13700</v>
      </c>
      <c r="L23" s="664">
        <f t="shared" si="0"/>
        <v>27400</v>
      </c>
    </row>
    <row r="24" spans="1:12" s="663" customFormat="1" ht="23.25" x14ac:dyDescent="0.35">
      <c r="A24" s="658"/>
      <c r="B24" s="659"/>
      <c r="C24" s="660"/>
      <c r="D24" s="660"/>
      <c r="E24" s="660"/>
      <c r="F24" s="660"/>
      <c r="G24" s="661"/>
      <c r="H24" s="658"/>
      <c r="I24" s="658"/>
      <c r="J24" s="658"/>
      <c r="K24" s="664"/>
      <c r="L24" s="664"/>
    </row>
    <row r="25" spans="1:12" s="663" customFormat="1" ht="23.25" x14ac:dyDescent="0.35">
      <c r="A25" s="658"/>
      <c r="B25" s="659"/>
      <c r="C25" s="660"/>
      <c r="D25" s="660"/>
      <c r="E25" s="660"/>
      <c r="F25" s="660"/>
      <c r="G25" s="661"/>
      <c r="H25" s="658"/>
      <c r="I25" s="658"/>
      <c r="J25" s="658"/>
      <c r="K25" s="664"/>
      <c r="L25" s="664"/>
    </row>
    <row r="26" spans="1:12" s="663" customFormat="1" ht="23.25" x14ac:dyDescent="0.35">
      <c r="A26" s="658"/>
      <c r="B26" s="659"/>
      <c r="C26" s="660"/>
      <c r="D26" s="660"/>
      <c r="E26" s="660"/>
      <c r="F26" s="660"/>
      <c r="G26" s="661"/>
      <c r="H26" s="658"/>
      <c r="I26" s="658"/>
      <c r="J26" s="658"/>
      <c r="K26" s="664"/>
      <c r="L26" s="664"/>
    </row>
    <row r="27" spans="1:12" s="663" customFormat="1" ht="23.25" x14ac:dyDescent="0.35">
      <c r="A27" s="658"/>
      <c r="B27" s="659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0"/>
      <c r="D28" s="660"/>
      <c r="E28" s="660"/>
      <c r="F28" s="660"/>
      <c r="G28" s="661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0"/>
      <c r="D29" s="660"/>
      <c r="E29" s="660"/>
      <c r="F29" s="660"/>
      <c r="G29" s="661"/>
      <c r="H29" s="658"/>
      <c r="I29" s="658"/>
      <c r="J29" s="658"/>
      <c r="K29" s="664"/>
      <c r="L29" s="664"/>
    </row>
    <row r="30" spans="1:12" s="663" customFormat="1" ht="23.25" x14ac:dyDescent="0.35">
      <c r="A30" s="658"/>
      <c r="B30" s="659"/>
      <c r="C30" s="660"/>
      <c r="D30" s="660"/>
      <c r="E30" s="660"/>
      <c r="F30" s="660"/>
      <c r="G30" s="661"/>
      <c r="H30" s="658"/>
      <c r="I30" s="658"/>
      <c r="J30" s="658"/>
      <c r="K30" s="664"/>
      <c r="L30" s="664"/>
    </row>
    <row r="31" spans="1:12" s="663" customFormat="1" ht="23.25" x14ac:dyDescent="0.35">
      <c r="A31" s="658"/>
      <c r="B31" s="659"/>
      <c r="C31" s="660"/>
      <c r="D31" s="660"/>
      <c r="E31" s="660"/>
      <c r="F31" s="660"/>
      <c r="G31" s="661"/>
      <c r="H31" s="658"/>
      <c r="I31" s="658"/>
      <c r="J31" s="658"/>
      <c r="K31" s="664"/>
      <c r="L31" s="664"/>
    </row>
    <row r="32" spans="1:12" s="663" customFormat="1" ht="23.25" x14ac:dyDescent="0.35">
      <c r="A32" s="658"/>
      <c r="B32" s="659"/>
      <c r="C32" s="660"/>
      <c r="D32" s="660"/>
      <c r="E32" s="660"/>
      <c r="F32" s="660"/>
      <c r="G32" s="661"/>
      <c r="H32" s="658"/>
      <c r="I32" s="658"/>
      <c r="J32" s="658"/>
      <c r="K32" s="664"/>
      <c r="L32" s="664"/>
    </row>
    <row r="33" spans="1:12" s="663" customFormat="1" ht="23.25" x14ac:dyDescent="0.35">
      <c r="A33" s="658"/>
      <c r="B33" s="659"/>
      <c r="C33" s="666"/>
      <c r="D33" s="666"/>
      <c r="E33" s="666"/>
      <c r="F33" s="666"/>
      <c r="G33" s="667"/>
      <c r="H33" s="658"/>
      <c r="I33" s="658"/>
      <c r="J33" s="658"/>
      <c r="K33" s="664"/>
      <c r="L33" s="664"/>
    </row>
    <row r="34" spans="1:12" s="663" customFormat="1" ht="23.25" x14ac:dyDescent="0.35">
      <c r="A34" s="658"/>
      <c r="B34" s="659"/>
      <c r="C34" s="666"/>
      <c r="D34" s="666"/>
      <c r="E34" s="666"/>
      <c r="F34" s="666"/>
      <c r="G34" s="667"/>
      <c r="H34" s="658"/>
      <c r="I34" s="658"/>
      <c r="J34" s="658"/>
      <c r="K34" s="664"/>
      <c r="L34" s="664"/>
    </row>
    <row r="35" spans="1:12" s="663" customFormat="1" ht="23.25" x14ac:dyDescent="0.35">
      <c r="A35" s="658"/>
      <c r="B35" s="659"/>
      <c r="C35" s="666"/>
      <c r="D35" s="666"/>
      <c r="E35" s="666"/>
      <c r="F35" s="666"/>
      <c r="G35" s="667"/>
      <c r="H35" s="658"/>
      <c r="I35" s="658"/>
      <c r="J35" s="658"/>
      <c r="K35" s="664"/>
      <c r="L35" s="664"/>
    </row>
    <row r="36" spans="1:12" s="663" customFormat="1" ht="23.25" x14ac:dyDescent="0.35">
      <c r="A36" s="668"/>
      <c r="B36" s="1885"/>
      <c r="C36" s="1886"/>
      <c r="D36" s="1886"/>
      <c r="E36" s="1886"/>
      <c r="F36" s="1886"/>
      <c r="G36" s="1887"/>
      <c r="H36" s="669"/>
      <c r="I36" s="669"/>
      <c r="J36" s="669"/>
      <c r="K36" s="670"/>
      <c r="L36" s="670"/>
    </row>
    <row r="37" spans="1:12" s="663" customFormat="1" ht="23.25" x14ac:dyDescent="0.35">
      <c r="A37" s="1888" t="s">
        <v>20</v>
      </c>
      <c r="B37" s="1888"/>
      <c r="C37" s="1888"/>
      <c r="D37" s="1888"/>
      <c r="E37" s="1888"/>
      <c r="F37" s="1888"/>
      <c r="G37" s="1888"/>
      <c r="H37" s="1888"/>
      <c r="I37" s="1888"/>
      <c r="J37" s="1888"/>
      <c r="K37" s="1888"/>
      <c r="L37" s="671">
        <f>SUM(L21:L35)</f>
        <v>213400</v>
      </c>
    </row>
    <row r="38" spans="1:12" s="238" customFormat="1" ht="21" x14ac:dyDescent="0.35">
      <c r="A38" s="247"/>
      <c r="B38" s="247"/>
      <c r="C38" s="409"/>
      <c r="D38" s="247"/>
      <c r="E38" s="247"/>
      <c r="F38" s="247"/>
      <c r="G38" s="248"/>
      <c r="H38" s="248"/>
      <c r="I38" s="248"/>
      <c r="J38" s="248"/>
      <c r="K38" s="410"/>
      <c r="L38" s="411"/>
    </row>
    <row r="39" spans="1:12" ht="18" x14ac:dyDescent="0.35">
      <c r="A39" s="35" t="s">
        <v>21</v>
      </c>
      <c r="B39" s="35" t="s">
        <v>7</v>
      </c>
      <c r="C39" s="723" t="s">
        <v>22</v>
      </c>
      <c r="D39" s="36" t="s">
        <v>23</v>
      </c>
      <c r="E39" s="1"/>
      <c r="F39" s="1"/>
      <c r="G39" s="1"/>
      <c r="H39" s="1"/>
      <c r="I39" s="1"/>
      <c r="J39" s="1"/>
      <c r="K39" s="37"/>
      <c r="L39" s="37"/>
    </row>
    <row r="40" spans="1:12" ht="18" x14ac:dyDescent="0.35">
      <c r="A40" s="2"/>
      <c r="B40" s="2"/>
      <c r="C40" s="723" t="s">
        <v>24</v>
      </c>
      <c r="D40" s="2" t="s">
        <v>25</v>
      </c>
      <c r="E40" s="1"/>
      <c r="F40" s="1"/>
      <c r="G40" s="1"/>
      <c r="H40" s="1"/>
      <c r="I40" s="1"/>
      <c r="J40" s="1"/>
      <c r="K40" s="37"/>
      <c r="L40" s="37"/>
    </row>
    <row r="41" spans="1:12" ht="18" x14ac:dyDescent="0.35">
      <c r="A41" s="2"/>
      <c r="B41" s="2"/>
      <c r="C41" s="723" t="s">
        <v>300</v>
      </c>
      <c r="D41" s="2" t="s">
        <v>655</v>
      </c>
      <c r="E41" s="1"/>
      <c r="F41" s="1"/>
      <c r="G41" s="1"/>
      <c r="H41" s="1"/>
      <c r="I41" s="1"/>
      <c r="J41" s="1"/>
      <c r="K41" s="37"/>
      <c r="L41" s="37"/>
    </row>
    <row r="42" spans="1:12" ht="18" x14ac:dyDescent="0.35">
      <c r="A42" s="2"/>
      <c r="B42" s="2"/>
      <c r="C42" s="723"/>
      <c r="D42" s="2"/>
      <c r="E42" s="1"/>
      <c r="F42" s="1"/>
      <c r="G42" s="1"/>
      <c r="H42" s="1"/>
      <c r="I42" s="1"/>
      <c r="J42" s="1"/>
      <c r="K42" s="37"/>
      <c r="L42" s="37"/>
    </row>
    <row r="43" spans="1:12" ht="18" x14ac:dyDescent="0.35">
      <c r="A43" s="2"/>
      <c r="B43" s="2"/>
      <c r="C43" s="723"/>
      <c r="D43" s="2"/>
      <c r="E43" s="1"/>
      <c r="F43" s="1"/>
      <c r="G43" s="1"/>
      <c r="H43" s="1"/>
      <c r="I43" s="1"/>
      <c r="J43" s="1"/>
      <c r="K43" s="37"/>
      <c r="L43" s="37"/>
    </row>
    <row r="44" spans="1:12" ht="18" x14ac:dyDescent="0.35">
      <c r="A44" s="2"/>
      <c r="B44" s="2"/>
      <c r="C44" s="723"/>
      <c r="D44" s="2"/>
      <c r="E44" s="1"/>
      <c r="F44" s="1"/>
      <c r="G44" s="1"/>
      <c r="H44" s="1"/>
      <c r="I44" s="1"/>
      <c r="J44" s="1"/>
      <c r="K44" s="37"/>
      <c r="L44" s="37"/>
    </row>
    <row r="45" spans="1:12" ht="18" x14ac:dyDescent="0.35">
      <c r="A45" s="2"/>
      <c r="B45" s="2"/>
      <c r="C45" s="723"/>
      <c r="D45" s="2"/>
      <c r="E45" s="1"/>
      <c r="F45" s="1"/>
      <c r="G45" s="1"/>
      <c r="H45" s="1"/>
      <c r="I45" s="1"/>
      <c r="J45" s="1"/>
      <c r="K45" s="37"/>
      <c r="L45" s="37"/>
    </row>
    <row r="46" spans="1:12" ht="18" x14ac:dyDescent="0.35">
      <c r="A46" s="2"/>
      <c r="B46" s="2"/>
      <c r="C46" s="723"/>
      <c r="D46" s="2"/>
      <c r="E46" s="1"/>
      <c r="F46" s="1"/>
      <c r="G46" s="1"/>
      <c r="H46" s="1"/>
      <c r="I46" s="1"/>
      <c r="J46" s="1"/>
      <c r="K46" s="37"/>
      <c r="L46" s="37"/>
    </row>
    <row r="47" spans="1:12" ht="18" x14ac:dyDescent="0.35">
      <c r="A47" s="2"/>
      <c r="B47" s="2"/>
      <c r="C47" s="723"/>
      <c r="D47" s="2"/>
      <c r="E47" s="1"/>
      <c r="F47" s="1"/>
      <c r="G47" s="1"/>
      <c r="H47" s="1"/>
      <c r="I47" s="1"/>
      <c r="J47" s="1"/>
      <c r="K47" s="37"/>
      <c r="L47" s="37"/>
    </row>
    <row r="48" spans="1:12" ht="18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37"/>
      <c r="L48" s="37"/>
    </row>
    <row r="49" spans="1:21" ht="18.75" x14ac:dyDescent="0.35">
      <c r="A49" s="1"/>
      <c r="B49" s="1"/>
      <c r="C49" s="1"/>
      <c r="D49" s="1106"/>
      <c r="E49" s="1107"/>
      <c r="F49" s="1108"/>
      <c r="G49" s="1099"/>
      <c r="H49" s="268"/>
      <c r="I49" s="269"/>
      <c r="J49" s="270"/>
      <c r="K49" s="271"/>
      <c r="L49" s="272"/>
    </row>
    <row r="50" spans="1:21" ht="18" x14ac:dyDescent="0.35">
      <c r="A50" s="1"/>
      <c r="B50" s="1"/>
      <c r="C50" s="1"/>
      <c r="D50" s="1103"/>
      <c r="E50" s="1104"/>
      <c r="F50" s="1105"/>
      <c r="G50" s="1100"/>
      <c r="H50" s="275"/>
      <c r="I50" s="276"/>
      <c r="J50" s="277"/>
      <c r="K50" s="278"/>
      <c r="L50" s="279"/>
    </row>
    <row r="51" spans="1:21" ht="18" x14ac:dyDescent="0.35">
      <c r="A51" s="1"/>
      <c r="B51" s="1"/>
      <c r="C51" s="1"/>
      <c r="D51" s="1103"/>
      <c r="E51" s="1104"/>
      <c r="F51" s="1105"/>
      <c r="G51" s="1101"/>
      <c r="H51" s="275"/>
      <c r="I51" s="276"/>
      <c r="J51" s="277"/>
      <c r="K51" s="278"/>
      <c r="L51" s="281"/>
    </row>
    <row r="52" spans="1:21" ht="18" x14ac:dyDescent="0.35">
      <c r="A52" s="1"/>
      <c r="B52" s="1"/>
      <c r="C52" s="1"/>
      <c r="D52" s="1103"/>
      <c r="E52" s="1104"/>
      <c r="F52" s="1105"/>
      <c r="G52" s="1102"/>
      <c r="H52" s="275"/>
      <c r="I52" s="286"/>
      <c r="J52" s="287"/>
      <c r="K52" s="288"/>
      <c r="L52" s="289"/>
    </row>
    <row r="53" spans="1:21" ht="18" x14ac:dyDescent="0.35">
      <c r="A53" s="1"/>
      <c r="B53" s="1"/>
      <c r="C53" s="1"/>
      <c r="D53" s="1965" t="s">
        <v>26</v>
      </c>
      <c r="E53" s="1966"/>
      <c r="F53" s="1967"/>
      <c r="G53" s="1098" t="s">
        <v>27</v>
      </c>
      <c r="H53" s="1095" t="s">
        <v>941</v>
      </c>
      <c r="I53" s="1964" t="s">
        <v>28</v>
      </c>
      <c r="J53" s="1796"/>
      <c r="K53" s="291" t="s">
        <v>29</v>
      </c>
      <c r="L53" s="292" t="s">
        <v>30</v>
      </c>
    </row>
    <row r="54" spans="1:21" ht="18" x14ac:dyDescent="0.35">
      <c r="A54" s="1"/>
      <c r="B54" s="1"/>
      <c r="C54" s="1"/>
      <c r="D54" s="62"/>
      <c r="E54"/>
      <c r="F54"/>
      <c r="G54"/>
      <c r="H54"/>
      <c r="I54"/>
      <c r="J54"/>
      <c r="K54"/>
      <c r="L54"/>
      <c r="M54"/>
    </row>
    <row r="55" spans="1:21" x14ac:dyDescent="0.3">
      <c r="D55" s="76"/>
      <c r="E55"/>
      <c r="F55"/>
      <c r="G55"/>
      <c r="H55"/>
      <c r="I55"/>
      <c r="J55"/>
      <c r="K55"/>
      <c r="L55"/>
      <c r="M55"/>
    </row>
    <row r="56" spans="1:21" x14ac:dyDescent="0.3">
      <c r="E56"/>
      <c r="F56"/>
      <c r="G56"/>
      <c r="H56"/>
      <c r="I56"/>
      <c r="J56"/>
      <c r="K56"/>
      <c r="L56"/>
      <c r="M56"/>
    </row>
    <row r="62" spans="1:21" x14ac:dyDescent="0.3">
      <c r="A62" s="25" t="s">
        <v>1124</v>
      </c>
    </row>
    <row r="64" spans="1:21" s="25" customFormat="1" x14ac:dyDescent="0.3">
      <c r="A64" s="251"/>
      <c r="M64" s="76"/>
      <c r="N64" s="76"/>
      <c r="O64" s="76"/>
      <c r="P64" s="76"/>
      <c r="Q64" s="76"/>
      <c r="R64" s="76"/>
      <c r="S64" s="76"/>
      <c r="T64" s="76"/>
      <c r="U64" s="76"/>
    </row>
  </sheetData>
  <mergeCells count="10">
    <mergeCell ref="B36:G36"/>
    <mergeCell ref="A37:K37"/>
    <mergeCell ref="D53:F53"/>
    <mergeCell ref="I53:J53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5" orientation="portrait" verticalDpi="72" r:id="rId1"/>
  <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1"/>
  <sheetViews>
    <sheetView view="pageBreakPreview" zoomScale="60" zoomScaleNormal="100" workbookViewId="0">
      <selection activeCell="J28" sqref="J28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4.425781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1131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44695</v>
      </c>
    </row>
    <row r="12" spans="1:21" ht="16.5" customHeight="1" x14ac:dyDescent="0.35">
      <c r="A12" s="11" t="s">
        <v>43</v>
      </c>
      <c r="B12" s="1401"/>
      <c r="C12" s="1401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780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1403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1399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1400" t="s">
        <v>13</v>
      </c>
      <c r="B20" s="1751" t="s">
        <v>14</v>
      </c>
      <c r="C20" s="1751"/>
      <c r="D20" s="1751"/>
      <c r="E20" s="1751"/>
      <c r="F20" s="1751"/>
      <c r="G20" s="1751"/>
      <c r="H20" s="1400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1132</v>
      </c>
      <c r="C22" s="660"/>
      <c r="D22" s="660"/>
      <c r="E22" s="660"/>
      <c r="F22" s="660"/>
      <c r="G22" s="661"/>
      <c r="H22" s="658"/>
      <c r="I22" s="658">
        <v>1</v>
      </c>
      <c r="J22" s="658" t="s">
        <v>590</v>
      </c>
      <c r="K22" s="664"/>
      <c r="L22" s="664">
        <f t="shared" ref="L22" si="0">K22*I22</f>
        <v>0</v>
      </c>
    </row>
    <row r="23" spans="1:12" s="663" customFormat="1" ht="23.25" x14ac:dyDescent="0.35">
      <c r="A23" s="658"/>
      <c r="B23" s="659"/>
      <c r="C23" s="660"/>
      <c r="D23" s="660"/>
      <c r="E23" s="660"/>
      <c r="F23" s="660"/>
      <c r="G23" s="661"/>
      <c r="H23" s="658"/>
      <c r="I23" s="658"/>
      <c r="J23" s="658"/>
      <c r="K23" s="664"/>
      <c r="L23" s="664"/>
    </row>
    <row r="24" spans="1:12" s="663" customFormat="1" ht="23.25" x14ac:dyDescent="0.35">
      <c r="A24" s="658"/>
      <c r="B24" s="659"/>
      <c r="C24" s="660"/>
      <c r="D24" s="660"/>
      <c r="E24" s="660"/>
      <c r="F24" s="660"/>
      <c r="G24" s="661"/>
      <c r="H24" s="658"/>
      <c r="I24" s="658"/>
      <c r="J24" s="658"/>
      <c r="K24" s="664"/>
      <c r="L24" s="664"/>
    </row>
    <row r="25" spans="1:12" s="663" customFormat="1" ht="23.25" x14ac:dyDescent="0.35">
      <c r="A25" s="658"/>
      <c r="B25" s="659"/>
      <c r="C25" s="660"/>
      <c r="D25" s="660"/>
      <c r="E25" s="660"/>
      <c r="F25" s="660"/>
      <c r="G25" s="661"/>
      <c r="H25" s="658"/>
      <c r="I25" s="658"/>
      <c r="J25" s="658"/>
      <c r="K25" s="664"/>
      <c r="L25" s="664"/>
    </row>
    <row r="26" spans="1:12" s="663" customFormat="1" ht="23.25" x14ac:dyDescent="0.35">
      <c r="A26" s="658"/>
      <c r="B26" s="665"/>
      <c r="C26" s="660"/>
      <c r="D26" s="660"/>
      <c r="E26" s="660"/>
      <c r="F26" s="660"/>
      <c r="G26" s="661"/>
      <c r="H26" s="658"/>
      <c r="I26" s="658"/>
      <c r="J26" s="658"/>
      <c r="K26" s="664"/>
      <c r="L26" s="664"/>
    </row>
    <row r="27" spans="1:12" s="663" customFormat="1" ht="23.25" x14ac:dyDescent="0.35">
      <c r="A27" s="658"/>
      <c r="B27" s="659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6"/>
      <c r="D28" s="666"/>
      <c r="E28" s="666"/>
      <c r="F28" s="666"/>
      <c r="G28" s="667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6"/>
      <c r="D29" s="666"/>
      <c r="E29" s="666"/>
      <c r="F29" s="666"/>
      <c r="G29" s="667"/>
      <c r="H29" s="658"/>
      <c r="I29" s="658"/>
      <c r="J29" s="658"/>
      <c r="K29" s="664"/>
      <c r="L29" s="664"/>
    </row>
    <row r="30" spans="1:12" s="663" customFormat="1" ht="23.25" x14ac:dyDescent="0.35">
      <c r="A30" s="658"/>
      <c r="B30" s="659"/>
      <c r="C30" s="666"/>
      <c r="D30" s="666"/>
      <c r="E30" s="666"/>
      <c r="F30" s="666"/>
      <c r="G30" s="667"/>
      <c r="H30" s="658"/>
      <c r="I30" s="658"/>
      <c r="J30" s="658"/>
      <c r="K30" s="664"/>
      <c r="L30" s="664"/>
    </row>
    <row r="31" spans="1:12" s="663" customFormat="1" ht="23.25" x14ac:dyDescent="0.35">
      <c r="A31" s="668"/>
      <c r="B31" s="1885"/>
      <c r="C31" s="1886"/>
      <c r="D31" s="1886"/>
      <c r="E31" s="1886"/>
      <c r="F31" s="1886"/>
      <c r="G31" s="1887"/>
      <c r="H31" s="669"/>
      <c r="I31" s="669"/>
      <c r="J31" s="669"/>
      <c r="K31" s="670"/>
      <c r="L31" s="670"/>
    </row>
    <row r="32" spans="1:12" s="663" customFormat="1" ht="23.25" x14ac:dyDescent="0.35">
      <c r="A32" s="1888" t="s">
        <v>20</v>
      </c>
      <c r="B32" s="1888"/>
      <c r="C32" s="1888"/>
      <c r="D32" s="1888"/>
      <c r="E32" s="1888"/>
      <c r="F32" s="1888"/>
      <c r="G32" s="1888"/>
      <c r="H32" s="1888"/>
      <c r="I32" s="1888"/>
      <c r="J32" s="1888"/>
      <c r="K32" s="1888"/>
      <c r="L32" s="671">
        <f>SUM(L21:L30)</f>
        <v>0</v>
      </c>
    </row>
    <row r="33" spans="1:12" s="238" customFormat="1" ht="21" x14ac:dyDescent="0.35">
      <c r="A33" s="247"/>
      <c r="B33" s="247"/>
      <c r="C33" s="409"/>
      <c r="D33" s="247"/>
      <c r="E33" s="247"/>
      <c r="F33" s="247"/>
      <c r="G33" s="248"/>
      <c r="H33" s="248"/>
      <c r="I33" s="248"/>
      <c r="J33" s="248"/>
      <c r="K33" s="410"/>
      <c r="L33" s="411"/>
    </row>
    <row r="34" spans="1:12" ht="18" x14ac:dyDescent="0.35">
      <c r="A34" s="35" t="s">
        <v>21</v>
      </c>
      <c r="B34" s="35" t="s">
        <v>7</v>
      </c>
      <c r="C34" s="723" t="s">
        <v>22</v>
      </c>
      <c r="D34" s="36" t="s">
        <v>23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723" t="s">
        <v>24</v>
      </c>
      <c r="D35" s="2" t="s">
        <v>25</v>
      </c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2"/>
      <c r="B36" s="2"/>
      <c r="C36" s="723" t="s">
        <v>300</v>
      </c>
      <c r="D36" s="2" t="s">
        <v>655</v>
      </c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2"/>
      <c r="B37" s="2"/>
      <c r="C37" s="723"/>
      <c r="D37" s="2"/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2"/>
      <c r="B38" s="2"/>
      <c r="C38" s="723"/>
      <c r="D38" s="2"/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2"/>
      <c r="B39" s="2"/>
      <c r="C39" s="723"/>
      <c r="D39" s="2"/>
      <c r="E39" s="1"/>
      <c r="F39" s="1"/>
      <c r="G39" s="1"/>
      <c r="H39" s="1"/>
      <c r="I39" s="1"/>
      <c r="J39" s="1"/>
      <c r="K39" s="37"/>
      <c r="L39" s="37"/>
    </row>
    <row r="40" spans="1:12" ht="18" x14ac:dyDescent="0.35">
      <c r="A40" s="2"/>
      <c r="B40" s="2"/>
      <c r="C40" s="723"/>
      <c r="D40" s="2"/>
      <c r="E40" s="1"/>
      <c r="F40" s="1"/>
      <c r="G40" s="1"/>
      <c r="H40" s="1"/>
      <c r="I40" s="1"/>
      <c r="J40" s="1"/>
      <c r="K40" s="37"/>
      <c r="L40" s="37"/>
    </row>
    <row r="41" spans="1:12" ht="18" x14ac:dyDescent="0.35">
      <c r="A41" s="2"/>
      <c r="B41" s="2"/>
      <c r="C41" s="723"/>
      <c r="D41" s="2"/>
      <c r="E41" s="1"/>
      <c r="F41" s="1"/>
      <c r="G41" s="1"/>
      <c r="H41" s="1"/>
      <c r="I41" s="1"/>
      <c r="J41" s="1"/>
      <c r="K41" s="37"/>
      <c r="L41" s="37"/>
    </row>
    <row r="42" spans="1:12" ht="18" x14ac:dyDescent="0.35">
      <c r="A42" s="2"/>
      <c r="B42" s="2"/>
      <c r="C42" s="723"/>
      <c r="D42" s="2"/>
      <c r="E42" s="1"/>
      <c r="F42" s="1"/>
      <c r="G42" s="1"/>
      <c r="H42" s="1"/>
      <c r="I42" s="1"/>
      <c r="J42" s="1"/>
      <c r="K42" s="37"/>
      <c r="L42" s="37"/>
    </row>
    <row r="43" spans="1:12" ht="18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37"/>
      <c r="L43" s="37"/>
    </row>
    <row r="44" spans="1:12" ht="18.75" x14ac:dyDescent="0.35">
      <c r="A44" s="1"/>
      <c r="B44" s="1"/>
      <c r="C44" s="1"/>
      <c r="D44" s="1106"/>
      <c r="E44" s="1107"/>
      <c r="F44" s="1108"/>
      <c r="G44" s="1099"/>
      <c r="H44" s="268"/>
      <c r="I44" s="269"/>
      <c r="J44" s="270"/>
      <c r="K44" s="271"/>
      <c r="L44" s="272"/>
    </row>
    <row r="45" spans="1:12" ht="18" x14ac:dyDescent="0.35">
      <c r="A45" s="1"/>
      <c r="B45" s="1"/>
      <c r="C45" s="1"/>
      <c r="D45" s="1103"/>
      <c r="E45" s="1104"/>
      <c r="F45" s="1105"/>
      <c r="G45" s="1100"/>
      <c r="H45" s="275"/>
      <c r="I45" s="276"/>
      <c r="J45" s="277"/>
      <c r="K45" s="278"/>
      <c r="L45" s="279"/>
    </row>
    <row r="46" spans="1:12" ht="18" x14ac:dyDescent="0.35">
      <c r="A46" s="1"/>
      <c r="B46" s="1"/>
      <c r="C46" s="1"/>
      <c r="D46" s="1103"/>
      <c r="E46" s="1104"/>
      <c r="F46" s="1105"/>
      <c r="G46" s="1101"/>
      <c r="H46" s="275"/>
      <c r="I46" s="276"/>
      <c r="J46" s="277"/>
      <c r="K46" s="278"/>
      <c r="L46" s="281"/>
    </row>
    <row r="47" spans="1:12" ht="18" x14ac:dyDescent="0.35">
      <c r="A47" s="1"/>
      <c r="B47" s="1"/>
      <c r="C47" s="1"/>
      <c r="D47" s="1103"/>
      <c r="E47" s="1104"/>
      <c r="F47" s="1105"/>
      <c r="G47" s="1102"/>
      <c r="H47" s="275"/>
      <c r="I47" s="286"/>
      <c r="J47" s="287"/>
      <c r="K47" s="288"/>
      <c r="L47" s="289"/>
    </row>
    <row r="48" spans="1:12" ht="18" x14ac:dyDescent="0.35">
      <c r="A48" s="1"/>
      <c r="B48" s="1"/>
      <c r="C48" s="1"/>
      <c r="D48" s="1965" t="s">
        <v>26</v>
      </c>
      <c r="E48" s="1966"/>
      <c r="F48" s="1967"/>
      <c r="G48" s="1098" t="s">
        <v>27</v>
      </c>
      <c r="H48" s="1095" t="s">
        <v>941</v>
      </c>
      <c r="I48" s="1964" t="s">
        <v>28</v>
      </c>
      <c r="J48" s="1796"/>
      <c r="K48" s="291" t="s">
        <v>29</v>
      </c>
      <c r="L48" s="292" t="s">
        <v>30</v>
      </c>
    </row>
    <row r="49" spans="1:21" ht="18" x14ac:dyDescent="0.35">
      <c r="A49" s="1"/>
      <c r="B49" s="1"/>
      <c r="C49" s="1"/>
      <c r="D49" s="62"/>
      <c r="E49"/>
      <c r="F49"/>
      <c r="G49"/>
      <c r="H49"/>
      <c r="I49"/>
      <c r="J49"/>
      <c r="K49"/>
      <c r="L49"/>
      <c r="M49"/>
    </row>
    <row r="50" spans="1:21" x14ac:dyDescent="0.3">
      <c r="D50" s="76"/>
      <c r="E50"/>
      <c r="F50"/>
      <c r="G50"/>
      <c r="H50"/>
      <c r="I50"/>
      <c r="J50"/>
      <c r="K50"/>
      <c r="L50"/>
      <c r="M50"/>
    </row>
    <row r="51" spans="1:21" x14ac:dyDescent="0.3">
      <c r="E51"/>
      <c r="F51"/>
      <c r="G51"/>
      <c r="H51"/>
      <c r="I51"/>
      <c r="J51"/>
      <c r="K51"/>
      <c r="L51"/>
      <c r="M51"/>
    </row>
    <row r="61" spans="1:21" s="25" customFormat="1" x14ac:dyDescent="0.3">
      <c r="A61" s="251" t="s">
        <v>971</v>
      </c>
      <c r="M61" s="76"/>
      <c r="N61" s="76"/>
      <c r="O61" s="76"/>
      <c r="P61" s="76"/>
      <c r="Q61" s="76"/>
      <c r="R61" s="76"/>
      <c r="S61" s="76"/>
      <c r="T61" s="76"/>
      <c r="U61" s="76"/>
    </row>
  </sheetData>
  <mergeCells count="10">
    <mergeCell ref="B31:G31"/>
    <mergeCell ref="A32:K32"/>
    <mergeCell ref="D48:F48"/>
    <mergeCell ref="I48:J48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4" orientation="portrait" verticalDpi="72" r:id="rId1"/>
  <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93"/>
  <sheetViews>
    <sheetView view="pageBreakPreview" topLeftCell="A3" zoomScale="90" workbookViewId="0">
      <selection activeCell="B21" sqref="B21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1135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82" t="s">
        <v>1</v>
      </c>
      <c r="B9" s="83"/>
      <c r="C9" s="83"/>
      <c r="D9" s="84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2045" t="s">
        <v>1133</v>
      </c>
      <c r="B10" s="2045"/>
      <c r="C10" s="2045"/>
      <c r="D10" s="2046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44694</v>
      </c>
      <c r="M10" s="298"/>
    </row>
    <row r="11" spans="1:15" ht="16.5" customHeight="1" x14ac:dyDescent="0.35">
      <c r="A11" s="2047" t="s">
        <v>1103</v>
      </c>
      <c r="B11" s="2048"/>
      <c r="C11" s="2048"/>
      <c r="D11" s="204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2047"/>
      <c r="B12" s="2048"/>
      <c r="C12" s="2048"/>
      <c r="D12" s="2049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89"/>
      <c r="B13" s="79"/>
      <c r="C13" s="79"/>
      <c r="D13" s="90"/>
      <c r="E13" s="1"/>
      <c r="F13" s="74" t="s">
        <v>35</v>
      </c>
      <c r="G13" s="75"/>
      <c r="H13" s="75"/>
      <c r="I13" s="1403"/>
      <c r="J13" s="17"/>
      <c r="K13" s="13" t="s">
        <v>5</v>
      </c>
      <c r="L13" s="3"/>
      <c r="M13" s="298"/>
    </row>
    <row r="14" spans="1:15" ht="16.5" customHeight="1" x14ac:dyDescent="0.35">
      <c r="A14" s="89" t="s">
        <v>6</v>
      </c>
      <c r="B14" s="95" t="s">
        <v>139</v>
      </c>
      <c r="C14" s="623" t="s">
        <v>1104</v>
      </c>
      <c r="D14" s="10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89" t="s">
        <v>8</v>
      </c>
      <c r="B15" s="1402" t="s">
        <v>7</v>
      </c>
      <c r="C15" s="79"/>
      <c r="D15" s="90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04" t="s">
        <v>11</v>
      </c>
      <c r="B16" s="105" t="s">
        <v>7</v>
      </c>
      <c r="C16" s="106"/>
      <c r="D16" s="107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1400" t="s">
        <v>13</v>
      </c>
      <c r="B19" s="1751" t="s">
        <v>14</v>
      </c>
      <c r="C19" s="1751"/>
      <c r="D19" s="1751"/>
      <c r="E19" s="1751"/>
      <c r="F19" s="1751"/>
      <c r="G19" s="1751"/>
      <c r="H19" s="1400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405" t="s">
        <v>1134</v>
      </c>
      <c r="C21" s="162"/>
      <c r="D21" s="162"/>
      <c r="E21" s="162"/>
      <c r="F21" s="162"/>
      <c r="G21" s="1388"/>
      <c r="H21" s="163"/>
      <c r="I21" s="160">
        <v>15</v>
      </c>
      <c r="J21" s="160" t="s">
        <v>1074</v>
      </c>
      <c r="K21" s="164">
        <v>115000</v>
      </c>
      <c r="L21" s="164">
        <f>+K21*I21</f>
        <v>1725000</v>
      </c>
    </row>
    <row r="22" spans="1:12" s="257" customFormat="1" ht="21" customHeight="1" x14ac:dyDescent="0.3">
      <c r="A22" s="160">
        <v>2</v>
      </c>
      <c r="B22" s="1405" t="s">
        <v>1106</v>
      </c>
      <c r="C22" s="1406"/>
      <c r="D22" s="1406"/>
      <c r="E22" s="1406"/>
      <c r="F22" s="1406"/>
      <c r="G22" s="1407"/>
      <c r="H22" s="160"/>
      <c r="I22" s="160">
        <v>10</v>
      </c>
      <c r="J22" s="160" t="s">
        <v>56</v>
      </c>
      <c r="K22" s="164">
        <v>15000</v>
      </c>
      <c r="L22" s="164">
        <f t="shared" ref="L22:L27" si="0">+K22*I22</f>
        <v>150000</v>
      </c>
    </row>
    <row r="23" spans="1:12" s="1387" customFormat="1" ht="18.75" customHeight="1" x14ac:dyDescent="0.3">
      <c r="A23" s="160">
        <v>3</v>
      </c>
      <c r="B23" s="1405" t="s">
        <v>1107</v>
      </c>
      <c r="C23" s="1406"/>
      <c r="D23" s="1406"/>
      <c r="E23" s="1406"/>
      <c r="F23" s="1406"/>
      <c r="G23" s="1407"/>
      <c r="H23" s="160"/>
      <c r="I23" s="160">
        <v>4</v>
      </c>
      <c r="J23" s="160" t="s">
        <v>56</v>
      </c>
      <c r="K23" s="164">
        <v>35000</v>
      </c>
      <c r="L23" s="164">
        <f t="shared" si="0"/>
        <v>140000</v>
      </c>
    </row>
    <row r="24" spans="1:12" s="257" customFormat="1" ht="18.75" customHeight="1" x14ac:dyDescent="0.3">
      <c r="A24" s="160">
        <v>4</v>
      </c>
      <c r="B24" s="1405" t="s">
        <v>278</v>
      </c>
      <c r="C24" s="1406"/>
      <c r="D24" s="1406"/>
      <c r="E24" s="1406"/>
      <c r="F24" s="1406"/>
      <c r="G24" s="1407"/>
      <c r="H24" s="160"/>
      <c r="I24" s="160">
        <v>5</v>
      </c>
      <c r="J24" s="160" t="s">
        <v>121</v>
      </c>
      <c r="K24" s="164">
        <v>6000</v>
      </c>
      <c r="L24" s="164">
        <f t="shared" si="0"/>
        <v>30000</v>
      </c>
    </row>
    <row r="25" spans="1:12" s="257" customFormat="1" ht="18.75" customHeight="1" x14ac:dyDescent="0.3">
      <c r="A25" s="160">
        <v>5</v>
      </c>
      <c r="B25" s="1405" t="s">
        <v>1108</v>
      </c>
      <c r="C25" s="1406"/>
      <c r="D25" s="1406"/>
      <c r="E25" s="1406"/>
      <c r="F25" s="1406"/>
      <c r="G25" s="1407"/>
      <c r="H25" s="160"/>
      <c r="I25" s="160">
        <v>4</v>
      </c>
      <c r="J25" s="160" t="s">
        <v>56</v>
      </c>
      <c r="K25" s="164">
        <v>20000</v>
      </c>
      <c r="L25" s="164">
        <f t="shared" si="0"/>
        <v>80000</v>
      </c>
    </row>
    <row r="26" spans="1:12" s="257" customFormat="1" ht="18.75" customHeight="1" x14ac:dyDescent="0.3">
      <c r="A26" s="160">
        <v>6</v>
      </c>
      <c r="B26" s="1405" t="s">
        <v>1109</v>
      </c>
      <c r="C26" s="1406"/>
      <c r="D26" s="1406"/>
      <c r="E26" s="1406"/>
      <c r="F26" s="1406"/>
      <c r="G26" s="1407"/>
      <c r="H26" s="160"/>
      <c r="I26" s="160">
        <v>6</v>
      </c>
      <c r="J26" s="160" t="s">
        <v>56</v>
      </c>
      <c r="K26" s="164">
        <v>3000</v>
      </c>
      <c r="L26" s="164">
        <f t="shared" si="0"/>
        <v>18000</v>
      </c>
    </row>
    <row r="27" spans="1:12" s="257" customFormat="1" ht="18.75" customHeight="1" x14ac:dyDescent="0.3">
      <c r="A27" s="160">
        <v>7</v>
      </c>
      <c r="B27" s="1405" t="s">
        <v>736</v>
      </c>
      <c r="C27" s="1406"/>
      <c r="D27" s="1406"/>
      <c r="E27" s="1406"/>
      <c r="F27" s="1406"/>
      <c r="G27" s="1407"/>
      <c r="H27" s="160"/>
      <c r="I27" s="160">
        <v>5</v>
      </c>
      <c r="J27" s="160" t="s">
        <v>56</v>
      </c>
      <c r="K27" s="164">
        <v>5000</v>
      </c>
      <c r="L27" s="164">
        <f t="shared" si="0"/>
        <v>25000</v>
      </c>
    </row>
    <row r="28" spans="1:12" s="257" customFormat="1" ht="18.75" customHeight="1" x14ac:dyDescent="0.3">
      <c r="A28" s="160"/>
      <c r="B28" s="1405"/>
      <c r="C28" s="1406"/>
      <c r="D28" s="1406"/>
      <c r="E28" s="1406"/>
      <c r="F28" s="1406"/>
      <c r="G28" s="1407"/>
      <c r="H28" s="160"/>
      <c r="I28" s="160"/>
      <c r="J28" s="160"/>
      <c r="K28" s="164"/>
      <c r="L28" s="164"/>
    </row>
    <row r="29" spans="1:12" s="257" customFormat="1" ht="18.75" customHeight="1" x14ac:dyDescent="0.3">
      <c r="A29" s="160"/>
      <c r="B29" s="1405"/>
      <c r="C29" s="1406"/>
      <c r="D29" s="1406"/>
      <c r="E29" s="1406"/>
      <c r="F29" s="1406"/>
      <c r="G29" s="1407"/>
      <c r="H29" s="160"/>
      <c r="I29" s="160"/>
      <c r="J29" s="160"/>
      <c r="K29" s="164"/>
      <c r="L29" s="164"/>
    </row>
    <row r="30" spans="1:12" s="257" customFormat="1" ht="18.75" customHeight="1" x14ac:dyDescent="0.3">
      <c r="A30" s="160"/>
      <c r="B30" s="1405"/>
      <c r="C30" s="1406"/>
      <c r="D30" s="1406"/>
      <c r="E30" s="1406"/>
      <c r="F30" s="1406"/>
      <c r="G30" s="1407"/>
      <c r="H30" s="160"/>
      <c r="I30" s="160"/>
      <c r="J30" s="160"/>
      <c r="K30" s="164"/>
      <c r="L30" s="164"/>
    </row>
    <row r="31" spans="1:12" s="257" customFormat="1" ht="18.75" customHeight="1" x14ac:dyDescent="0.3">
      <c r="A31" s="160"/>
      <c r="B31" s="1405"/>
      <c r="C31" s="1406"/>
      <c r="D31" s="1406"/>
      <c r="E31" s="1406"/>
      <c r="F31" s="1406"/>
      <c r="G31" s="1407"/>
      <c r="H31" s="160"/>
      <c r="I31" s="160"/>
      <c r="J31" s="160"/>
      <c r="K31" s="164"/>
      <c r="L31" s="164"/>
    </row>
    <row r="32" spans="1:12" s="257" customFormat="1" ht="18.75" customHeight="1" x14ac:dyDescent="0.3">
      <c r="A32" s="160"/>
      <c r="B32" s="1405"/>
      <c r="C32" s="1406"/>
      <c r="D32" s="1406"/>
      <c r="E32" s="1406"/>
      <c r="F32" s="1406"/>
      <c r="G32" s="140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405"/>
      <c r="C33" s="1406"/>
      <c r="D33" s="1406"/>
      <c r="E33" s="1406"/>
      <c r="F33" s="1406"/>
      <c r="G33" s="140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405"/>
      <c r="C34" s="1406"/>
      <c r="D34" s="1406"/>
      <c r="E34" s="1406"/>
      <c r="F34" s="1406"/>
      <c r="G34" s="140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405"/>
      <c r="C35" s="1406"/>
      <c r="D35" s="1406"/>
      <c r="E35" s="1406"/>
      <c r="F35" s="1406"/>
      <c r="G35" s="140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405"/>
      <c r="C36" s="1406"/>
      <c r="D36" s="1406"/>
      <c r="E36" s="1406"/>
      <c r="F36" s="1406"/>
      <c r="G36" s="1407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405"/>
      <c r="C37" s="1406"/>
      <c r="D37" s="1406"/>
      <c r="E37" s="1406"/>
      <c r="F37" s="1406"/>
      <c r="G37" s="1407"/>
      <c r="H37" s="160"/>
      <c r="I37" s="160"/>
      <c r="J37" s="160"/>
      <c r="K37" s="164"/>
      <c r="L37" s="164"/>
    </row>
    <row r="38" spans="1:12" s="257" customFormat="1" ht="18.75" customHeight="1" x14ac:dyDescent="0.3">
      <c r="A38" s="160"/>
      <c r="B38" s="1405"/>
      <c r="C38" s="1406"/>
      <c r="D38" s="1406"/>
      <c r="E38" s="1406"/>
      <c r="F38" s="1406"/>
      <c r="G38" s="1407"/>
      <c r="H38" s="160"/>
      <c r="I38" s="160"/>
      <c r="J38" s="160"/>
      <c r="K38" s="164"/>
      <c r="L38" s="164"/>
    </row>
    <row r="39" spans="1:12" s="257" customFormat="1" ht="18.75" customHeight="1" x14ac:dyDescent="0.3">
      <c r="A39" s="160"/>
      <c r="B39" s="1405"/>
      <c r="C39" s="1406"/>
      <c r="D39" s="1406"/>
      <c r="E39" s="1406"/>
      <c r="F39" s="1406"/>
      <c r="G39" s="1407"/>
      <c r="H39" s="160"/>
      <c r="I39" s="160"/>
      <c r="J39" s="160"/>
      <c r="K39" s="164"/>
      <c r="L39" s="164"/>
    </row>
    <row r="40" spans="1:12" s="257" customFormat="1" ht="18.75" customHeight="1" x14ac:dyDescent="0.3">
      <c r="A40" s="160"/>
      <c r="B40" s="1405"/>
      <c r="C40" s="1406"/>
      <c r="D40" s="1406"/>
      <c r="E40" s="1406"/>
      <c r="F40" s="1406"/>
      <c r="G40" s="1407"/>
      <c r="H40" s="160"/>
      <c r="I40" s="160"/>
      <c r="J40" s="160"/>
      <c r="K40" s="164"/>
      <c r="L40" s="164"/>
    </row>
    <row r="41" spans="1:12" s="257" customFormat="1" ht="18.75" customHeight="1" x14ac:dyDescent="0.3">
      <c r="A41" s="160"/>
      <c r="B41" s="1405"/>
      <c r="C41" s="1406"/>
      <c r="D41" s="1406"/>
      <c r="E41" s="1406"/>
      <c r="F41" s="1406"/>
      <c r="G41" s="1407"/>
      <c r="H41" s="160"/>
      <c r="I41" s="160"/>
      <c r="J41" s="160"/>
      <c r="K41" s="164"/>
      <c r="L41" s="164"/>
    </row>
    <row r="42" spans="1:12" s="257" customFormat="1" ht="18.75" customHeight="1" x14ac:dyDescent="0.3">
      <c r="A42" s="160"/>
      <c r="B42" s="1405"/>
      <c r="C42" s="1406"/>
      <c r="D42" s="1406"/>
      <c r="E42" s="1406"/>
      <c r="F42" s="1406"/>
      <c r="G42" s="1407"/>
      <c r="H42" s="160"/>
      <c r="I42" s="160"/>
      <c r="J42" s="160"/>
      <c r="K42" s="164"/>
      <c r="L42" s="164"/>
    </row>
    <row r="43" spans="1:12" s="257" customFormat="1" ht="18.75" customHeight="1" x14ac:dyDescent="0.3">
      <c r="A43" s="160"/>
      <c r="B43" s="1405"/>
      <c r="C43" s="1406"/>
      <c r="D43" s="1406"/>
      <c r="E43" s="1406"/>
      <c r="F43" s="1406"/>
      <c r="G43" s="1407"/>
      <c r="H43" s="160"/>
      <c r="I43" s="160"/>
      <c r="J43" s="160"/>
      <c r="K43" s="164"/>
      <c r="L43" s="164"/>
    </row>
    <row r="44" spans="1:12" s="257" customFormat="1" ht="18.75" customHeight="1" x14ac:dyDescent="0.3">
      <c r="A44" s="160"/>
      <c r="B44" s="1405"/>
      <c r="C44" s="1406"/>
      <c r="D44" s="1406"/>
      <c r="E44" s="1406"/>
      <c r="F44" s="1406"/>
      <c r="G44" s="1407"/>
      <c r="H44" s="160"/>
      <c r="I44" s="160"/>
      <c r="J44" s="160"/>
      <c r="K44" s="164"/>
      <c r="L44" s="164"/>
    </row>
    <row r="45" spans="1:12" s="257" customFormat="1" ht="18.75" customHeight="1" x14ac:dyDescent="0.3">
      <c r="A45" s="160"/>
      <c r="B45" s="1405"/>
      <c r="C45" s="1406"/>
      <c r="D45" s="1406"/>
      <c r="E45" s="1406"/>
      <c r="F45" s="1406"/>
      <c r="G45" s="1407"/>
      <c r="H45" s="160"/>
      <c r="I45" s="160"/>
      <c r="J45" s="160"/>
      <c r="K45" s="164"/>
      <c r="L45" s="164"/>
    </row>
    <row r="46" spans="1:12" s="257" customFormat="1" ht="18.75" customHeight="1" x14ac:dyDescent="0.3">
      <c r="A46" s="160"/>
      <c r="B46" s="1405"/>
      <c r="C46" s="1406"/>
      <c r="D46" s="1406"/>
      <c r="E46" s="1406"/>
      <c r="F46" s="1406"/>
      <c r="G46" s="1407"/>
      <c r="H46" s="160"/>
      <c r="I46" s="160"/>
      <c r="J46" s="160"/>
      <c r="K46" s="164"/>
      <c r="L46" s="164"/>
    </row>
    <row r="47" spans="1:12" s="257" customFormat="1" ht="18.75" customHeight="1" x14ac:dyDescent="0.3">
      <c r="A47" s="160"/>
      <c r="B47" s="1405"/>
      <c r="C47" s="1406"/>
      <c r="D47" s="1406"/>
      <c r="E47" s="1406"/>
      <c r="F47" s="1406"/>
      <c r="G47" s="1407"/>
      <c r="H47" s="160"/>
      <c r="I47" s="160"/>
      <c r="J47" s="160"/>
      <c r="K47" s="164"/>
      <c r="L47" s="164"/>
    </row>
    <row r="48" spans="1:12" s="257" customFormat="1" ht="18.75" customHeight="1" x14ac:dyDescent="0.3">
      <c r="A48" s="160"/>
      <c r="B48" s="1405"/>
      <c r="C48" s="1406"/>
      <c r="D48" s="1406"/>
      <c r="E48" s="1406"/>
      <c r="F48" s="1406"/>
      <c r="G48" s="1407"/>
      <c r="H48" s="160"/>
      <c r="I48" s="160"/>
      <c r="J48" s="160"/>
      <c r="K48" s="164"/>
      <c r="L48" s="164"/>
    </row>
    <row r="49" spans="1:12" s="257" customFormat="1" ht="18.75" customHeight="1" x14ac:dyDescent="0.3">
      <c r="A49" s="160"/>
      <c r="B49" s="1405"/>
      <c r="C49" s="1406"/>
      <c r="D49" s="1406"/>
      <c r="E49" s="1406"/>
      <c r="F49" s="1406"/>
      <c r="G49" s="1407"/>
      <c r="H49" s="160"/>
      <c r="I49" s="160"/>
      <c r="J49" s="160"/>
      <c r="K49" s="164"/>
      <c r="L49" s="164"/>
    </row>
    <row r="50" spans="1:12" s="257" customFormat="1" ht="18.75" customHeight="1" x14ac:dyDescent="0.3">
      <c r="A50" s="160"/>
      <c r="B50" s="1405"/>
      <c r="C50" s="1406"/>
      <c r="D50" s="1406"/>
      <c r="E50" s="1406"/>
      <c r="F50" s="1406"/>
      <c r="G50" s="1407"/>
      <c r="H50" s="160"/>
      <c r="I50" s="160"/>
      <c r="J50" s="160"/>
      <c r="K50" s="164"/>
      <c r="L50" s="164"/>
    </row>
    <row r="51" spans="1:12" s="257" customFormat="1" ht="18.75" customHeight="1" x14ac:dyDescent="0.3">
      <c r="A51" s="160"/>
      <c r="B51" s="1405"/>
      <c r="C51" s="1406"/>
      <c r="D51" s="1406"/>
      <c r="E51" s="1406"/>
      <c r="F51" s="1406"/>
      <c r="G51" s="1407"/>
      <c r="H51" s="160"/>
      <c r="I51" s="160"/>
      <c r="J51" s="160"/>
      <c r="K51" s="164"/>
      <c r="L51" s="164"/>
    </row>
    <row r="52" spans="1:12" s="257" customFormat="1" ht="18.75" customHeight="1" x14ac:dyDescent="0.3">
      <c r="A52" s="160"/>
      <c r="B52" s="1405"/>
      <c r="C52" s="1406"/>
      <c r="D52" s="1406"/>
      <c r="E52" s="1406"/>
      <c r="F52" s="1406"/>
      <c r="G52" s="1407"/>
      <c r="H52" s="160"/>
      <c r="I52" s="160"/>
      <c r="J52" s="160"/>
      <c r="K52" s="164"/>
      <c r="L52" s="164"/>
    </row>
    <row r="53" spans="1:12" s="257" customFormat="1" ht="18.75" customHeight="1" x14ac:dyDescent="0.3">
      <c r="A53" s="160"/>
      <c r="B53" s="1405"/>
      <c r="C53" s="1406"/>
      <c r="D53" s="1406"/>
      <c r="E53" s="1406"/>
      <c r="F53" s="1406"/>
      <c r="G53" s="1407"/>
      <c r="H53" s="160"/>
      <c r="I53" s="160"/>
      <c r="J53" s="160"/>
      <c r="K53" s="164"/>
      <c r="L53" s="164"/>
    </row>
    <row r="54" spans="1:12" s="257" customFormat="1" ht="18.75" customHeight="1" x14ac:dyDescent="0.3">
      <c r="A54" s="160"/>
      <c r="B54" s="1405"/>
      <c r="C54" s="1406"/>
      <c r="D54" s="1406"/>
      <c r="E54" s="1406"/>
      <c r="F54" s="1406"/>
      <c r="G54" s="1407"/>
      <c r="H54" s="160"/>
      <c r="I54" s="160"/>
      <c r="J54" s="160"/>
      <c r="K54" s="164"/>
      <c r="L54" s="164"/>
    </row>
    <row r="55" spans="1:12" s="257" customFormat="1" ht="18.75" customHeight="1" x14ac:dyDescent="0.3">
      <c r="A55" s="160"/>
      <c r="B55" s="1405"/>
      <c r="C55" s="1406"/>
      <c r="D55" s="1406"/>
      <c r="E55" s="1406"/>
      <c r="F55" s="1406"/>
      <c r="G55" s="1407"/>
      <c r="H55" s="160"/>
      <c r="I55" s="160"/>
      <c r="J55" s="160"/>
      <c r="K55" s="164"/>
      <c r="L55" s="164"/>
    </row>
    <row r="56" spans="1:12" s="257" customFormat="1" ht="18.75" customHeight="1" x14ac:dyDescent="0.3">
      <c r="A56" s="160"/>
      <c r="B56" s="1405"/>
      <c r="C56" s="1406"/>
      <c r="D56" s="1406"/>
      <c r="E56" s="1406"/>
      <c r="F56" s="1406"/>
      <c r="G56" s="1407"/>
      <c r="H56" s="160"/>
      <c r="I56" s="160"/>
      <c r="J56" s="160"/>
      <c r="K56" s="164"/>
      <c r="L56" s="164"/>
    </row>
    <row r="57" spans="1:12" s="257" customFormat="1" ht="18.75" customHeight="1" x14ac:dyDescent="0.3">
      <c r="A57" s="160"/>
      <c r="B57" s="1405"/>
      <c r="C57" s="1406"/>
      <c r="D57" s="1406"/>
      <c r="E57" s="1406"/>
      <c r="F57" s="1406"/>
      <c r="G57" s="1407"/>
      <c r="H57" s="160"/>
      <c r="I57" s="160"/>
      <c r="J57" s="160"/>
      <c r="K57" s="164"/>
      <c r="L57" s="164"/>
    </row>
    <row r="58" spans="1:12" s="257" customFormat="1" ht="18.75" customHeight="1" x14ac:dyDescent="0.3">
      <c r="A58" s="160"/>
      <c r="B58" s="1405"/>
      <c r="C58" s="1406"/>
      <c r="D58" s="1406"/>
      <c r="E58" s="1406"/>
      <c r="F58" s="1406"/>
      <c r="G58" s="1407"/>
      <c r="H58" s="160"/>
      <c r="I58" s="160"/>
      <c r="J58" s="160"/>
      <c r="K58" s="164"/>
      <c r="L58" s="164"/>
    </row>
    <row r="59" spans="1:12" s="257" customFormat="1" ht="18.75" customHeight="1" x14ac:dyDescent="0.3">
      <c r="A59" s="160"/>
      <c r="B59" s="1405"/>
      <c r="C59" s="1406"/>
      <c r="D59" s="1406"/>
      <c r="E59" s="1406"/>
      <c r="F59" s="1406"/>
      <c r="G59" s="1407"/>
      <c r="H59" s="160"/>
      <c r="I59" s="160"/>
      <c r="J59" s="160"/>
      <c r="K59" s="164"/>
      <c r="L59" s="164"/>
    </row>
    <row r="60" spans="1:12" s="257" customFormat="1" ht="18.75" customHeight="1" x14ac:dyDescent="0.3">
      <c r="A60" s="160"/>
      <c r="B60" s="1405"/>
      <c r="C60" s="1406"/>
      <c r="D60" s="1406"/>
      <c r="E60" s="1406"/>
      <c r="F60" s="1406"/>
      <c r="G60" s="1407"/>
      <c r="H60" s="160"/>
      <c r="I60" s="160"/>
      <c r="J60" s="160"/>
      <c r="K60" s="164"/>
      <c r="L60" s="164"/>
    </row>
    <row r="61" spans="1:12" s="257" customFormat="1" ht="18.75" customHeight="1" x14ac:dyDescent="0.3">
      <c r="A61" s="160"/>
      <c r="B61" s="1405"/>
      <c r="C61" s="1406"/>
      <c r="D61" s="1406"/>
      <c r="E61" s="1406"/>
      <c r="F61" s="1406"/>
      <c r="G61" s="1407"/>
      <c r="H61" s="160"/>
      <c r="I61" s="160"/>
      <c r="J61" s="160"/>
      <c r="K61" s="164"/>
      <c r="L61" s="164"/>
    </row>
    <row r="62" spans="1:12" s="257" customFormat="1" ht="18.75" customHeight="1" x14ac:dyDescent="0.3">
      <c r="A62" s="160"/>
      <c r="B62" s="1405"/>
      <c r="C62" s="1406"/>
      <c r="D62" s="1406"/>
      <c r="E62" s="1406"/>
      <c r="F62" s="1406"/>
      <c r="G62" s="1407"/>
      <c r="H62" s="160"/>
      <c r="I62" s="160"/>
      <c r="J62" s="160"/>
      <c r="K62" s="164"/>
      <c r="L62" s="164"/>
    </row>
    <row r="63" spans="1:12" s="257" customFormat="1" ht="18.75" customHeight="1" x14ac:dyDescent="0.3">
      <c r="A63" s="160"/>
      <c r="B63" s="1405"/>
      <c r="C63" s="1406"/>
      <c r="D63" s="1406"/>
      <c r="E63" s="1406"/>
      <c r="F63" s="1406"/>
      <c r="G63" s="1407"/>
      <c r="H63" s="160"/>
      <c r="I63" s="160"/>
      <c r="J63" s="160"/>
      <c r="K63" s="164"/>
      <c r="L63" s="164"/>
    </row>
    <row r="64" spans="1:12" s="257" customFormat="1" ht="18.75" customHeight="1" x14ac:dyDescent="0.3">
      <c r="A64" s="160"/>
      <c r="B64" s="1405"/>
      <c r="C64" s="1406"/>
      <c r="D64" s="1406"/>
      <c r="E64" s="1406"/>
      <c r="F64" s="1406"/>
      <c r="G64" s="1407"/>
      <c r="H64" s="160"/>
      <c r="I64" s="160"/>
      <c r="J64" s="160"/>
      <c r="K64" s="164"/>
      <c r="L64" s="164"/>
    </row>
    <row r="65" spans="1:12" s="257" customFormat="1" ht="18.75" customHeight="1" x14ac:dyDescent="0.3">
      <c r="A65" s="160"/>
      <c r="B65" s="1405"/>
      <c r="C65" s="1406"/>
      <c r="D65" s="1406"/>
      <c r="E65" s="1406"/>
      <c r="F65" s="1406"/>
      <c r="G65" s="1407"/>
      <c r="H65" s="160"/>
      <c r="I65" s="160"/>
      <c r="J65" s="160"/>
      <c r="K65" s="164"/>
      <c r="L65" s="164"/>
    </row>
    <row r="66" spans="1:12" s="257" customFormat="1" ht="18.75" customHeight="1" x14ac:dyDescent="0.3">
      <c r="A66" s="160"/>
      <c r="B66" s="1405"/>
      <c r="C66" s="1406"/>
      <c r="D66" s="1406"/>
      <c r="E66" s="1406"/>
      <c r="F66" s="1406"/>
      <c r="G66" s="1407"/>
      <c r="H66" s="160"/>
      <c r="I66" s="160"/>
      <c r="J66" s="160"/>
      <c r="K66" s="164"/>
      <c r="L66" s="164"/>
    </row>
    <row r="67" spans="1:12" s="257" customFormat="1" ht="18.75" customHeight="1" x14ac:dyDescent="0.3">
      <c r="A67" s="173"/>
      <c r="B67" s="1774"/>
      <c r="C67" s="1775"/>
      <c r="D67" s="1775"/>
      <c r="E67" s="1775"/>
      <c r="F67" s="1775"/>
      <c r="G67" s="1776"/>
      <c r="H67" s="174"/>
      <c r="I67" s="174"/>
      <c r="J67" s="174"/>
      <c r="K67" s="175"/>
      <c r="L67" s="175"/>
    </row>
    <row r="68" spans="1:12" s="257" customFormat="1" ht="22.5" customHeight="1" x14ac:dyDescent="0.3">
      <c r="A68" s="1773" t="s">
        <v>20</v>
      </c>
      <c r="B68" s="1773"/>
      <c r="C68" s="1773"/>
      <c r="D68" s="1773"/>
      <c r="E68" s="1773"/>
      <c r="F68" s="1773"/>
      <c r="G68" s="1773"/>
      <c r="H68" s="1773"/>
      <c r="I68" s="1773"/>
      <c r="J68" s="1773"/>
      <c r="K68" s="1773"/>
      <c r="L68" s="176">
        <f>SUM(L21:L27)</f>
        <v>2168000</v>
      </c>
    </row>
    <row r="69" spans="1:12" ht="18" customHeight="1" x14ac:dyDescent="0.35">
      <c r="A69" s="253"/>
      <c r="B69" s="252"/>
      <c r="C69" s="1404"/>
      <c r="D69" s="253"/>
      <c r="E69" s="252"/>
      <c r="F69" s="252"/>
      <c r="G69" s="252"/>
      <c r="H69" s="252"/>
      <c r="I69" s="252"/>
      <c r="J69" s="252"/>
      <c r="K69" s="255"/>
      <c r="L69" s="254"/>
    </row>
    <row r="70" spans="1:12" ht="18" customHeight="1" x14ac:dyDescent="0.35">
      <c r="A70" s="259" t="s">
        <v>21</v>
      </c>
      <c r="B70" s="259" t="s">
        <v>7</v>
      </c>
      <c r="C70" s="260" t="s">
        <v>22</v>
      </c>
      <c r="D70" s="260" t="s">
        <v>150</v>
      </c>
      <c r="E70" s="252"/>
      <c r="F70" s="252"/>
      <c r="G70" s="252"/>
      <c r="H70" s="252"/>
      <c r="I70" s="252"/>
      <c r="J70" s="252"/>
      <c r="K70" s="261"/>
      <c r="L70" s="261"/>
    </row>
    <row r="71" spans="1:12" ht="18" customHeight="1" x14ac:dyDescent="0.35">
      <c r="A71" s="253"/>
      <c r="B71" s="253"/>
      <c r="C71" s="260" t="s">
        <v>24</v>
      </c>
      <c r="D71" s="253" t="s">
        <v>151</v>
      </c>
      <c r="E71" s="252"/>
      <c r="F71" s="252"/>
      <c r="G71" s="252"/>
      <c r="H71" s="252"/>
      <c r="I71" s="252"/>
      <c r="J71" s="252"/>
      <c r="K71" s="261"/>
      <c r="L71" s="261"/>
    </row>
    <row r="72" spans="1:12" ht="18" customHeight="1" x14ac:dyDescent="0.35">
      <c r="A72" s="253"/>
      <c r="B72" s="252"/>
      <c r="C72" s="262"/>
      <c r="D72" s="263"/>
      <c r="E72" s="252"/>
      <c r="F72" s="252"/>
      <c r="G72" s="252"/>
      <c r="H72" s="252"/>
      <c r="I72" s="252"/>
      <c r="J72" s="252"/>
      <c r="K72" s="261"/>
      <c r="L72" s="261"/>
    </row>
    <row r="73" spans="1:12" ht="18" customHeight="1" x14ac:dyDescent="0.35">
      <c r="A73" s="253"/>
      <c r="B73" s="252"/>
      <c r="C73" s="262"/>
      <c r="D73" s="263"/>
      <c r="E73" s="252"/>
      <c r="F73" s="252"/>
      <c r="G73" s="252"/>
      <c r="H73" s="252"/>
      <c r="I73" s="252"/>
      <c r="J73" s="252"/>
      <c r="K73" s="261"/>
      <c r="L73" s="261"/>
    </row>
    <row r="74" spans="1:12" ht="18" customHeight="1" x14ac:dyDescent="0.35">
      <c r="A74" s="253"/>
      <c r="B74" s="252"/>
      <c r="C74" s="262"/>
      <c r="D74" s="263"/>
      <c r="E74" s="252"/>
      <c r="F74" s="252"/>
      <c r="G74" s="252"/>
      <c r="H74" s="252"/>
      <c r="I74" s="252"/>
      <c r="J74" s="252"/>
      <c r="K74" s="261"/>
      <c r="L74" s="261"/>
    </row>
    <row r="75" spans="1:12" ht="18" customHeight="1" x14ac:dyDescent="0.35">
      <c r="A75" s="253"/>
      <c r="B75" s="252"/>
      <c r="C75" s="262"/>
      <c r="D75" s="263"/>
      <c r="E75" s="252"/>
      <c r="F75" s="252"/>
      <c r="G75" s="252"/>
      <c r="H75" s="252"/>
      <c r="I75" s="252"/>
      <c r="J75" s="252"/>
      <c r="K75" s="261"/>
      <c r="L75" s="261"/>
    </row>
    <row r="76" spans="1:12" ht="18" customHeight="1" x14ac:dyDescent="0.35">
      <c r="A76" s="253"/>
      <c r="B76" s="252"/>
      <c r="C76" s="1404"/>
      <c r="D76" s="263"/>
      <c r="E76" s="252"/>
      <c r="F76" s="252"/>
      <c r="G76" s="252"/>
      <c r="H76" s="252"/>
      <c r="I76" s="252"/>
      <c r="J76" s="252"/>
      <c r="K76" s="261"/>
      <c r="L76" s="261"/>
    </row>
    <row r="77" spans="1:12" ht="18" customHeight="1" x14ac:dyDescent="0.35">
      <c r="A77" s="252"/>
      <c r="B77" s="252"/>
      <c r="C77" s="252"/>
      <c r="D77" s="252"/>
      <c r="E77" s="252"/>
      <c r="F77" s="252"/>
      <c r="G77" s="252"/>
      <c r="H77" s="252"/>
      <c r="I77" s="252"/>
      <c r="J77" s="252"/>
      <c r="K77" s="261"/>
      <c r="L77" s="261"/>
    </row>
    <row r="78" spans="1:12" ht="18" customHeight="1" x14ac:dyDescent="0.35">
      <c r="A78" s="252"/>
      <c r="B78" s="252"/>
      <c r="C78" s="252"/>
      <c r="D78" s="1106"/>
      <c r="E78" s="1141"/>
      <c r="F78" s="1107"/>
      <c r="G78" s="1108"/>
      <c r="H78" s="1139"/>
      <c r="I78" s="269"/>
      <c r="J78" s="270"/>
      <c r="K78" s="271"/>
      <c r="L78" s="272"/>
    </row>
    <row r="79" spans="1:12" ht="18" customHeight="1" x14ac:dyDescent="0.35">
      <c r="A79" s="252"/>
      <c r="B79" s="252"/>
      <c r="C79" s="252"/>
      <c r="D79" s="1103"/>
      <c r="E79" s="1103"/>
      <c r="F79" s="1104"/>
      <c r="G79" s="1105"/>
      <c r="H79" s="280"/>
      <c r="I79" s="276"/>
      <c r="J79" s="277"/>
      <c r="K79" s="278"/>
      <c r="L79" s="279"/>
    </row>
    <row r="80" spans="1:12" ht="18" customHeight="1" x14ac:dyDescent="0.35">
      <c r="A80" s="252"/>
      <c r="B80" s="252"/>
      <c r="C80" s="252"/>
      <c r="D80" s="1103"/>
      <c r="E80" s="1103"/>
      <c r="F80" s="1104"/>
      <c r="G80" s="1105"/>
      <c r="H80" s="280"/>
      <c r="I80" s="276"/>
      <c r="J80" s="277"/>
      <c r="K80" s="278"/>
      <c r="L80" s="281"/>
    </row>
    <row r="81" spans="1:12" ht="18" customHeight="1" x14ac:dyDescent="0.35">
      <c r="A81" s="252"/>
      <c r="B81" s="252"/>
      <c r="C81" s="252"/>
      <c r="D81" s="1103"/>
      <c r="E81" s="1103"/>
      <c r="F81" s="1104"/>
      <c r="G81" s="1105"/>
      <c r="H81" s="280"/>
      <c r="I81" s="286"/>
      <c r="J81" s="287"/>
      <c r="K81" s="288"/>
      <c r="L81" s="289"/>
    </row>
    <row r="82" spans="1:12" ht="18" customHeight="1" x14ac:dyDescent="0.35">
      <c r="A82" s="252"/>
      <c r="B82" s="252"/>
      <c r="C82" s="252"/>
      <c r="D82" s="1138" t="s">
        <v>26</v>
      </c>
      <c r="E82" s="1968" t="s">
        <v>27</v>
      </c>
      <c r="F82" s="1968"/>
      <c r="G82" s="1968"/>
      <c r="H82" s="1140" t="s">
        <v>941</v>
      </c>
      <c r="I82" s="1964" t="s">
        <v>28</v>
      </c>
      <c r="J82" s="1796"/>
      <c r="K82" s="291" t="s">
        <v>29</v>
      </c>
      <c r="L82" s="292" t="s">
        <v>30</v>
      </c>
    </row>
    <row r="83" spans="1:12" ht="18" customHeight="1" x14ac:dyDescent="0.3"/>
    <row r="93" spans="1:12" ht="16.5" customHeight="1" x14ac:dyDescent="0.3">
      <c r="A93" s="251" t="s">
        <v>1110</v>
      </c>
    </row>
  </sheetData>
  <mergeCells count="11">
    <mergeCell ref="B20:G20"/>
    <mergeCell ref="B67:G67"/>
    <mergeCell ref="A68:K68"/>
    <mergeCell ref="E82:G82"/>
    <mergeCell ref="I82:J82"/>
    <mergeCell ref="A6:L6"/>
    <mergeCell ref="A7:L7"/>
    <mergeCell ref="A10:D10"/>
    <mergeCell ref="A11:D12"/>
    <mergeCell ref="B19:G19"/>
    <mergeCell ref="I19:J19"/>
  </mergeCells>
  <printOptions horizontalCentered="1"/>
  <pageMargins left="0" right="0" top="0.74803149606299213" bottom="0.74803149606299213" header="0.31496062992125984" footer="0.31496062992125984"/>
  <pageSetup scale="74" orientation="portrait" r:id="rId1"/>
  <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2"/>
  <sheetViews>
    <sheetView topLeftCell="A18" zoomScale="55" zoomScaleNormal="55" zoomScaleSheetLayoutView="70" workbookViewId="0">
      <selection activeCell="O43" sqref="O43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1137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223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44698</v>
      </c>
      <c r="M10" s="298"/>
    </row>
    <row r="11" spans="1:15" ht="16.5" customHeight="1" x14ac:dyDescent="0.35">
      <c r="A11" s="1797" t="s">
        <v>224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1413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1410" t="s">
        <v>139</v>
      </c>
      <c r="C14" s="301" t="s">
        <v>225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1408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4" ht="18" customHeight="1" x14ac:dyDescent="0.3">
      <c r="A19" s="1409" t="s">
        <v>13</v>
      </c>
      <c r="B19" s="1751" t="s">
        <v>14</v>
      </c>
      <c r="C19" s="1751"/>
      <c r="D19" s="1751"/>
      <c r="E19" s="1751"/>
      <c r="F19" s="1751"/>
      <c r="G19" s="1751"/>
      <c r="H19" s="1409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4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4" s="257" customFormat="1" ht="21.75" customHeight="1" x14ac:dyDescent="0.3">
      <c r="A21" s="160">
        <v>1</v>
      </c>
      <c r="B21" s="1418" t="s">
        <v>1136</v>
      </c>
      <c r="C21" s="162"/>
      <c r="D21" s="162"/>
      <c r="E21" s="162"/>
      <c r="F21" s="162"/>
      <c r="G21" s="163"/>
      <c r="H21" s="160"/>
      <c r="I21" s="160">
        <v>2</v>
      </c>
      <c r="J21" s="160" t="s">
        <v>41</v>
      </c>
      <c r="K21" s="164">
        <v>6000</v>
      </c>
      <c r="L21" s="164">
        <f>+K21*I21</f>
        <v>12000</v>
      </c>
    </row>
    <row r="22" spans="1:14" s="257" customFormat="1" ht="21" customHeight="1" x14ac:dyDescent="0.3">
      <c r="A22" s="160"/>
      <c r="B22" s="1418"/>
      <c r="C22" s="1419"/>
      <c r="D22" s="1419"/>
      <c r="E22" s="1419"/>
      <c r="F22" s="1419"/>
      <c r="G22" s="1420"/>
      <c r="H22" s="160"/>
      <c r="I22" s="160"/>
      <c r="J22" s="160"/>
      <c r="K22" s="164"/>
      <c r="L22" s="164"/>
    </row>
    <row r="23" spans="1:14" s="257" customFormat="1" ht="18.75" customHeight="1" x14ac:dyDescent="0.3">
      <c r="A23" s="160"/>
      <c r="B23" s="1418"/>
      <c r="C23" s="1419"/>
      <c r="D23" s="1419"/>
      <c r="E23" s="1419"/>
      <c r="F23" s="1419"/>
      <c r="G23" s="1420"/>
      <c r="H23" s="160"/>
      <c r="I23" s="160"/>
      <c r="J23" s="160"/>
      <c r="K23" s="164"/>
      <c r="L23" s="164"/>
    </row>
    <row r="24" spans="1:14" s="257" customFormat="1" ht="18.75" customHeight="1" x14ac:dyDescent="0.3">
      <c r="A24" s="160"/>
      <c r="B24" s="1418"/>
      <c r="C24" s="1419"/>
      <c r="D24" s="1419"/>
      <c r="E24" s="1419"/>
      <c r="F24" s="1419"/>
      <c r="G24" s="1420"/>
      <c r="H24" s="160"/>
      <c r="I24" s="160"/>
      <c r="J24" s="160"/>
      <c r="K24" s="164"/>
      <c r="L24" s="164"/>
    </row>
    <row r="25" spans="1:14" s="257" customFormat="1" ht="18.75" customHeight="1" x14ac:dyDescent="0.3">
      <c r="A25" s="160"/>
      <c r="B25" s="1418"/>
      <c r="C25" s="1419"/>
      <c r="D25" s="1419"/>
      <c r="E25" s="1419"/>
      <c r="F25" s="1419"/>
      <c r="G25" s="1420"/>
      <c r="H25" s="160"/>
      <c r="I25" s="160"/>
      <c r="J25" s="160"/>
      <c r="K25" s="164"/>
      <c r="L25" s="164"/>
    </row>
    <row r="26" spans="1:14" s="257" customFormat="1" ht="18.75" customHeight="1" x14ac:dyDescent="0.3">
      <c r="A26" s="160"/>
      <c r="B26" s="1418"/>
      <c r="C26" s="1419"/>
      <c r="D26" s="1419"/>
      <c r="E26" s="1419"/>
      <c r="F26" s="1419"/>
      <c r="G26" s="1420"/>
      <c r="H26" s="160"/>
      <c r="I26" s="160"/>
      <c r="J26" s="160"/>
      <c r="K26" s="164"/>
      <c r="L26" s="164"/>
    </row>
    <row r="27" spans="1:14" s="257" customFormat="1" ht="18.75" customHeight="1" x14ac:dyDescent="0.3">
      <c r="A27" s="160"/>
      <c r="B27" s="1418"/>
      <c r="C27" s="1419"/>
      <c r="D27" s="1419"/>
      <c r="E27" s="1419"/>
      <c r="F27" s="1419"/>
      <c r="G27" s="1420"/>
      <c r="H27" s="160"/>
      <c r="I27" s="160"/>
      <c r="J27" s="160"/>
      <c r="K27" s="164"/>
      <c r="L27" s="164"/>
    </row>
    <row r="28" spans="1:14" s="257" customFormat="1" ht="18.75" customHeight="1" x14ac:dyDescent="0.3">
      <c r="A28" s="160"/>
      <c r="B28" s="1418"/>
      <c r="C28" s="1419"/>
      <c r="D28" s="1419"/>
      <c r="E28" s="1419"/>
      <c r="F28" s="1419"/>
      <c r="G28" s="1420"/>
      <c r="H28" s="160"/>
      <c r="I28" s="160"/>
      <c r="J28" s="160"/>
      <c r="K28" s="164"/>
      <c r="L28" s="164"/>
    </row>
    <row r="29" spans="1:14" s="257" customFormat="1" ht="18.75" customHeight="1" x14ac:dyDescent="0.3">
      <c r="A29" s="160"/>
      <c r="B29" s="1418"/>
      <c r="C29" s="1419"/>
      <c r="D29" s="1419"/>
      <c r="E29" s="1419"/>
      <c r="F29" s="1419"/>
      <c r="G29" s="1420"/>
      <c r="H29" s="160"/>
      <c r="I29" s="160"/>
      <c r="J29" s="160"/>
      <c r="K29" s="164"/>
      <c r="L29" s="164"/>
      <c r="N29" s="302"/>
    </row>
    <row r="30" spans="1:14" s="257" customFormat="1" ht="18.75" customHeight="1" x14ac:dyDescent="0.3">
      <c r="A30" s="160"/>
      <c r="B30" s="1418"/>
      <c r="C30" s="1419"/>
      <c r="D30" s="1419"/>
      <c r="E30" s="1419"/>
      <c r="F30" s="1419"/>
      <c r="G30" s="1420"/>
      <c r="H30" s="160"/>
      <c r="I30" s="160"/>
      <c r="J30" s="160"/>
      <c r="K30" s="164"/>
      <c r="L30" s="164"/>
    </row>
    <row r="31" spans="1:14" s="257" customFormat="1" ht="18.75" customHeight="1" x14ac:dyDescent="0.3">
      <c r="A31" s="160"/>
      <c r="B31" s="1418"/>
      <c r="C31" s="1419"/>
      <c r="D31" s="1419"/>
      <c r="E31" s="1419"/>
      <c r="F31" s="1419"/>
      <c r="G31" s="1420"/>
      <c r="H31" s="160"/>
      <c r="I31" s="160"/>
      <c r="J31" s="160"/>
      <c r="K31" s="164"/>
      <c r="L31" s="164"/>
    </row>
    <row r="32" spans="1:14" s="257" customFormat="1" ht="18.75" customHeight="1" x14ac:dyDescent="0.3">
      <c r="A32" s="160"/>
      <c r="B32" s="1418"/>
      <c r="C32" s="1419"/>
      <c r="D32" s="1419"/>
      <c r="E32" s="1419"/>
      <c r="F32" s="1419"/>
      <c r="G32" s="1420"/>
      <c r="H32" s="160"/>
      <c r="I32" s="160"/>
      <c r="J32" s="160"/>
      <c r="K32" s="164"/>
      <c r="L32" s="164"/>
    </row>
    <row r="33" spans="1:12" s="257" customFormat="1" ht="22.5" customHeight="1" x14ac:dyDescent="0.3">
      <c r="A33" s="173"/>
      <c r="B33" s="1774"/>
      <c r="C33" s="1775"/>
      <c r="D33" s="1775"/>
      <c r="E33" s="1775"/>
      <c r="F33" s="1775"/>
      <c r="G33" s="1776"/>
      <c r="H33" s="174"/>
      <c r="I33" s="174"/>
      <c r="J33" s="174"/>
      <c r="K33" s="175"/>
      <c r="L33" s="175"/>
    </row>
    <row r="34" spans="1:12" ht="18" customHeight="1" x14ac:dyDescent="0.3">
      <c r="A34" s="1773" t="s">
        <v>20</v>
      </c>
      <c r="B34" s="1773"/>
      <c r="C34" s="1773"/>
      <c r="D34" s="1773"/>
      <c r="E34" s="1773"/>
      <c r="F34" s="1773"/>
      <c r="G34" s="1773"/>
      <c r="H34" s="1773"/>
      <c r="I34" s="1773"/>
      <c r="J34" s="1773"/>
      <c r="K34" s="1773"/>
      <c r="L34" s="176">
        <f>SUM(L21:L32)</f>
        <v>12000</v>
      </c>
    </row>
    <row r="35" spans="1:12" ht="18" customHeight="1" x14ac:dyDescent="0.35">
      <c r="A35" s="253"/>
      <c r="B35" s="252"/>
      <c r="C35" s="1417"/>
      <c r="D35" s="253"/>
      <c r="E35" s="252"/>
      <c r="F35" s="252"/>
      <c r="G35" s="252"/>
      <c r="H35" s="252"/>
      <c r="I35" s="252"/>
      <c r="J35" s="252"/>
      <c r="K35" s="255"/>
      <c r="L35" s="254"/>
    </row>
    <row r="36" spans="1:12" ht="18" customHeight="1" x14ac:dyDescent="0.35">
      <c r="A36" s="259" t="s">
        <v>21</v>
      </c>
      <c r="B36" s="259" t="s">
        <v>7</v>
      </c>
      <c r="C36" s="260" t="s">
        <v>22</v>
      </c>
      <c r="D36" s="260" t="s">
        <v>150</v>
      </c>
      <c r="E36" s="252"/>
      <c r="F36" s="252"/>
      <c r="G36" s="252"/>
      <c r="H36" s="252"/>
      <c r="I36" s="252"/>
      <c r="J36" s="252"/>
      <c r="K36" s="261"/>
      <c r="L36" s="261"/>
    </row>
    <row r="37" spans="1:12" ht="18" customHeight="1" x14ac:dyDescent="0.35">
      <c r="A37" s="253"/>
      <c r="B37" s="253"/>
      <c r="C37" s="260" t="s">
        <v>24</v>
      </c>
      <c r="D37" s="253" t="s">
        <v>151</v>
      </c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3"/>
      <c r="B38" s="252"/>
      <c r="C38" s="262"/>
      <c r="D38" s="263"/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3"/>
      <c r="B39" s="252"/>
      <c r="C39" s="1417"/>
      <c r="D39" s="263"/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2"/>
      <c r="B40" s="252"/>
      <c r="C40" s="252"/>
      <c r="D40" s="252"/>
      <c r="E40" s="252"/>
      <c r="F40" s="252"/>
      <c r="G40" s="252"/>
      <c r="H40" s="252"/>
      <c r="I40" s="252"/>
      <c r="J40" s="252"/>
      <c r="K40" s="261"/>
      <c r="L40" s="261"/>
    </row>
    <row r="41" spans="1:12" ht="18" customHeight="1" x14ac:dyDescent="0.35">
      <c r="A41" s="252"/>
      <c r="B41" s="252"/>
      <c r="C41" s="252"/>
      <c r="D41" s="1106"/>
      <c r="E41" s="1141"/>
      <c r="F41" s="1107"/>
      <c r="G41" s="1108"/>
      <c r="H41" s="1139"/>
      <c r="I41" s="269"/>
      <c r="J41" s="270"/>
      <c r="K41" s="271"/>
      <c r="L41" s="272"/>
    </row>
    <row r="42" spans="1:12" ht="18" customHeight="1" x14ac:dyDescent="0.35">
      <c r="A42" s="252"/>
      <c r="B42" s="252"/>
      <c r="C42" s="252"/>
      <c r="D42" s="1103"/>
      <c r="E42" s="1103"/>
      <c r="F42" s="1104"/>
      <c r="G42" s="1105"/>
      <c r="H42" s="280"/>
      <c r="I42" s="276"/>
      <c r="J42" s="277"/>
      <c r="K42" s="278"/>
      <c r="L42" s="279"/>
    </row>
    <row r="43" spans="1:12" ht="18" customHeight="1" x14ac:dyDescent="0.35">
      <c r="A43" s="252"/>
      <c r="B43" s="252"/>
      <c r="C43" s="252"/>
      <c r="D43" s="1103"/>
      <c r="E43" s="1103"/>
      <c r="F43" s="1104"/>
      <c r="G43" s="1105"/>
      <c r="H43" s="280"/>
      <c r="I43" s="276"/>
      <c r="J43" s="277"/>
      <c r="K43" s="278"/>
      <c r="L43" s="281"/>
    </row>
    <row r="44" spans="1:12" ht="18" customHeight="1" x14ac:dyDescent="0.35">
      <c r="A44" s="252"/>
      <c r="B44" s="252"/>
      <c r="C44" s="252"/>
      <c r="D44" s="1103"/>
      <c r="E44" s="1145"/>
      <c r="F44" s="1146"/>
      <c r="G44" s="1147"/>
      <c r="H44" s="280"/>
      <c r="I44" s="286"/>
      <c r="J44" s="287"/>
      <c r="K44" s="288"/>
      <c r="L44" s="289"/>
    </row>
    <row r="45" spans="1:12" ht="18" customHeight="1" x14ac:dyDescent="0.35">
      <c r="A45" s="252"/>
      <c r="B45" s="252"/>
      <c r="C45" s="252"/>
      <c r="D45" s="1138" t="s">
        <v>26</v>
      </c>
      <c r="E45" s="1968" t="s">
        <v>27</v>
      </c>
      <c r="F45" s="1968"/>
      <c r="G45" s="1968"/>
      <c r="H45" s="1095" t="s">
        <v>941</v>
      </c>
      <c r="I45" s="1964" t="s">
        <v>28</v>
      </c>
      <c r="J45" s="1796"/>
      <c r="K45" s="291" t="s">
        <v>29</v>
      </c>
      <c r="L45" s="292" t="s">
        <v>30</v>
      </c>
    </row>
    <row r="52" spans="1:1" ht="16.5" customHeight="1" x14ac:dyDescent="0.3">
      <c r="A52" s="25" t="s">
        <v>1138</v>
      </c>
    </row>
  </sheetData>
  <mergeCells count="10">
    <mergeCell ref="B33:G33"/>
    <mergeCell ref="A34:K34"/>
    <mergeCell ref="E45:G45"/>
    <mergeCell ref="I45:J45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4803149606299213" bottom="0.74803149606299213" header="0.31496062992125984" footer="0.31496062992125984"/>
  <pageSetup scale="75" orientation="portrait" r:id="rId1"/>
  <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2"/>
  <sheetViews>
    <sheetView zoomScale="40" zoomScaleNormal="40" workbookViewId="0">
      <selection activeCell="Y10" sqref="Y10:Z11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1139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44698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411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412" t="s">
        <v>13</v>
      </c>
      <c r="B20" s="1769" t="s">
        <v>14</v>
      </c>
      <c r="C20" s="1769"/>
      <c r="D20" s="1769"/>
      <c r="E20" s="1769"/>
      <c r="F20" s="1769"/>
      <c r="G20" s="1769"/>
      <c r="H20" s="1412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238" customFormat="1" ht="21" x14ac:dyDescent="0.35">
      <c r="A22" s="233">
        <v>1</v>
      </c>
      <c r="B22" s="1414" t="s">
        <v>1140</v>
      </c>
      <c r="C22" s="1415"/>
      <c r="D22" s="1415"/>
      <c r="E22" s="1415"/>
      <c r="F22" s="1415"/>
      <c r="G22" s="1416"/>
      <c r="H22" s="233"/>
      <c r="I22" s="233">
        <v>5</v>
      </c>
      <c r="J22" s="233" t="s">
        <v>56</v>
      </c>
      <c r="K22" s="237">
        <v>4000</v>
      </c>
      <c r="L22" s="237">
        <f>I22*K22</f>
        <v>20000</v>
      </c>
    </row>
    <row r="23" spans="1:12" s="238" customFormat="1" ht="21" x14ac:dyDescent="0.35">
      <c r="A23" s="233">
        <v>2</v>
      </c>
      <c r="B23" s="1414" t="s">
        <v>639</v>
      </c>
      <c r="C23" s="1415"/>
      <c r="D23" s="1415"/>
      <c r="E23" s="1415"/>
      <c r="F23" s="1415"/>
      <c r="G23" s="1416"/>
      <c r="H23" s="233"/>
      <c r="I23" s="233">
        <v>1</v>
      </c>
      <c r="J23" s="233" t="s">
        <v>56</v>
      </c>
      <c r="K23" s="237">
        <v>12000</v>
      </c>
      <c r="L23" s="237">
        <f t="shared" ref="L23:L26" si="0">I23*K23</f>
        <v>12000</v>
      </c>
    </row>
    <row r="24" spans="1:12" s="238" customFormat="1" ht="21" x14ac:dyDescent="0.35">
      <c r="A24" s="233">
        <v>3</v>
      </c>
      <c r="B24" s="1414" t="s">
        <v>604</v>
      </c>
      <c r="C24" s="1415"/>
      <c r="D24" s="1415"/>
      <c r="E24" s="1415"/>
      <c r="F24" s="1415"/>
      <c r="G24" s="1416"/>
      <c r="H24" s="233"/>
      <c r="I24" s="233">
        <v>1</v>
      </c>
      <c r="J24" s="233" t="s">
        <v>56</v>
      </c>
      <c r="K24" s="237">
        <v>8000</v>
      </c>
      <c r="L24" s="237">
        <f t="shared" si="0"/>
        <v>8000</v>
      </c>
    </row>
    <row r="25" spans="1:12" s="238" customFormat="1" ht="21" x14ac:dyDescent="0.35">
      <c r="A25" s="233">
        <v>4</v>
      </c>
      <c r="B25" s="1414" t="s">
        <v>1141</v>
      </c>
      <c r="C25" s="1415"/>
      <c r="D25" s="1415"/>
      <c r="E25" s="1415"/>
      <c r="F25" s="1415"/>
      <c r="G25" s="1416"/>
      <c r="H25" s="233"/>
      <c r="I25" s="233">
        <v>2</v>
      </c>
      <c r="J25" s="233" t="s">
        <v>56</v>
      </c>
      <c r="K25" s="237">
        <v>10000</v>
      </c>
      <c r="L25" s="237">
        <f t="shared" si="0"/>
        <v>20000</v>
      </c>
    </row>
    <row r="26" spans="1:12" s="238" customFormat="1" ht="21" x14ac:dyDescent="0.35">
      <c r="A26" s="233">
        <v>5</v>
      </c>
      <c r="B26" s="1414" t="s">
        <v>249</v>
      </c>
      <c r="C26" s="1415"/>
      <c r="D26" s="1415"/>
      <c r="E26" s="1415"/>
      <c r="F26" s="1415"/>
      <c r="G26" s="1416"/>
      <c r="H26" s="233"/>
      <c r="I26" s="233">
        <v>2</v>
      </c>
      <c r="J26" s="233" t="s">
        <v>56</v>
      </c>
      <c r="K26" s="237">
        <v>8000</v>
      </c>
      <c r="L26" s="237">
        <f t="shared" si="0"/>
        <v>16000</v>
      </c>
    </row>
    <row r="27" spans="1:12" s="238" customFormat="1" ht="21" x14ac:dyDescent="0.35">
      <c r="A27" s="233"/>
      <c r="B27" s="1414"/>
      <c r="C27" s="1415"/>
      <c r="D27" s="1415"/>
      <c r="E27" s="1415"/>
      <c r="F27" s="1415"/>
      <c r="G27" s="1416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1414"/>
      <c r="C28" s="1415"/>
      <c r="D28" s="1415"/>
      <c r="E28" s="1415"/>
      <c r="F28" s="1415"/>
      <c r="G28" s="1416"/>
      <c r="H28" s="233"/>
      <c r="I28" s="233"/>
      <c r="J28" s="233"/>
      <c r="K28" s="237"/>
      <c r="L28" s="237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</row>
    <row r="31" spans="1:12" s="142" customFormat="1" ht="18.75" x14ac:dyDescent="0.3">
      <c r="A31" s="137"/>
      <c r="B31" s="138"/>
      <c r="C31" s="14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37"/>
      <c r="B34" s="138"/>
      <c r="C34" s="143"/>
      <c r="D34" s="143"/>
      <c r="E34" s="143"/>
      <c r="F34" s="143"/>
      <c r="G34" s="144"/>
      <c r="H34" s="137"/>
      <c r="I34" s="137"/>
      <c r="J34" s="137"/>
      <c r="K34" s="141"/>
      <c r="L34" s="141"/>
    </row>
    <row r="35" spans="1:12" s="142" customFormat="1" ht="18.75" x14ac:dyDescent="0.3">
      <c r="A35" s="145"/>
      <c r="B35" s="146"/>
      <c r="C35" s="147"/>
      <c r="D35" s="147"/>
      <c r="E35" s="147"/>
      <c r="F35" s="147"/>
      <c r="G35" s="148"/>
      <c r="H35" s="145"/>
      <c r="I35" s="145"/>
      <c r="J35" s="145"/>
      <c r="K35" s="149"/>
      <c r="L35" s="149"/>
    </row>
    <row r="36" spans="1:12" s="142" customFormat="1" ht="18.75" x14ac:dyDescent="0.3">
      <c r="A36" s="150"/>
      <c r="B36" s="1762"/>
      <c r="C36" s="1763"/>
      <c r="D36" s="1763"/>
      <c r="E36" s="1763"/>
      <c r="F36" s="1763"/>
      <c r="G36" s="1764"/>
      <c r="H36" s="151"/>
      <c r="I36" s="151"/>
      <c r="J36" s="151"/>
      <c r="K36" s="152"/>
      <c r="L36" s="152"/>
    </row>
    <row r="37" spans="1:12" s="238" customFormat="1" ht="21" x14ac:dyDescent="0.35">
      <c r="A37" s="1841" t="s">
        <v>20</v>
      </c>
      <c r="B37" s="1841"/>
      <c r="C37" s="1841"/>
      <c r="D37" s="1841"/>
      <c r="E37" s="1841"/>
      <c r="F37" s="1841"/>
      <c r="G37" s="1841"/>
      <c r="H37" s="1841"/>
      <c r="I37" s="1841"/>
      <c r="J37" s="1841"/>
      <c r="K37" s="1841"/>
      <c r="L37" s="245">
        <f>SUM(L21:L32)</f>
        <v>76000</v>
      </c>
    </row>
    <row r="38" spans="1:12" x14ac:dyDescent="0.3">
      <c r="A38" s="80"/>
      <c r="B38" s="80"/>
      <c r="C38" s="1411"/>
      <c r="D38" s="80"/>
      <c r="E38" s="80"/>
      <c r="F38" s="80"/>
      <c r="K38" s="93"/>
      <c r="L38" s="81"/>
    </row>
    <row r="39" spans="1:12" x14ac:dyDescent="0.3">
      <c r="A39" s="118" t="s">
        <v>21</v>
      </c>
      <c r="B39" s="118" t="s">
        <v>7</v>
      </c>
      <c r="C39" s="118" t="s">
        <v>22</v>
      </c>
      <c r="D39" s="119" t="s">
        <v>23</v>
      </c>
      <c r="K39" s="120"/>
      <c r="L39" s="120"/>
    </row>
    <row r="40" spans="1:12" x14ac:dyDescent="0.3">
      <c r="A40" s="80"/>
      <c r="B40" s="80"/>
      <c r="C40" s="1411" t="s">
        <v>24</v>
      </c>
      <c r="D40" s="80" t="s">
        <v>25</v>
      </c>
      <c r="K40" s="120"/>
      <c r="L40" s="120"/>
    </row>
    <row r="41" spans="1:12" x14ac:dyDescent="0.3">
      <c r="A41" s="80"/>
      <c r="B41" s="80"/>
      <c r="C41" s="1411"/>
      <c r="D41" s="80"/>
      <c r="K41" s="120"/>
      <c r="L41" s="120"/>
    </row>
    <row r="42" spans="1:12" x14ac:dyDescent="0.3">
      <c r="A42" s="80"/>
      <c r="B42" s="80"/>
      <c r="C42" s="1411"/>
      <c r="D42" s="80"/>
      <c r="K42" s="120"/>
      <c r="L42" s="120"/>
    </row>
    <row r="43" spans="1:12" x14ac:dyDescent="0.3">
      <c r="A43" s="80"/>
      <c r="B43" s="80"/>
      <c r="C43" s="1411"/>
      <c r="D43" s="80"/>
      <c r="K43" s="120"/>
      <c r="L43" s="120"/>
    </row>
    <row r="44" spans="1:12" x14ac:dyDescent="0.3">
      <c r="A44" s="80"/>
      <c r="B44" s="80"/>
      <c r="C44" s="1411"/>
      <c r="D44" s="80"/>
      <c r="K44" s="120"/>
      <c r="L44" s="120"/>
    </row>
    <row r="45" spans="1:12" x14ac:dyDescent="0.3">
      <c r="K45" s="120"/>
      <c r="L45" s="120"/>
    </row>
    <row r="46" spans="1:12" x14ac:dyDescent="0.3">
      <c r="D46" s="95"/>
      <c r="E46"/>
      <c r="F46"/>
      <c r="G46"/>
      <c r="H46"/>
      <c r="I46"/>
      <c r="J46"/>
      <c r="K46"/>
      <c r="L46"/>
    </row>
    <row r="47" spans="1:12" ht="18.75" x14ac:dyDescent="0.35">
      <c r="D47" s="1106"/>
      <c r="E47" s="1107"/>
      <c r="F47" s="1108"/>
      <c r="G47" s="1099"/>
      <c r="H47" s="268"/>
      <c r="I47" s="269"/>
      <c r="J47" s="270"/>
      <c r="K47" s="271"/>
      <c r="L47" s="272"/>
    </row>
    <row r="48" spans="1:12" ht="18.75" x14ac:dyDescent="0.35">
      <c r="D48" s="1103"/>
      <c r="E48" s="1104"/>
      <c r="F48" s="1105"/>
      <c r="G48" s="1100"/>
      <c r="H48" s="275"/>
      <c r="I48" s="276"/>
      <c r="J48" s="277"/>
      <c r="K48" s="278"/>
      <c r="L48" s="279"/>
    </row>
    <row r="49" spans="1:21" ht="18.75" x14ac:dyDescent="0.35">
      <c r="D49" s="1103"/>
      <c r="E49" s="1104"/>
      <c r="F49" s="1105"/>
      <c r="G49" s="1101"/>
      <c r="H49" s="275"/>
      <c r="I49" s="276"/>
      <c r="J49" s="277"/>
      <c r="K49" s="278"/>
      <c r="L49" s="281"/>
    </row>
    <row r="50" spans="1:21" ht="18.75" x14ac:dyDescent="0.35">
      <c r="D50" s="1103"/>
      <c r="E50" s="1104"/>
      <c r="F50" s="1105"/>
      <c r="G50" s="1102"/>
      <c r="H50" s="275"/>
      <c r="I50" s="286"/>
      <c r="J50" s="287"/>
      <c r="K50" s="288"/>
      <c r="L50" s="289"/>
    </row>
    <row r="51" spans="1:21" x14ac:dyDescent="0.3">
      <c r="D51" s="1965" t="s">
        <v>26</v>
      </c>
      <c r="E51" s="1966"/>
      <c r="F51" s="1967"/>
      <c r="G51" s="1098" t="s">
        <v>27</v>
      </c>
      <c r="H51" s="1095" t="s">
        <v>941</v>
      </c>
      <c r="I51" s="1964" t="s">
        <v>28</v>
      </c>
      <c r="J51" s="1796"/>
      <c r="K51" s="291" t="s">
        <v>29</v>
      </c>
      <c r="L51" s="292" t="s">
        <v>30</v>
      </c>
    </row>
    <row r="52" spans="1:21" x14ac:dyDescent="0.3">
      <c r="D52" s="78"/>
      <c r="E52" s="78"/>
      <c r="F52" s="78"/>
      <c r="G52" s="78"/>
      <c r="H52" s="78"/>
      <c r="I52" s="78"/>
      <c r="J52" s="78"/>
      <c r="K52" s="78"/>
      <c r="L52" s="78"/>
    </row>
    <row r="62" spans="1:21" s="79" customFormat="1" x14ac:dyDescent="0.3">
      <c r="A62" s="79" t="s">
        <v>1142</v>
      </c>
      <c r="M62" s="78"/>
      <c r="N62" s="78"/>
      <c r="O62" s="78"/>
      <c r="P62" s="78"/>
      <c r="Q62" s="78"/>
      <c r="R62" s="78"/>
      <c r="S62" s="78"/>
      <c r="T62" s="78"/>
      <c r="U62" s="78"/>
    </row>
  </sheetData>
  <mergeCells count="9">
    <mergeCell ref="A37:K37"/>
    <mergeCell ref="D51:F51"/>
    <mergeCell ref="I51:J51"/>
    <mergeCell ref="A7:L7"/>
    <mergeCell ref="A8:L8"/>
    <mergeCell ref="B20:G20"/>
    <mergeCell ref="I20:J20"/>
    <mergeCell ref="B21:G21"/>
    <mergeCell ref="B36:G36"/>
  </mergeCells>
  <printOptions horizontalCentered="1"/>
  <pageMargins left="0" right="0" top="0.55118110236220474" bottom="0.74803149606299213" header="0.31496062992125984" footer="0.31496062992125984"/>
  <pageSetup scale="70" orientation="portrait" verticalDpi="72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61"/>
  <sheetViews>
    <sheetView view="pageBreakPreview" topLeftCell="A16" zoomScale="90" workbookViewId="0">
      <selection activeCell="B27" sqref="B27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252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241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44583</v>
      </c>
      <c r="M10" s="298"/>
    </row>
    <row r="11" spans="1:15" ht="16.5" customHeight="1" x14ac:dyDescent="0.35">
      <c r="A11" s="1797" t="s">
        <v>242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297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295" t="s">
        <v>139</v>
      </c>
      <c r="C14" s="301" t="s">
        <v>243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293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4" ht="18" customHeight="1" x14ac:dyDescent="0.3">
      <c r="A19" s="294" t="s">
        <v>13</v>
      </c>
      <c r="B19" s="1751" t="s">
        <v>14</v>
      </c>
      <c r="C19" s="1751"/>
      <c r="D19" s="1751"/>
      <c r="E19" s="1751"/>
      <c r="F19" s="1751"/>
      <c r="G19" s="1751"/>
      <c r="H19" s="294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4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4" s="257" customFormat="1" ht="21" customHeight="1" x14ac:dyDescent="0.3">
      <c r="A21" s="160">
        <v>1</v>
      </c>
      <c r="B21" s="161" t="s">
        <v>244</v>
      </c>
      <c r="C21" s="162"/>
      <c r="D21" s="162"/>
      <c r="E21" s="162"/>
      <c r="F21" s="162"/>
      <c r="G21" s="163"/>
      <c r="H21" s="160"/>
      <c r="I21" s="160">
        <v>2</v>
      </c>
      <c r="J21" s="160" t="s">
        <v>56</v>
      </c>
      <c r="K21" s="164">
        <v>22000</v>
      </c>
      <c r="L21" s="164">
        <f>+K21*I21</f>
        <v>44000</v>
      </c>
    </row>
    <row r="22" spans="1:14" s="257" customFormat="1" ht="21" customHeight="1" x14ac:dyDescent="0.3">
      <c r="A22" s="160">
        <v>2</v>
      </c>
      <c r="B22" s="161" t="s">
        <v>245</v>
      </c>
      <c r="C22" s="166"/>
      <c r="D22" s="166"/>
      <c r="E22" s="166"/>
      <c r="F22" s="166"/>
      <c r="G22" s="167"/>
      <c r="H22" s="160"/>
      <c r="I22" s="160">
        <v>2</v>
      </c>
      <c r="J22" s="160" t="s">
        <v>56</v>
      </c>
      <c r="K22" s="164">
        <v>55000</v>
      </c>
      <c r="L22" s="164">
        <f>+K22*I22</f>
        <v>110000</v>
      </c>
    </row>
    <row r="23" spans="1:14" s="257" customFormat="1" ht="18.75" customHeight="1" x14ac:dyDescent="0.3">
      <c r="A23" s="160">
        <v>3</v>
      </c>
      <c r="B23" s="161" t="s">
        <v>251</v>
      </c>
      <c r="C23" s="166"/>
      <c r="D23" s="166"/>
      <c r="E23" s="166"/>
      <c r="F23" s="166"/>
      <c r="G23" s="167"/>
      <c r="H23" s="160"/>
      <c r="I23" s="160">
        <v>1</v>
      </c>
      <c r="J23" s="160" t="s">
        <v>56</v>
      </c>
      <c r="K23" s="164">
        <v>55000</v>
      </c>
      <c r="L23" s="164">
        <f t="shared" ref="L23:L29" si="0">+K23*I23</f>
        <v>55000</v>
      </c>
    </row>
    <row r="24" spans="1:14" s="257" customFormat="1" ht="18.75" customHeight="1" x14ac:dyDescent="0.3">
      <c r="A24" s="160">
        <v>4</v>
      </c>
      <c r="B24" s="161" t="s">
        <v>246</v>
      </c>
      <c r="C24" s="166"/>
      <c r="D24" s="166"/>
      <c r="E24" s="166"/>
      <c r="F24" s="166"/>
      <c r="G24" s="167"/>
      <c r="H24" s="160"/>
      <c r="I24" s="160">
        <v>3</v>
      </c>
      <c r="J24" s="160" t="s">
        <v>56</v>
      </c>
      <c r="K24" s="164">
        <v>20000</v>
      </c>
      <c r="L24" s="164">
        <f t="shared" si="0"/>
        <v>60000</v>
      </c>
    </row>
    <row r="25" spans="1:14" s="257" customFormat="1" ht="18.75" customHeight="1" x14ac:dyDescent="0.3">
      <c r="A25" s="160">
        <v>5</v>
      </c>
      <c r="B25" s="161" t="s">
        <v>247</v>
      </c>
      <c r="C25" s="166"/>
      <c r="D25" s="166"/>
      <c r="E25" s="166"/>
      <c r="F25" s="166"/>
      <c r="G25" s="167"/>
      <c r="H25" s="160"/>
      <c r="I25" s="160">
        <v>2</v>
      </c>
      <c r="J25" s="160" t="s">
        <v>53</v>
      </c>
      <c r="K25" s="164">
        <v>255000</v>
      </c>
      <c r="L25" s="164">
        <f t="shared" si="0"/>
        <v>510000</v>
      </c>
    </row>
    <row r="26" spans="1:14" s="257" customFormat="1" ht="18.75" customHeight="1" x14ac:dyDescent="0.3">
      <c r="A26" s="160">
        <v>6</v>
      </c>
      <c r="B26" s="161" t="s">
        <v>248</v>
      </c>
      <c r="C26" s="166"/>
      <c r="D26" s="166"/>
      <c r="E26" s="166"/>
      <c r="F26" s="166"/>
      <c r="G26" s="167"/>
      <c r="H26" s="160"/>
      <c r="I26" s="160">
        <v>22</v>
      </c>
      <c r="J26" s="160" t="s">
        <v>56</v>
      </c>
      <c r="K26" s="164">
        <v>185000</v>
      </c>
      <c r="L26" s="164">
        <f t="shared" si="0"/>
        <v>4070000</v>
      </c>
    </row>
    <row r="27" spans="1:14" s="257" customFormat="1" ht="18.75" customHeight="1" x14ac:dyDescent="0.3">
      <c r="A27" s="160">
        <v>7</v>
      </c>
      <c r="B27" s="161" t="s">
        <v>249</v>
      </c>
      <c r="C27" s="166"/>
      <c r="D27" s="166"/>
      <c r="E27" s="166"/>
      <c r="F27" s="166"/>
      <c r="G27" s="167"/>
      <c r="H27" s="160"/>
      <c r="I27" s="160">
        <v>20</v>
      </c>
      <c r="J27" s="160" t="s">
        <v>56</v>
      </c>
      <c r="K27" s="164">
        <v>7000</v>
      </c>
      <c r="L27" s="164">
        <f t="shared" si="0"/>
        <v>140000</v>
      </c>
    </row>
    <row r="28" spans="1:14" s="257" customFormat="1" ht="18.75" customHeight="1" x14ac:dyDescent="0.3">
      <c r="A28" s="160">
        <v>8</v>
      </c>
      <c r="B28" s="161" t="s">
        <v>71</v>
      </c>
      <c r="C28" s="166"/>
      <c r="D28" s="166"/>
      <c r="E28" s="166"/>
      <c r="F28" s="166"/>
      <c r="G28" s="167"/>
      <c r="H28" s="160"/>
      <c r="I28" s="160">
        <v>15</v>
      </c>
      <c r="J28" s="160" t="s">
        <v>56</v>
      </c>
      <c r="K28" s="164">
        <v>8000</v>
      </c>
      <c r="L28" s="164">
        <f t="shared" si="0"/>
        <v>120000</v>
      </c>
    </row>
    <row r="29" spans="1:14" s="257" customFormat="1" ht="18.75" customHeight="1" x14ac:dyDescent="0.3">
      <c r="A29" s="160">
        <v>9</v>
      </c>
      <c r="B29" s="161" t="s">
        <v>250</v>
      </c>
      <c r="C29" s="166"/>
      <c r="D29" s="166"/>
      <c r="E29" s="166"/>
      <c r="F29" s="166"/>
      <c r="G29" s="167"/>
      <c r="H29" s="160"/>
      <c r="I29" s="160">
        <v>15</v>
      </c>
      <c r="J29" s="160" t="s">
        <v>56</v>
      </c>
      <c r="K29" s="164">
        <v>10000</v>
      </c>
      <c r="L29" s="164">
        <f t="shared" si="0"/>
        <v>150000</v>
      </c>
      <c r="N29" s="302"/>
    </row>
    <row r="30" spans="1:14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4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4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61"/>
      <c r="C37" s="166"/>
      <c r="D37" s="166"/>
      <c r="E37" s="166"/>
      <c r="F37" s="166"/>
      <c r="G37" s="167"/>
      <c r="H37" s="160"/>
      <c r="I37" s="160"/>
      <c r="J37" s="160"/>
      <c r="K37" s="164"/>
      <c r="L37" s="164"/>
    </row>
    <row r="38" spans="1:12" s="257" customFormat="1" ht="22.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ht="18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SUM(L21:L32)</f>
        <v>5259000</v>
      </c>
    </row>
    <row r="40" spans="1:12" ht="18" customHeight="1" x14ac:dyDescent="0.35">
      <c r="A40" s="253"/>
      <c r="B40" s="252"/>
      <c r="C40" s="258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ht="18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62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3"/>
      <c r="B44" s="252"/>
      <c r="C44" s="258"/>
      <c r="D44" s="263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264"/>
      <c r="E46" s="265"/>
      <c r="F46" s="266"/>
      <c r="G46" s="267"/>
      <c r="H46" s="268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264"/>
      <c r="E47" s="273"/>
      <c r="F47" s="264"/>
      <c r="G47" s="274"/>
      <c r="H47" s="275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264"/>
      <c r="E48" s="273"/>
      <c r="F48" s="264"/>
      <c r="G48" s="280"/>
      <c r="H48" s="275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264"/>
      <c r="E49" s="282"/>
      <c r="F49" s="283"/>
      <c r="G49" s="284"/>
      <c r="H49" s="285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290"/>
      <c r="E50" s="1792" t="s">
        <v>26</v>
      </c>
      <c r="F50" s="1793"/>
      <c r="G50" s="1794"/>
      <c r="H50" s="291" t="s">
        <v>27</v>
      </c>
      <c r="I50" s="1795" t="s">
        <v>28</v>
      </c>
      <c r="J50" s="1796"/>
      <c r="K50" s="291" t="s">
        <v>29</v>
      </c>
      <c r="L50" s="292" t="s">
        <v>30</v>
      </c>
    </row>
    <row r="61" spans="1:12" ht="16.5" customHeight="1" x14ac:dyDescent="0.3">
      <c r="A61" s="251" t="s">
        <v>155</v>
      </c>
    </row>
  </sheetData>
  <mergeCells count="10">
    <mergeCell ref="B38:G38"/>
    <mergeCell ref="A39:K39"/>
    <mergeCell ref="E50:G50"/>
    <mergeCell ref="I50:J50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5" bottom="0.75" header="0.3" footer="0.3"/>
  <pageSetup scale="69" orientation="portrait" r:id="rId1"/>
  <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1"/>
  <sheetViews>
    <sheetView view="pageBreakPreview" topLeftCell="A10" zoomScale="60" zoomScaleNormal="100" workbookViewId="0">
      <selection activeCell="I20" sqref="I20:J20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1162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44711</v>
      </c>
    </row>
    <row r="12" spans="1:21" ht="16.5" customHeight="1" x14ac:dyDescent="0.35">
      <c r="A12" s="11" t="s">
        <v>43</v>
      </c>
      <c r="B12" s="1410"/>
      <c r="C12" s="1410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780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1413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1408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1409" t="s">
        <v>13</v>
      </c>
      <c r="B20" s="1751" t="s">
        <v>14</v>
      </c>
      <c r="C20" s="1751"/>
      <c r="D20" s="1751"/>
      <c r="E20" s="1751"/>
      <c r="F20" s="1751"/>
      <c r="G20" s="1751"/>
      <c r="H20" s="1409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794</v>
      </c>
      <c r="C22" s="660"/>
      <c r="D22" s="660"/>
      <c r="E22" s="660"/>
      <c r="F22" s="660"/>
      <c r="G22" s="661"/>
      <c r="H22" s="658"/>
      <c r="I22" s="658">
        <v>6</v>
      </c>
      <c r="J22" s="658" t="s">
        <v>56</v>
      </c>
      <c r="K22" s="664">
        <v>31500</v>
      </c>
      <c r="L22" s="664">
        <f>K22*I22</f>
        <v>189000</v>
      </c>
    </row>
    <row r="23" spans="1:12" s="663" customFormat="1" ht="23.25" x14ac:dyDescent="0.35">
      <c r="A23" s="658"/>
      <c r="B23" s="659"/>
      <c r="C23" s="660"/>
      <c r="D23" s="660"/>
      <c r="E23" s="660"/>
      <c r="F23" s="660"/>
      <c r="G23" s="661"/>
      <c r="H23" s="658"/>
      <c r="I23" s="658"/>
      <c r="J23" s="658"/>
      <c r="K23" s="664"/>
      <c r="L23" s="664"/>
    </row>
    <row r="24" spans="1:12" s="663" customFormat="1" ht="23.25" x14ac:dyDescent="0.35">
      <c r="A24" s="658"/>
      <c r="B24" s="659"/>
      <c r="C24" s="660"/>
      <c r="D24" s="660"/>
      <c r="E24" s="660"/>
      <c r="F24" s="660"/>
      <c r="G24" s="661"/>
      <c r="H24" s="658"/>
      <c r="I24" s="658"/>
      <c r="J24" s="658"/>
      <c r="K24" s="664"/>
      <c r="L24" s="664"/>
    </row>
    <row r="25" spans="1:12" s="663" customFormat="1" ht="23.25" x14ac:dyDescent="0.35">
      <c r="A25" s="658"/>
      <c r="B25" s="659"/>
      <c r="C25" s="660"/>
      <c r="D25" s="660"/>
      <c r="E25" s="660"/>
      <c r="F25" s="660"/>
      <c r="G25" s="661"/>
      <c r="H25" s="658"/>
      <c r="I25" s="658"/>
      <c r="J25" s="658"/>
      <c r="K25" s="664"/>
      <c r="L25" s="664"/>
    </row>
    <row r="26" spans="1:12" s="663" customFormat="1" ht="23.25" x14ac:dyDescent="0.35">
      <c r="A26" s="658"/>
      <c r="B26" s="665"/>
      <c r="C26" s="660"/>
      <c r="D26" s="660"/>
      <c r="E26" s="660"/>
      <c r="F26" s="660"/>
      <c r="G26" s="661"/>
      <c r="H26" s="658"/>
      <c r="I26" s="658"/>
      <c r="J26" s="658"/>
      <c r="K26" s="664"/>
      <c r="L26" s="664"/>
    </row>
    <row r="27" spans="1:12" s="663" customFormat="1" ht="23.25" x14ac:dyDescent="0.35">
      <c r="A27" s="658"/>
      <c r="B27" s="659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6"/>
      <c r="D28" s="666"/>
      <c r="E28" s="666"/>
      <c r="F28" s="666"/>
      <c r="G28" s="667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6"/>
      <c r="D29" s="666"/>
      <c r="E29" s="666"/>
      <c r="F29" s="666"/>
      <c r="G29" s="667"/>
      <c r="H29" s="658"/>
      <c r="I29" s="658"/>
      <c r="J29" s="658"/>
      <c r="K29" s="664"/>
      <c r="L29" s="664"/>
    </row>
    <row r="30" spans="1:12" s="663" customFormat="1" ht="23.25" x14ac:dyDescent="0.35">
      <c r="A30" s="658"/>
      <c r="B30" s="659"/>
      <c r="C30" s="666"/>
      <c r="D30" s="666"/>
      <c r="E30" s="666"/>
      <c r="F30" s="666"/>
      <c r="G30" s="667"/>
      <c r="H30" s="658"/>
      <c r="I30" s="658"/>
      <c r="J30" s="658"/>
      <c r="K30" s="664"/>
      <c r="L30" s="664"/>
    </row>
    <row r="31" spans="1:12" s="663" customFormat="1" ht="23.25" x14ac:dyDescent="0.35">
      <c r="A31" s="668"/>
      <c r="B31" s="1885"/>
      <c r="C31" s="1886"/>
      <c r="D31" s="1886"/>
      <c r="E31" s="1886"/>
      <c r="F31" s="1886"/>
      <c r="G31" s="1887"/>
      <c r="H31" s="669"/>
      <c r="I31" s="669"/>
      <c r="J31" s="669"/>
      <c r="K31" s="670"/>
      <c r="L31" s="670"/>
    </row>
    <row r="32" spans="1:12" s="663" customFormat="1" ht="23.25" x14ac:dyDescent="0.35">
      <c r="A32" s="1888" t="s">
        <v>20</v>
      </c>
      <c r="B32" s="1888"/>
      <c r="C32" s="1888"/>
      <c r="D32" s="1888"/>
      <c r="E32" s="1888"/>
      <c r="F32" s="1888"/>
      <c r="G32" s="1888"/>
      <c r="H32" s="1888"/>
      <c r="I32" s="1888"/>
      <c r="J32" s="1888"/>
      <c r="K32" s="1888"/>
      <c r="L32" s="671">
        <f>SUM(L21:L30)</f>
        <v>189000</v>
      </c>
    </row>
    <row r="33" spans="1:12" s="238" customFormat="1" ht="21" x14ac:dyDescent="0.35">
      <c r="A33" s="247"/>
      <c r="B33" s="247"/>
      <c r="C33" s="409"/>
      <c r="D33" s="247"/>
      <c r="E33" s="247"/>
      <c r="F33" s="247"/>
      <c r="G33" s="248"/>
      <c r="H33" s="248"/>
      <c r="I33" s="248"/>
      <c r="J33" s="248"/>
      <c r="K33" s="410"/>
      <c r="L33" s="411"/>
    </row>
    <row r="34" spans="1:12" ht="18" x14ac:dyDescent="0.35">
      <c r="A34" s="35" t="s">
        <v>21</v>
      </c>
      <c r="B34" s="35" t="s">
        <v>7</v>
      </c>
      <c r="C34" s="723" t="s">
        <v>22</v>
      </c>
      <c r="D34" s="36" t="s">
        <v>23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723" t="s">
        <v>24</v>
      </c>
      <c r="D35" s="2" t="s">
        <v>25</v>
      </c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2"/>
      <c r="B36" s="2"/>
      <c r="C36" s="723" t="s">
        <v>300</v>
      </c>
      <c r="D36" s="2" t="s">
        <v>655</v>
      </c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2"/>
      <c r="B37" s="2"/>
      <c r="C37" s="723"/>
      <c r="D37" s="2"/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2"/>
      <c r="B38" s="2"/>
      <c r="C38" s="723"/>
      <c r="D38" s="2"/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2"/>
      <c r="B39" s="2"/>
      <c r="C39" s="723"/>
      <c r="D39" s="2"/>
      <c r="E39" s="1"/>
      <c r="F39" s="1"/>
      <c r="G39" s="1"/>
      <c r="H39" s="1"/>
      <c r="I39" s="1"/>
      <c r="J39" s="1"/>
      <c r="K39" s="37"/>
      <c r="L39" s="37"/>
    </row>
    <row r="40" spans="1:12" ht="18" x14ac:dyDescent="0.35">
      <c r="A40" s="2"/>
      <c r="B40" s="2"/>
      <c r="C40" s="723"/>
      <c r="D40" s="2"/>
      <c r="E40" s="1"/>
      <c r="F40" s="1"/>
      <c r="G40" s="1"/>
      <c r="H40" s="1"/>
      <c r="I40" s="1"/>
      <c r="J40" s="1"/>
      <c r="K40" s="37"/>
      <c r="L40" s="37"/>
    </row>
    <row r="41" spans="1:12" ht="18" x14ac:dyDescent="0.35">
      <c r="A41" s="2"/>
      <c r="B41" s="2"/>
      <c r="C41" s="723"/>
      <c r="D41" s="2"/>
      <c r="E41" s="1"/>
      <c r="F41" s="1"/>
      <c r="G41" s="1"/>
      <c r="H41" s="1"/>
      <c r="I41" s="1"/>
      <c r="J41" s="1"/>
      <c r="K41" s="37"/>
      <c r="L41" s="37"/>
    </row>
    <row r="42" spans="1:12" ht="18" x14ac:dyDescent="0.35">
      <c r="A42" s="2"/>
      <c r="B42" s="2"/>
      <c r="C42" s="723"/>
      <c r="D42" s="2"/>
      <c r="E42" s="1"/>
      <c r="F42" s="1"/>
      <c r="G42" s="1"/>
      <c r="H42" s="1"/>
      <c r="I42" s="1"/>
      <c r="J42" s="1"/>
      <c r="K42" s="37"/>
      <c r="L42" s="37"/>
    </row>
    <row r="43" spans="1:12" ht="18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37"/>
      <c r="L43" s="37"/>
    </row>
    <row r="44" spans="1:12" ht="18.75" x14ac:dyDescent="0.35">
      <c r="A44" s="1"/>
      <c r="B44" s="1"/>
      <c r="C44" s="1"/>
      <c r="D44" s="1106"/>
      <c r="E44" s="1107"/>
      <c r="F44" s="1108"/>
      <c r="G44" s="1099"/>
      <c r="H44" s="268"/>
      <c r="I44" s="269"/>
      <c r="J44" s="270"/>
      <c r="K44" s="271"/>
      <c r="L44" s="272"/>
    </row>
    <row r="45" spans="1:12" ht="18" x14ac:dyDescent="0.35">
      <c r="A45" s="1"/>
      <c r="B45" s="1"/>
      <c r="C45" s="1"/>
      <c r="D45" s="1103"/>
      <c r="E45" s="1104"/>
      <c r="F45" s="1105"/>
      <c r="G45" s="1100"/>
      <c r="H45" s="275"/>
      <c r="I45" s="276"/>
      <c r="J45" s="277"/>
      <c r="K45" s="278"/>
      <c r="L45" s="279"/>
    </row>
    <row r="46" spans="1:12" ht="18" x14ac:dyDescent="0.35">
      <c r="A46" s="1"/>
      <c r="B46" s="1"/>
      <c r="C46" s="1"/>
      <c r="D46" s="1103"/>
      <c r="E46" s="1104"/>
      <c r="F46" s="1105"/>
      <c r="G46" s="1101"/>
      <c r="H46" s="275"/>
      <c r="I46" s="276"/>
      <c r="J46" s="277"/>
      <c r="K46" s="278"/>
      <c r="L46" s="281"/>
    </row>
    <row r="47" spans="1:12" ht="18" x14ac:dyDescent="0.35">
      <c r="A47" s="1"/>
      <c r="B47" s="1"/>
      <c r="C47" s="1"/>
      <c r="D47" s="1103"/>
      <c r="E47" s="1104"/>
      <c r="F47" s="1105"/>
      <c r="G47" s="1102"/>
      <c r="H47" s="275"/>
      <c r="I47" s="286"/>
      <c r="J47" s="287"/>
      <c r="K47" s="288"/>
      <c r="L47" s="289"/>
    </row>
    <row r="48" spans="1:12" ht="18" x14ac:dyDescent="0.35">
      <c r="A48" s="1"/>
      <c r="B48" s="1"/>
      <c r="C48" s="1"/>
      <c r="D48" s="1965" t="s">
        <v>26</v>
      </c>
      <c r="E48" s="1966"/>
      <c r="F48" s="1967"/>
      <c r="G48" s="1098" t="s">
        <v>27</v>
      </c>
      <c r="H48" s="1095" t="s">
        <v>941</v>
      </c>
      <c r="I48" s="1964" t="s">
        <v>28</v>
      </c>
      <c r="J48" s="1796"/>
      <c r="K48" s="291" t="s">
        <v>29</v>
      </c>
      <c r="L48" s="292" t="s">
        <v>30</v>
      </c>
    </row>
    <row r="49" spans="1:21" ht="18" x14ac:dyDescent="0.35">
      <c r="A49" s="1"/>
      <c r="B49" s="1"/>
      <c r="C49" s="1"/>
      <c r="D49" s="62"/>
      <c r="E49"/>
      <c r="F49"/>
      <c r="G49"/>
      <c r="H49"/>
      <c r="I49"/>
      <c r="J49"/>
      <c r="K49"/>
      <c r="L49"/>
      <c r="M49"/>
    </row>
    <row r="50" spans="1:21" x14ac:dyDescent="0.3">
      <c r="D50" s="76"/>
      <c r="E50"/>
      <c r="F50"/>
      <c r="G50"/>
      <c r="H50"/>
      <c r="I50"/>
      <c r="J50"/>
      <c r="K50"/>
      <c r="L50"/>
      <c r="M50"/>
    </row>
    <row r="51" spans="1:21" x14ac:dyDescent="0.3">
      <c r="E51"/>
      <c r="F51"/>
      <c r="G51"/>
      <c r="H51"/>
      <c r="I51"/>
      <c r="J51"/>
      <c r="K51"/>
      <c r="L51"/>
      <c r="M51"/>
    </row>
    <row r="61" spans="1:21" s="25" customFormat="1" x14ac:dyDescent="0.3">
      <c r="A61" s="251" t="s">
        <v>1143</v>
      </c>
      <c r="M61" s="76"/>
      <c r="N61" s="76"/>
      <c r="O61" s="76"/>
      <c r="P61" s="76"/>
      <c r="Q61" s="76"/>
      <c r="R61" s="76"/>
      <c r="S61" s="76"/>
      <c r="T61" s="76"/>
      <c r="U61" s="76"/>
    </row>
  </sheetData>
  <mergeCells count="10">
    <mergeCell ref="B31:G31"/>
    <mergeCell ref="A32:K32"/>
    <mergeCell ref="D48:F48"/>
    <mergeCell ref="I48:J48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4" orientation="portrait" verticalDpi="72" r:id="rId1"/>
  <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2"/>
  <sheetViews>
    <sheetView view="pageBreakPreview" zoomScale="60" zoomScaleNormal="100" workbookViewId="0">
      <selection activeCell="A11" sqref="A11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1144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44695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411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412" t="s">
        <v>13</v>
      </c>
      <c r="B20" s="1769" t="s">
        <v>14</v>
      </c>
      <c r="C20" s="1769"/>
      <c r="D20" s="1769"/>
      <c r="E20" s="1769"/>
      <c r="F20" s="1769"/>
      <c r="G20" s="1769"/>
      <c r="H20" s="1412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238" customFormat="1" ht="21" x14ac:dyDescent="0.35">
      <c r="A22" s="233">
        <v>1</v>
      </c>
      <c r="B22" s="1414" t="s">
        <v>812</v>
      </c>
      <c r="C22" s="1415"/>
      <c r="D22" s="1415"/>
      <c r="E22" s="1415"/>
      <c r="F22" s="1415"/>
      <c r="G22" s="1416"/>
      <c r="H22" s="233" t="s">
        <v>67</v>
      </c>
      <c r="I22" s="233">
        <v>5</v>
      </c>
      <c r="J22" s="233" t="s">
        <v>56</v>
      </c>
      <c r="K22" s="237">
        <v>10000</v>
      </c>
      <c r="L22" s="237">
        <f>I22*K22</f>
        <v>50000</v>
      </c>
    </row>
    <row r="23" spans="1:12" s="238" customFormat="1" ht="21" x14ac:dyDescent="0.35">
      <c r="A23" s="233">
        <v>2</v>
      </c>
      <c r="B23" s="1414" t="s">
        <v>622</v>
      </c>
      <c r="C23" s="1415"/>
      <c r="D23" s="1415"/>
      <c r="E23" s="1415"/>
      <c r="F23" s="1415"/>
      <c r="G23" s="1416"/>
      <c r="H23" s="233" t="s">
        <v>1146</v>
      </c>
      <c r="I23" s="233">
        <v>2</v>
      </c>
      <c r="J23" s="233" t="s">
        <v>215</v>
      </c>
      <c r="K23" s="237">
        <v>100000</v>
      </c>
      <c r="L23" s="237">
        <f t="shared" ref="L23:L27" si="0">I23*K23</f>
        <v>200000</v>
      </c>
    </row>
    <row r="24" spans="1:12" s="238" customFormat="1" ht="21" x14ac:dyDescent="0.35">
      <c r="A24" s="233">
        <v>3</v>
      </c>
      <c r="B24" s="1414" t="s">
        <v>623</v>
      </c>
      <c r="C24" s="1415"/>
      <c r="D24" s="1415"/>
      <c r="E24" s="1415"/>
      <c r="F24" s="1415"/>
      <c r="G24" s="1416"/>
      <c r="H24" s="233"/>
      <c r="I24" s="233">
        <v>20</v>
      </c>
      <c r="J24" s="233" t="s">
        <v>56</v>
      </c>
      <c r="K24" s="237">
        <v>6000</v>
      </c>
      <c r="L24" s="237">
        <f t="shared" si="0"/>
        <v>120000</v>
      </c>
    </row>
    <row r="25" spans="1:12" s="238" customFormat="1" ht="21" x14ac:dyDescent="0.35">
      <c r="A25" s="233">
        <v>4</v>
      </c>
      <c r="B25" s="1414" t="s">
        <v>644</v>
      </c>
      <c r="C25" s="1415"/>
      <c r="D25" s="1415"/>
      <c r="E25" s="1415"/>
      <c r="F25" s="1415"/>
      <c r="G25" s="1416"/>
      <c r="H25" s="233"/>
      <c r="I25" s="233">
        <v>2</v>
      </c>
      <c r="J25" s="233" t="s">
        <v>56</v>
      </c>
      <c r="K25" s="237">
        <v>8000</v>
      </c>
      <c r="L25" s="237">
        <f t="shared" si="0"/>
        <v>16000</v>
      </c>
    </row>
    <row r="26" spans="1:12" s="238" customFormat="1" ht="21" x14ac:dyDescent="0.35">
      <c r="A26" s="233">
        <v>5</v>
      </c>
      <c r="B26" s="1414" t="s">
        <v>1145</v>
      </c>
      <c r="C26" s="1415"/>
      <c r="D26" s="1415"/>
      <c r="E26" s="1415"/>
      <c r="F26" s="1415"/>
      <c r="G26" s="1416"/>
      <c r="H26" s="233"/>
      <c r="I26" s="233">
        <v>6</v>
      </c>
      <c r="J26" s="233" t="s">
        <v>56</v>
      </c>
      <c r="K26" s="237">
        <v>12000</v>
      </c>
      <c r="L26" s="237">
        <f t="shared" si="0"/>
        <v>72000</v>
      </c>
    </row>
    <row r="27" spans="1:12" s="238" customFormat="1" ht="21" x14ac:dyDescent="0.35">
      <c r="A27" s="233">
        <v>6</v>
      </c>
      <c r="B27" s="1414" t="s">
        <v>64</v>
      </c>
      <c r="C27" s="1415"/>
      <c r="D27" s="1415"/>
      <c r="E27" s="1415"/>
      <c r="F27" s="1415"/>
      <c r="G27" s="1416"/>
      <c r="H27" s="233" t="s">
        <v>65</v>
      </c>
      <c r="I27" s="233">
        <v>1</v>
      </c>
      <c r="J27" s="233" t="s">
        <v>511</v>
      </c>
      <c r="K27" s="237">
        <v>60000</v>
      </c>
      <c r="L27" s="237">
        <f t="shared" si="0"/>
        <v>60000</v>
      </c>
    </row>
    <row r="28" spans="1:12" s="238" customFormat="1" ht="21" x14ac:dyDescent="0.35">
      <c r="A28" s="233"/>
      <c r="B28" s="1414"/>
      <c r="C28" s="1415"/>
      <c r="D28" s="1415"/>
      <c r="E28" s="1415"/>
      <c r="F28" s="1415"/>
      <c r="G28" s="1416"/>
      <c r="H28" s="233"/>
      <c r="I28" s="233"/>
      <c r="J28" s="233"/>
      <c r="K28" s="237"/>
      <c r="L28" s="237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</row>
    <row r="31" spans="1:12" s="142" customFormat="1" ht="18.75" x14ac:dyDescent="0.3">
      <c r="A31" s="137"/>
      <c r="B31" s="138"/>
      <c r="C31" s="14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37"/>
      <c r="B34" s="138"/>
      <c r="C34" s="143"/>
      <c r="D34" s="143"/>
      <c r="E34" s="143"/>
      <c r="F34" s="143"/>
      <c r="G34" s="144"/>
      <c r="H34" s="137"/>
      <c r="I34" s="137"/>
      <c r="J34" s="137"/>
      <c r="K34" s="141"/>
      <c r="L34" s="141"/>
    </row>
    <row r="35" spans="1:12" s="142" customFormat="1" ht="18.75" x14ac:dyDescent="0.3">
      <c r="A35" s="145"/>
      <c r="B35" s="146"/>
      <c r="C35" s="147"/>
      <c r="D35" s="147"/>
      <c r="E35" s="147"/>
      <c r="F35" s="147"/>
      <c r="G35" s="148"/>
      <c r="H35" s="145"/>
      <c r="I35" s="145"/>
      <c r="J35" s="145"/>
      <c r="K35" s="149"/>
      <c r="L35" s="149"/>
    </row>
    <row r="36" spans="1:12" s="142" customFormat="1" ht="18.75" x14ac:dyDescent="0.3">
      <c r="A36" s="150"/>
      <c r="B36" s="1762"/>
      <c r="C36" s="1763"/>
      <c r="D36" s="1763"/>
      <c r="E36" s="1763"/>
      <c r="F36" s="1763"/>
      <c r="G36" s="1764"/>
      <c r="H36" s="151"/>
      <c r="I36" s="151"/>
      <c r="J36" s="151"/>
      <c r="K36" s="152"/>
      <c r="L36" s="152"/>
    </row>
    <row r="37" spans="1:12" s="238" customFormat="1" ht="21" x14ac:dyDescent="0.35">
      <c r="A37" s="1841" t="s">
        <v>20</v>
      </c>
      <c r="B37" s="1841"/>
      <c r="C37" s="1841"/>
      <c r="D37" s="1841"/>
      <c r="E37" s="1841"/>
      <c r="F37" s="1841"/>
      <c r="G37" s="1841"/>
      <c r="H37" s="1841"/>
      <c r="I37" s="1841"/>
      <c r="J37" s="1841"/>
      <c r="K37" s="1841"/>
      <c r="L37" s="245">
        <f>SUM(L21:L32)</f>
        <v>518000</v>
      </c>
    </row>
    <row r="38" spans="1:12" x14ac:dyDescent="0.3">
      <c r="A38" s="80"/>
      <c r="B38" s="80"/>
      <c r="C38" s="1411"/>
      <c r="D38" s="80"/>
      <c r="E38" s="80"/>
      <c r="F38" s="80"/>
      <c r="K38" s="93"/>
      <c r="L38" s="81"/>
    </row>
    <row r="39" spans="1:12" x14ac:dyDescent="0.3">
      <c r="A39" s="118" t="s">
        <v>21</v>
      </c>
      <c r="B39" s="118" t="s">
        <v>7</v>
      </c>
      <c r="C39" s="118" t="s">
        <v>22</v>
      </c>
      <c r="D39" s="119" t="s">
        <v>23</v>
      </c>
      <c r="K39" s="120"/>
      <c r="L39" s="120"/>
    </row>
    <row r="40" spans="1:12" x14ac:dyDescent="0.3">
      <c r="A40" s="80"/>
      <c r="B40" s="80"/>
      <c r="C40" s="1411" t="s">
        <v>24</v>
      </c>
      <c r="D40" s="80" t="s">
        <v>25</v>
      </c>
      <c r="K40" s="120"/>
      <c r="L40" s="120"/>
    </row>
    <row r="41" spans="1:12" x14ac:dyDescent="0.3">
      <c r="A41" s="80"/>
      <c r="B41" s="80"/>
      <c r="C41" s="1411"/>
      <c r="D41" s="80"/>
      <c r="K41" s="120"/>
      <c r="L41" s="120"/>
    </row>
    <row r="42" spans="1:12" x14ac:dyDescent="0.3">
      <c r="A42" s="80"/>
      <c r="B42" s="80"/>
      <c r="C42" s="1411"/>
      <c r="D42" s="80"/>
      <c r="K42" s="120"/>
      <c r="L42" s="120"/>
    </row>
    <row r="43" spans="1:12" x14ac:dyDescent="0.3">
      <c r="A43" s="80"/>
      <c r="B43" s="80"/>
      <c r="C43" s="1411"/>
      <c r="D43" s="80"/>
      <c r="K43" s="120"/>
      <c r="L43" s="120"/>
    </row>
    <row r="44" spans="1:12" x14ac:dyDescent="0.3">
      <c r="A44" s="80"/>
      <c r="B44" s="80"/>
      <c r="C44" s="1411"/>
      <c r="D44" s="80"/>
      <c r="K44" s="120"/>
      <c r="L44" s="120"/>
    </row>
    <row r="45" spans="1:12" x14ac:dyDescent="0.3">
      <c r="K45" s="120"/>
      <c r="L45" s="120"/>
    </row>
    <row r="46" spans="1:12" x14ac:dyDescent="0.3">
      <c r="D46" s="95"/>
      <c r="E46"/>
      <c r="F46"/>
      <c r="G46"/>
      <c r="H46"/>
      <c r="I46"/>
      <c r="J46"/>
      <c r="K46"/>
      <c r="L46"/>
    </row>
    <row r="47" spans="1:12" ht="18.75" x14ac:dyDescent="0.35">
      <c r="D47" s="1106"/>
      <c r="E47" s="1107"/>
      <c r="F47" s="1108"/>
      <c r="G47" s="1099"/>
      <c r="H47" s="268"/>
      <c r="I47" s="269"/>
      <c r="J47" s="270"/>
      <c r="K47" s="271"/>
      <c r="L47" s="272"/>
    </row>
    <row r="48" spans="1:12" ht="18.75" x14ac:dyDescent="0.35">
      <c r="D48" s="1103"/>
      <c r="E48" s="1104"/>
      <c r="F48" s="1105"/>
      <c r="G48" s="1100"/>
      <c r="H48" s="275"/>
      <c r="I48" s="276"/>
      <c r="J48" s="277"/>
      <c r="K48" s="278"/>
      <c r="L48" s="279"/>
    </row>
    <row r="49" spans="1:21" ht="18.75" x14ac:dyDescent="0.35">
      <c r="D49" s="1103"/>
      <c r="E49" s="1104"/>
      <c r="F49" s="1105"/>
      <c r="G49" s="1101"/>
      <c r="H49" s="275"/>
      <c r="I49" s="276"/>
      <c r="J49" s="277"/>
      <c r="K49" s="278"/>
      <c r="L49" s="281"/>
    </row>
    <row r="50" spans="1:21" ht="18.75" x14ac:dyDescent="0.35">
      <c r="D50" s="1103"/>
      <c r="E50" s="1104"/>
      <c r="F50" s="1105"/>
      <c r="G50" s="1102"/>
      <c r="H50" s="275"/>
      <c r="I50" s="286"/>
      <c r="J50" s="287"/>
      <c r="K50" s="288"/>
      <c r="L50" s="289"/>
    </row>
    <row r="51" spans="1:21" x14ac:dyDescent="0.3">
      <c r="D51" s="1965" t="s">
        <v>26</v>
      </c>
      <c r="E51" s="1966"/>
      <c r="F51" s="1967"/>
      <c r="G51" s="1098" t="s">
        <v>27</v>
      </c>
      <c r="H51" s="1095" t="s">
        <v>941</v>
      </c>
      <c r="I51" s="1964" t="s">
        <v>28</v>
      </c>
      <c r="J51" s="1796"/>
      <c r="K51" s="291" t="s">
        <v>29</v>
      </c>
      <c r="L51" s="292" t="s">
        <v>30</v>
      </c>
    </row>
    <row r="52" spans="1:21" x14ac:dyDescent="0.3">
      <c r="D52" s="78"/>
      <c r="E52" s="78"/>
      <c r="F52" s="78"/>
      <c r="G52" s="78"/>
      <c r="H52" s="78"/>
      <c r="I52" s="78"/>
      <c r="J52" s="78"/>
      <c r="K52" s="78"/>
      <c r="L52" s="78"/>
    </row>
    <row r="62" spans="1:21" s="79" customFormat="1" x14ac:dyDescent="0.3">
      <c r="A62" s="79" t="s">
        <v>1143</v>
      </c>
      <c r="M62" s="78"/>
      <c r="N62" s="78"/>
      <c r="O62" s="78"/>
      <c r="P62" s="78"/>
      <c r="Q62" s="78"/>
      <c r="R62" s="78"/>
      <c r="S62" s="78"/>
      <c r="T62" s="78"/>
      <c r="U62" s="78"/>
    </row>
  </sheetData>
  <mergeCells count="9">
    <mergeCell ref="A37:K37"/>
    <mergeCell ref="D51:F51"/>
    <mergeCell ref="I51:J51"/>
    <mergeCell ref="A7:L7"/>
    <mergeCell ref="A8:L8"/>
    <mergeCell ref="B20:G20"/>
    <mergeCell ref="I20:J20"/>
    <mergeCell ref="B21:G21"/>
    <mergeCell ref="B36:G36"/>
  </mergeCells>
  <printOptions horizontalCentered="1"/>
  <pageMargins left="0" right="0" top="0.55118110236220474" bottom="0.74803149606299213" header="0.31496062992125984" footer="0.31496062992125984"/>
  <pageSetup scale="70" orientation="portrait" verticalDpi="72" r:id="rId1"/>
  <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1"/>
  <sheetViews>
    <sheetView view="pageBreakPreview" zoomScale="60" zoomScaleNormal="100" workbookViewId="0">
      <selection activeCell="A11" sqref="A11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25.5703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1147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  <c r="N8" s="78" t="s">
        <v>994</v>
      </c>
    </row>
    <row r="9" spans="1:21" ht="16.5" customHeight="1" x14ac:dyDescent="0.3">
      <c r="G9" s="80"/>
      <c r="K9" s="81"/>
      <c r="L9" s="81"/>
      <c r="N9" s="78" t="s">
        <v>995</v>
      </c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N10" s="78" t="s">
        <v>996</v>
      </c>
      <c r="U10" s="78">
        <v>559</v>
      </c>
    </row>
    <row r="11" spans="1:21" ht="16.5" customHeight="1" x14ac:dyDescent="0.3">
      <c r="A11" s="89" t="s">
        <v>743</v>
      </c>
      <c r="D11" s="90"/>
      <c r="F11" s="91" t="s">
        <v>32</v>
      </c>
      <c r="G11" s="92"/>
      <c r="H11" s="92"/>
      <c r="I11" s="90"/>
      <c r="K11" s="93" t="s">
        <v>3</v>
      </c>
      <c r="L11" s="94">
        <v>44698</v>
      </c>
      <c r="N11" s="78" t="s">
        <v>997</v>
      </c>
    </row>
    <row r="12" spans="1:21" ht="16.5" customHeight="1" x14ac:dyDescent="0.3">
      <c r="A12" s="1248" t="s">
        <v>1042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  <c r="N12" s="78" t="s">
        <v>998</v>
      </c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  <c r="N13" s="1148" t="s">
        <v>1000</v>
      </c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  <c r="N14" s="1148" t="s">
        <v>999</v>
      </c>
    </row>
    <row r="15" spans="1:21" ht="16.5" customHeight="1" x14ac:dyDescent="0.3">
      <c r="A15" s="89" t="s">
        <v>6</v>
      </c>
      <c r="B15" s="101" t="s">
        <v>49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421" t="s">
        <v>7</v>
      </c>
      <c r="C16" s="79" t="s">
        <v>50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422" t="s">
        <v>13</v>
      </c>
      <c r="B20" s="1769" t="s">
        <v>14</v>
      </c>
      <c r="C20" s="1769"/>
      <c r="D20" s="1769"/>
      <c r="E20" s="1769"/>
      <c r="F20" s="1769"/>
      <c r="G20" s="1769"/>
      <c r="H20" s="1422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52</v>
      </c>
      <c r="C22" s="143"/>
      <c r="D22" s="143"/>
      <c r="E22" s="143"/>
      <c r="F22" s="143"/>
      <c r="G22" s="144"/>
      <c r="H22" s="137" t="s">
        <v>672</v>
      </c>
      <c r="I22" s="137">
        <v>3</v>
      </c>
      <c r="J22" s="137" t="s">
        <v>56</v>
      </c>
      <c r="K22" s="141">
        <v>37500</v>
      </c>
      <c r="L22" s="141">
        <f t="shared" ref="L22" si="0">I22*K22</f>
        <v>112500</v>
      </c>
    </row>
    <row r="23" spans="1:12" s="142" customFormat="1" ht="18.75" x14ac:dyDescent="0.3">
      <c r="A23" s="137"/>
      <c r="B23" s="138"/>
      <c r="C23" s="143"/>
      <c r="D23" s="143"/>
      <c r="E23" s="143"/>
      <c r="F23" s="143"/>
      <c r="G23" s="144"/>
      <c r="H23" s="137"/>
      <c r="I23" s="137"/>
      <c r="J23" s="137"/>
      <c r="K23" s="141"/>
      <c r="L23" s="141"/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972"/>
      <c r="C29" s="197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</row>
    <row r="31" spans="1:12" s="142" customFormat="1" ht="18.75" x14ac:dyDescent="0.3">
      <c r="A31" s="137"/>
      <c r="B31" s="138"/>
      <c r="C31" s="14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45"/>
      <c r="B33" s="146"/>
      <c r="C33" s="147"/>
      <c r="D33" s="147"/>
      <c r="E33" s="147"/>
      <c r="F33" s="147"/>
      <c r="G33" s="148"/>
      <c r="H33" s="145"/>
      <c r="I33" s="145"/>
      <c r="J33" s="145"/>
      <c r="K33" s="149"/>
      <c r="L33" s="149"/>
    </row>
    <row r="34" spans="1:12" s="142" customFormat="1" ht="18.75" x14ac:dyDescent="0.3">
      <c r="A34" s="150"/>
      <c r="B34" s="1762"/>
      <c r="C34" s="1763"/>
      <c r="D34" s="1763"/>
      <c r="E34" s="1763"/>
      <c r="F34" s="1763"/>
      <c r="G34" s="1764"/>
      <c r="H34" s="151"/>
      <c r="I34" s="151"/>
      <c r="J34" s="151"/>
      <c r="K34" s="152"/>
      <c r="L34" s="1143"/>
    </row>
    <row r="35" spans="1:12" s="142" customFormat="1" ht="18.75" x14ac:dyDescent="0.3">
      <c r="A35" s="1969"/>
      <c r="B35" s="1970"/>
      <c r="C35" s="1970"/>
      <c r="D35" s="1970"/>
      <c r="E35" s="1970"/>
      <c r="F35" s="1970"/>
      <c r="G35" s="1970"/>
      <c r="H35" s="1970"/>
      <c r="I35" s="1970"/>
      <c r="J35" s="1971"/>
      <c r="K35" s="1142" t="s">
        <v>143</v>
      </c>
      <c r="L35" s="1144">
        <f>SUM(L21:L30)</f>
        <v>112500</v>
      </c>
    </row>
    <row r="36" spans="1:12" x14ac:dyDescent="0.3">
      <c r="A36" s="80"/>
      <c r="B36" s="80"/>
      <c r="C36" s="1421"/>
      <c r="D36" s="80"/>
      <c r="E36" s="80"/>
      <c r="F36" s="80"/>
      <c r="K36"/>
      <c r="L36"/>
    </row>
    <row r="37" spans="1:12" x14ac:dyDescent="0.3">
      <c r="A37" s="118" t="s">
        <v>21</v>
      </c>
      <c r="B37" s="118" t="s">
        <v>7</v>
      </c>
      <c r="C37" s="118" t="s">
        <v>22</v>
      </c>
      <c r="D37" s="119" t="s">
        <v>23</v>
      </c>
      <c r="K37"/>
      <c r="L37"/>
    </row>
    <row r="38" spans="1:12" x14ac:dyDescent="0.3">
      <c r="A38" s="80"/>
      <c r="B38" s="80"/>
      <c r="C38" s="1421" t="s">
        <v>24</v>
      </c>
      <c r="D38" s="80" t="s">
        <v>25</v>
      </c>
      <c r="K38" s="120"/>
      <c r="L38" s="120"/>
    </row>
    <row r="39" spans="1:12" x14ac:dyDescent="0.3">
      <c r="A39" s="80"/>
      <c r="B39" s="80"/>
      <c r="C39" s="1421"/>
      <c r="D39" s="80"/>
      <c r="K39" s="120"/>
      <c r="L39" s="120"/>
    </row>
    <row r="40" spans="1:12" x14ac:dyDescent="0.3">
      <c r="A40" s="80"/>
      <c r="B40" s="80"/>
      <c r="C40" s="1421"/>
      <c r="D40" s="80"/>
      <c r="K40" s="120"/>
      <c r="L40" s="120"/>
    </row>
    <row r="41" spans="1:12" x14ac:dyDescent="0.3">
      <c r="A41" s="80"/>
      <c r="B41" s="80"/>
      <c r="C41" s="1421"/>
      <c r="D41" s="80"/>
      <c r="K41" s="120"/>
      <c r="L41" s="120"/>
    </row>
    <row r="42" spans="1:12" x14ac:dyDescent="0.3">
      <c r="A42" s="80"/>
      <c r="B42" s="80"/>
      <c r="C42" s="1421"/>
      <c r="D42" s="80"/>
      <c r="K42" s="120"/>
      <c r="L42" s="120"/>
    </row>
    <row r="43" spans="1:12" x14ac:dyDescent="0.3">
      <c r="K43" s="120"/>
      <c r="L43" s="120"/>
    </row>
    <row r="44" spans="1:12" x14ac:dyDescent="0.3">
      <c r="D44" s="95"/>
      <c r="E44"/>
      <c r="F44"/>
      <c r="G44"/>
      <c r="H44"/>
      <c r="I44"/>
      <c r="J44"/>
      <c r="K44"/>
      <c r="L44"/>
    </row>
    <row r="45" spans="1:12" ht="18.75" x14ac:dyDescent="0.35">
      <c r="D45" s="1106"/>
      <c r="E45" s="1107"/>
      <c r="F45" s="1108"/>
      <c r="G45" s="1099"/>
      <c r="H45" s="268"/>
      <c r="I45" s="269"/>
      <c r="J45" s="270"/>
      <c r="K45" s="271"/>
      <c r="L45" s="272"/>
    </row>
    <row r="46" spans="1:12" ht="18.75" x14ac:dyDescent="0.35">
      <c r="D46" s="1103"/>
      <c r="E46" s="1104"/>
      <c r="F46" s="1105"/>
      <c r="G46" s="1100"/>
      <c r="H46" s="275"/>
      <c r="I46" s="276"/>
      <c r="J46" s="277"/>
      <c r="K46" s="278"/>
      <c r="L46" s="279"/>
    </row>
    <row r="47" spans="1:12" ht="18.75" x14ac:dyDescent="0.35">
      <c r="D47" s="1103"/>
      <c r="E47" s="1104"/>
      <c r="F47" s="1105"/>
      <c r="G47" s="1101"/>
      <c r="H47" s="275"/>
      <c r="I47" s="276"/>
      <c r="J47" s="277"/>
      <c r="K47" s="278"/>
      <c r="L47" s="281"/>
    </row>
    <row r="48" spans="1:12" ht="18.75" x14ac:dyDescent="0.35">
      <c r="D48" s="1103"/>
      <c r="E48" s="1104"/>
      <c r="F48" s="1105"/>
      <c r="G48" s="1102"/>
      <c r="H48" s="275"/>
      <c r="I48" s="286"/>
      <c r="J48" s="287"/>
      <c r="K48" s="288"/>
      <c r="L48" s="289"/>
    </row>
    <row r="49" spans="1:21" x14ac:dyDescent="0.3">
      <c r="D49" s="1965" t="s">
        <v>26</v>
      </c>
      <c r="E49" s="1966"/>
      <c r="F49" s="1967"/>
      <c r="G49" s="1098" t="s">
        <v>27</v>
      </c>
      <c r="H49" s="1095" t="s">
        <v>941</v>
      </c>
      <c r="I49" s="1964" t="s">
        <v>28</v>
      </c>
      <c r="J49" s="1796"/>
      <c r="K49" s="291" t="s">
        <v>29</v>
      </c>
      <c r="L49" s="292" t="s">
        <v>30</v>
      </c>
    </row>
    <row r="50" spans="1:21" x14ac:dyDescent="0.3">
      <c r="D50" s="78"/>
      <c r="E50" s="78"/>
      <c r="F50" s="78"/>
      <c r="G50" s="78"/>
      <c r="H50" s="78"/>
      <c r="I50" s="78"/>
      <c r="J50" s="78"/>
      <c r="K50" s="78"/>
      <c r="L50" s="78"/>
    </row>
    <row r="61" spans="1:21" s="79" customFormat="1" x14ac:dyDescent="0.3">
      <c r="A61" s="79" t="s">
        <v>1143</v>
      </c>
      <c r="M61" s="78"/>
      <c r="N61" s="78"/>
      <c r="O61" s="78"/>
      <c r="P61" s="78"/>
      <c r="Q61" s="78"/>
      <c r="R61" s="78"/>
      <c r="S61" s="78"/>
      <c r="T61" s="78"/>
      <c r="U61" s="78"/>
    </row>
  </sheetData>
  <mergeCells count="10">
    <mergeCell ref="B34:G34"/>
    <mergeCell ref="A35:J35"/>
    <mergeCell ref="D49:F49"/>
    <mergeCell ref="I49:J49"/>
    <mergeCell ref="A7:L7"/>
    <mergeCell ref="A8:L8"/>
    <mergeCell ref="B20:G20"/>
    <mergeCell ref="I20:J20"/>
    <mergeCell ref="B21:G21"/>
    <mergeCell ref="B29:C29"/>
  </mergeCells>
  <printOptions horizontalCentered="1"/>
  <pageMargins left="0" right="0" top="0.55118110236220474" bottom="0.74803149606299213" header="0.31496062992125984" footer="0.31496062992125984"/>
  <pageSetup scale="65" orientation="portrait" verticalDpi="72" r:id="rId1"/>
  <rowBreaks count="1" manualBreakCount="1">
    <brk id="59" max="11" man="1"/>
  </rowBreaks>
  <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1"/>
  <sheetViews>
    <sheetView view="pageBreakPreview" zoomScale="60" zoomScaleNormal="100" workbookViewId="0">
      <selection activeCell="A61" sqref="A61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s="238" customFormat="1" ht="21.7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s="238" customFormat="1" ht="21.75" customHeight="1" x14ac:dyDescent="0.35">
      <c r="A8" s="2053" t="s">
        <v>1148</v>
      </c>
      <c r="B8" s="2053"/>
      <c r="C8" s="2053"/>
      <c r="D8" s="2053"/>
      <c r="E8" s="2053"/>
      <c r="F8" s="2053"/>
      <c r="G8" s="2053"/>
      <c r="H8" s="2053"/>
      <c r="I8" s="2053"/>
      <c r="J8" s="2053"/>
      <c r="K8" s="2053"/>
      <c r="L8" s="2053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s="142" customFormat="1" ht="16.5" customHeight="1" x14ac:dyDescent="0.3">
      <c r="A10" s="1554" t="s">
        <v>1</v>
      </c>
      <c r="B10" s="1555"/>
      <c r="C10" s="1555"/>
      <c r="D10" s="1556"/>
      <c r="E10" s="213"/>
      <c r="F10" s="1557" t="s">
        <v>2</v>
      </c>
      <c r="G10" s="1558"/>
      <c r="H10" s="1558"/>
      <c r="I10" s="1559"/>
      <c r="J10" s="1560"/>
      <c r="K10" s="437"/>
      <c r="L10" s="437"/>
      <c r="U10" s="142">
        <v>559</v>
      </c>
    </row>
    <row r="11" spans="1:21" s="142" customFormat="1" ht="21.75" customHeight="1" x14ac:dyDescent="0.35">
      <c r="A11" s="995" t="s">
        <v>42</v>
      </c>
      <c r="B11" s="248"/>
      <c r="C11" s="248"/>
      <c r="D11" s="996"/>
      <c r="E11" s="213"/>
      <c r="F11" s="790" t="s">
        <v>32</v>
      </c>
      <c r="G11" s="791"/>
      <c r="H11" s="791"/>
      <c r="I11" s="792"/>
      <c r="J11" s="213"/>
      <c r="K11" s="436" t="s">
        <v>3</v>
      </c>
      <c r="L11" s="793">
        <v>44699</v>
      </c>
    </row>
    <row r="12" spans="1:21" s="142" customFormat="1" ht="16.5" customHeight="1" x14ac:dyDescent="0.3">
      <c r="A12" s="1504" t="s">
        <v>43</v>
      </c>
      <c r="B12" s="1505"/>
      <c r="C12" s="1505"/>
      <c r="D12" s="1506"/>
      <c r="E12" s="213"/>
      <c r="F12" s="790" t="s">
        <v>33</v>
      </c>
      <c r="G12" s="791"/>
      <c r="H12" s="791"/>
      <c r="I12" s="792"/>
      <c r="J12" s="213"/>
      <c r="K12" s="436"/>
      <c r="L12" s="793"/>
    </row>
    <row r="13" spans="1:21" s="142" customFormat="1" ht="16.5" customHeight="1" x14ac:dyDescent="0.3">
      <c r="A13" s="1504"/>
      <c r="B13" s="213"/>
      <c r="C13" s="213"/>
      <c r="D13" s="792"/>
      <c r="E13" s="213"/>
      <c r="F13" s="790" t="s">
        <v>34</v>
      </c>
      <c r="G13" s="791"/>
      <c r="H13" s="791"/>
      <c r="I13" s="792"/>
      <c r="J13" s="213"/>
      <c r="K13" s="436" t="s">
        <v>4</v>
      </c>
      <c r="L13" s="1507"/>
    </row>
    <row r="14" spans="1:21" s="142" customFormat="1" ht="16.5" customHeight="1" x14ac:dyDescent="0.3">
      <c r="A14" s="1504"/>
      <c r="B14" s="213"/>
      <c r="C14" s="213"/>
      <c r="D14" s="792"/>
      <c r="E14" s="213"/>
      <c r="F14" s="1508" t="s">
        <v>35</v>
      </c>
      <c r="G14" s="1509"/>
      <c r="H14" s="1509"/>
      <c r="I14" s="1510"/>
      <c r="J14" s="1511"/>
      <c r="K14" s="436" t="s">
        <v>5</v>
      </c>
      <c r="L14" s="437"/>
    </row>
    <row r="15" spans="1:21" s="142" customFormat="1" ht="16.5" customHeight="1" x14ac:dyDescent="0.3">
      <c r="A15" s="1504" t="s">
        <v>6</v>
      </c>
      <c r="B15" s="1423" t="s">
        <v>7</v>
      </c>
      <c r="C15" s="1563" t="s">
        <v>225</v>
      </c>
      <c r="D15" s="1562"/>
      <c r="E15" s="213"/>
      <c r="F15" s="790"/>
      <c r="G15" s="791"/>
      <c r="H15" s="791"/>
      <c r="I15" s="792"/>
      <c r="J15" s="213"/>
      <c r="K15" s="436"/>
      <c r="L15" s="437"/>
    </row>
    <row r="16" spans="1:21" s="142" customFormat="1" ht="16.5" customHeight="1" x14ac:dyDescent="0.3">
      <c r="A16" s="1504" t="s">
        <v>8</v>
      </c>
      <c r="B16" s="1423" t="s">
        <v>7</v>
      </c>
      <c r="C16" s="213" t="s">
        <v>45</v>
      </c>
      <c r="D16" s="792"/>
      <c r="E16" s="213"/>
      <c r="F16" s="790" t="s">
        <v>36</v>
      </c>
      <c r="G16" s="791"/>
      <c r="H16" s="791"/>
      <c r="I16" s="792"/>
      <c r="J16" s="213"/>
      <c r="K16" s="436" t="s">
        <v>9</v>
      </c>
      <c r="L16" s="437" t="s">
        <v>10</v>
      </c>
    </row>
    <row r="17" spans="1:12" s="142" customFormat="1" ht="18.75" x14ac:dyDescent="0.3">
      <c r="A17" s="1512" t="s">
        <v>11</v>
      </c>
      <c r="B17" s="1513" t="s">
        <v>7</v>
      </c>
      <c r="C17" s="1514"/>
      <c r="D17" s="1515"/>
      <c r="E17" s="213"/>
      <c r="F17" s="1512"/>
      <c r="G17" s="573"/>
      <c r="H17" s="573"/>
      <c r="I17" s="1516"/>
      <c r="J17" s="213"/>
      <c r="K17" s="436"/>
      <c r="L17" s="1517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s="238" customFormat="1" ht="21" x14ac:dyDescent="0.35">
      <c r="A19" s="248" t="s">
        <v>12</v>
      </c>
      <c r="B19" s="248"/>
      <c r="C19" s="248"/>
      <c r="D19" s="248"/>
      <c r="E19" s="248"/>
      <c r="F19" s="248"/>
      <c r="G19" s="248"/>
      <c r="H19" s="248"/>
      <c r="I19" s="248"/>
      <c r="J19" s="248"/>
      <c r="K19" s="410"/>
      <c r="L19" s="411"/>
    </row>
    <row r="20" spans="1:12" s="238" customFormat="1" ht="21" x14ac:dyDescent="0.35">
      <c r="A20" s="1424" t="s">
        <v>13</v>
      </c>
      <c r="B20" s="1842" t="s">
        <v>14</v>
      </c>
      <c r="C20" s="1842"/>
      <c r="D20" s="1842"/>
      <c r="E20" s="1842"/>
      <c r="F20" s="1842"/>
      <c r="G20" s="1842"/>
      <c r="H20" s="1424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238" customFormat="1" ht="21" x14ac:dyDescent="0.35">
      <c r="A22" s="233">
        <v>1</v>
      </c>
      <c r="B22" s="1425" t="s">
        <v>794</v>
      </c>
      <c r="C22" s="235"/>
      <c r="D22" s="235"/>
      <c r="E22" s="235"/>
      <c r="F22" s="235"/>
      <c r="G22" s="236"/>
      <c r="H22" s="233"/>
      <c r="I22" s="233">
        <v>1</v>
      </c>
      <c r="J22" s="233" t="s">
        <v>56</v>
      </c>
      <c r="K22" s="237">
        <v>31500</v>
      </c>
      <c r="L22" s="237">
        <f>K22*I22</f>
        <v>31500</v>
      </c>
    </row>
    <row r="23" spans="1:12" s="238" customFormat="1" ht="21" x14ac:dyDescent="0.35">
      <c r="A23" s="233">
        <v>2</v>
      </c>
      <c r="B23" s="1425" t="s">
        <v>38</v>
      </c>
      <c r="C23" s="235"/>
      <c r="D23" s="235"/>
      <c r="E23" s="235"/>
      <c r="F23" s="235"/>
      <c r="G23" s="236"/>
      <c r="H23" s="233"/>
      <c r="I23" s="233">
        <v>2</v>
      </c>
      <c r="J23" s="233" t="s">
        <v>56</v>
      </c>
      <c r="K23" s="237">
        <v>175000</v>
      </c>
      <c r="L23" s="237">
        <f>K23*I23</f>
        <v>350000</v>
      </c>
    </row>
    <row r="24" spans="1:12" s="238" customFormat="1" ht="21" x14ac:dyDescent="0.35">
      <c r="A24" s="233"/>
      <c r="B24" s="1425"/>
      <c r="C24" s="235"/>
      <c r="D24" s="235"/>
      <c r="E24" s="235"/>
      <c r="F24" s="235"/>
      <c r="G24" s="236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1425"/>
      <c r="C25" s="235"/>
      <c r="D25" s="235"/>
      <c r="E25" s="235"/>
      <c r="F25" s="235"/>
      <c r="G25" s="236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1428"/>
      <c r="C26" s="235"/>
      <c r="D26" s="235"/>
      <c r="E26" s="235"/>
      <c r="F26" s="235"/>
      <c r="G26" s="236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1425"/>
      <c r="C27" s="235"/>
      <c r="D27" s="235"/>
      <c r="E27" s="235"/>
      <c r="F27" s="235"/>
      <c r="G27" s="236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1425"/>
      <c r="C28" s="1426"/>
      <c r="D28" s="1426"/>
      <c r="E28" s="1426"/>
      <c r="F28" s="1426"/>
      <c r="G28" s="1427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1425"/>
      <c r="C29" s="1426"/>
      <c r="D29" s="1426"/>
      <c r="E29" s="1426"/>
      <c r="F29" s="1426"/>
      <c r="G29" s="1427"/>
      <c r="H29" s="233"/>
      <c r="I29" s="233"/>
      <c r="J29" s="233"/>
      <c r="K29" s="237"/>
      <c r="L29" s="237"/>
    </row>
    <row r="30" spans="1:12" s="238" customFormat="1" ht="21" x14ac:dyDescent="0.35">
      <c r="A30" s="233"/>
      <c r="B30" s="1425"/>
      <c r="C30" s="1426"/>
      <c r="D30" s="1426"/>
      <c r="E30" s="1426"/>
      <c r="F30" s="1426"/>
      <c r="G30" s="1427"/>
      <c r="H30" s="233"/>
      <c r="I30" s="233"/>
      <c r="J30" s="233"/>
      <c r="K30" s="237"/>
      <c r="L30" s="237"/>
    </row>
    <row r="31" spans="1:12" s="238" customFormat="1" ht="21" x14ac:dyDescent="0.35">
      <c r="A31" s="241"/>
      <c r="B31" s="1785"/>
      <c r="C31" s="1786"/>
      <c r="D31" s="1786"/>
      <c r="E31" s="1786"/>
      <c r="F31" s="1786"/>
      <c r="G31" s="1787"/>
      <c r="H31" s="242"/>
      <c r="I31" s="242"/>
      <c r="J31" s="242"/>
      <c r="K31" s="243"/>
      <c r="L31" s="243"/>
    </row>
    <row r="32" spans="1:12" s="238" customFormat="1" ht="21" x14ac:dyDescent="0.35">
      <c r="A32" s="1841" t="s">
        <v>20</v>
      </c>
      <c r="B32" s="1841"/>
      <c r="C32" s="1841"/>
      <c r="D32" s="1841"/>
      <c r="E32" s="1841"/>
      <c r="F32" s="1841"/>
      <c r="G32" s="1841"/>
      <c r="H32" s="1841"/>
      <c r="I32" s="1841"/>
      <c r="J32" s="1841"/>
      <c r="K32" s="1841"/>
      <c r="L32" s="245">
        <f>SUM(L21:L30)</f>
        <v>381500</v>
      </c>
    </row>
    <row r="33" spans="1:12" s="238" customFormat="1" ht="21" x14ac:dyDescent="0.35">
      <c r="A33" s="247"/>
      <c r="B33" s="247"/>
      <c r="C33" s="409"/>
      <c r="D33" s="247"/>
      <c r="E33" s="247"/>
      <c r="F33" s="247"/>
      <c r="G33" s="248"/>
      <c r="H33" s="248"/>
      <c r="I33" s="248"/>
      <c r="J33" s="248"/>
      <c r="K33" s="410"/>
      <c r="L33" s="411"/>
    </row>
    <row r="34" spans="1:12" s="238" customFormat="1" ht="21" x14ac:dyDescent="0.35">
      <c r="A34" s="1523" t="s">
        <v>21</v>
      </c>
      <c r="B34" s="1523" t="s">
        <v>7</v>
      </c>
      <c r="C34" s="1524" t="s">
        <v>22</v>
      </c>
      <c r="D34" s="1525" t="s">
        <v>23</v>
      </c>
      <c r="E34" s="248"/>
      <c r="F34" s="248"/>
      <c r="G34" s="248"/>
      <c r="H34" s="248"/>
      <c r="I34" s="248"/>
      <c r="J34" s="248"/>
      <c r="K34" s="1526"/>
      <c r="L34" s="1526"/>
    </row>
    <row r="35" spans="1:12" s="238" customFormat="1" ht="21" x14ac:dyDescent="0.35">
      <c r="A35" s="247"/>
      <c r="B35" s="247"/>
      <c r="C35" s="1524" t="s">
        <v>24</v>
      </c>
      <c r="D35" s="247" t="s">
        <v>25</v>
      </c>
      <c r="E35" s="248"/>
      <c r="F35" s="248"/>
      <c r="G35" s="248"/>
      <c r="H35" s="248"/>
      <c r="I35" s="248"/>
      <c r="J35" s="248"/>
      <c r="K35" s="1526"/>
      <c r="L35" s="1526"/>
    </row>
    <row r="36" spans="1:12" s="238" customFormat="1" ht="21" x14ac:dyDescent="0.35">
      <c r="A36" s="247"/>
      <c r="B36" s="247"/>
      <c r="C36" s="1524" t="s">
        <v>300</v>
      </c>
      <c r="D36" s="247" t="s">
        <v>655</v>
      </c>
      <c r="E36" s="248"/>
      <c r="F36" s="248"/>
      <c r="G36" s="248"/>
      <c r="H36" s="248"/>
      <c r="I36" s="248"/>
      <c r="J36" s="248"/>
      <c r="K36" s="1526"/>
      <c r="L36" s="1526"/>
    </row>
    <row r="37" spans="1:12" s="238" customFormat="1" ht="21" x14ac:dyDescent="0.35">
      <c r="A37" s="247"/>
      <c r="B37" s="247"/>
      <c r="C37" s="1524"/>
      <c r="D37" s="247"/>
      <c r="E37" s="248"/>
      <c r="F37" s="248"/>
      <c r="G37" s="248"/>
      <c r="H37" s="248"/>
      <c r="I37" s="248"/>
      <c r="J37" s="248"/>
      <c r="K37" s="1526"/>
      <c r="L37" s="1526"/>
    </row>
    <row r="38" spans="1:12" s="238" customFormat="1" ht="21" x14ac:dyDescent="0.35">
      <c r="A38" s="247"/>
      <c r="B38" s="247"/>
      <c r="C38" s="1524"/>
      <c r="D38" s="247"/>
      <c r="E38" s="248"/>
      <c r="F38" s="248"/>
      <c r="G38" s="248"/>
      <c r="H38" s="248"/>
      <c r="I38" s="248"/>
      <c r="J38" s="248"/>
      <c r="K38" s="1526"/>
      <c r="L38" s="1526"/>
    </row>
    <row r="39" spans="1:12" s="238" customFormat="1" ht="21" x14ac:dyDescent="0.35">
      <c r="A39" s="247"/>
      <c r="B39" s="247"/>
      <c r="C39" s="1524"/>
      <c r="D39" s="247"/>
      <c r="E39" s="248"/>
      <c r="F39" s="248"/>
      <c r="G39" s="248"/>
      <c r="H39" s="248"/>
      <c r="I39" s="248"/>
      <c r="J39" s="248"/>
      <c r="K39" s="1526"/>
      <c r="L39" s="1526"/>
    </row>
    <row r="40" spans="1:12" s="238" customFormat="1" ht="21" x14ac:dyDescent="0.35">
      <c r="A40" s="247"/>
      <c r="B40" s="247"/>
      <c r="C40" s="1524"/>
      <c r="D40" s="247"/>
      <c r="E40" s="248"/>
      <c r="F40" s="248"/>
      <c r="G40" s="248"/>
      <c r="H40" s="248"/>
      <c r="I40" s="248"/>
      <c r="J40" s="248"/>
      <c r="K40" s="1526"/>
      <c r="L40" s="1526"/>
    </row>
    <row r="41" spans="1:12" s="238" customFormat="1" ht="21" x14ac:dyDescent="0.35">
      <c r="A41" s="247"/>
      <c r="B41" s="247"/>
      <c r="C41" s="1524"/>
      <c r="D41" s="247"/>
      <c r="E41" s="248"/>
      <c r="F41" s="248"/>
      <c r="G41" s="248"/>
      <c r="H41" s="248"/>
      <c r="I41" s="248"/>
      <c r="J41" s="248"/>
      <c r="K41" s="1526"/>
      <c r="L41" s="1526"/>
    </row>
    <row r="42" spans="1:12" s="238" customFormat="1" ht="21" x14ac:dyDescent="0.35">
      <c r="A42" s="247"/>
      <c r="B42" s="247"/>
      <c r="C42" s="1524"/>
      <c r="D42" s="247"/>
      <c r="E42" s="248"/>
      <c r="F42" s="248"/>
      <c r="G42" s="248"/>
      <c r="H42" s="248"/>
      <c r="I42" s="248"/>
      <c r="J42" s="248"/>
      <c r="K42" s="1526"/>
      <c r="L42" s="1526"/>
    </row>
    <row r="43" spans="1:12" s="238" customFormat="1" ht="21" x14ac:dyDescent="0.35">
      <c r="A43" s="248"/>
      <c r="B43" s="248"/>
      <c r="C43" s="248"/>
      <c r="D43" s="248"/>
      <c r="E43" s="248"/>
      <c r="F43" s="248"/>
      <c r="G43" s="248"/>
      <c r="H43" s="248"/>
      <c r="I43" s="248"/>
      <c r="J43" s="248"/>
      <c r="K43" s="1526"/>
      <c r="L43" s="1526"/>
    </row>
    <row r="44" spans="1:12" s="238" customFormat="1" ht="21" x14ac:dyDescent="0.35">
      <c r="A44" s="248"/>
      <c r="B44" s="248"/>
      <c r="C44" s="248"/>
      <c r="D44" s="1527"/>
      <c r="E44" s="1528"/>
      <c r="F44" s="1529"/>
      <c r="G44" s="1530"/>
      <c r="H44" s="1531"/>
      <c r="I44" s="1532"/>
      <c r="J44" s="1533"/>
      <c r="K44" s="1534"/>
      <c r="L44" s="1535"/>
    </row>
    <row r="45" spans="1:12" s="238" customFormat="1" ht="21" x14ac:dyDescent="0.35">
      <c r="A45" s="248"/>
      <c r="B45" s="248"/>
      <c r="C45" s="248"/>
      <c r="D45" s="1536"/>
      <c r="E45" s="1537"/>
      <c r="F45" s="1538"/>
      <c r="G45" s="1539"/>
      <c r="H45" s="1540"/>
      <c r="I45" s="1541"/>
      <c r="J45" s="1542"/>
      <c r="K45" s="1543"/>
      <c r="L45" s="1544"/>
    </row>
    <row r="46" spans="1:12" s="238" customFormat="1" ht="21" x14ac:dyDescent="0.35">
      <c r="A46" s="248"/>
      <c r="B46" s="248"/>
      <c r="C46" s="248"/>
      <c r="D46" s="1536"/>
      <c r="E46" s="1537"/>
      <c r="F46" s="1538"/>
      <c r="G46" s="1545"/>
      <c r="H46" s="1540"/>
      <c r="I46" s="1541"/>
      <c r="J46" s="1542"/>
      <c r="K46" s="1543"/>
      <c r="L46" s="1546"/>
    </row>
    <row r="47" spans="1:12" s="238" customFormat="1" ht="21" x14ac:dyDescent="0.35">
      <c r="A47" s="248"/>
      <c r="B47" s="248"/>
      <c r="C47" s="248"/>
      <c r="D47" s="1536"/>
      <c r="E47" s="1537"/>
      <c r="F47" s="1538"/>
      <c r="G47" s="1547"/>
      <c r="H47" s="1540"/>
      <c r="I47" s="1548"/>
      <c r="J47" s="1549"/>
      <c r="K47" s="1550"/>
      <c r="L47" s="1551"/>
    </row>
    <row r="48" spans="1:12" s="238" customFormat="1" ht="21" x14ac:dyDescent="0.35">
      <c r="A48" s="248"/>
      <c r="B48" s="248"/>
      <c r="C48" s="248"/>
      <c r="D48" s="2050" t="s">
        <v>26</v>
      </c>
      <c r="E48" s="2051"/>
      <c r="F48" s="2052"/>
      <c r="G48" s="1520" t="s">
        <v>27</v>
      </c>
      <c r="H48" s="1521" t="s">
        <v>941</v>
      </c>
      <c r="I48" s="1922" t="s">
        <v>28</v>
      </c>
      <c r="J48" s="1923"/>
      <c r="K48" s="1522" t="s">
        <v>29</v>
      </c>
      <c r="L48" s="864" t="s">
        <v>30</v>
      </c>
    </row>
    <row r="49" spans="1:21" s="238" customFormat="1" ht="21" x14ac:dyDescent="0.35">
      <c r="A49" s="248"/>
      <c r="B49" s="248"/>
      <c r="C49" s="248"/>
      <c r="D49" s="1552"/>
      <c r="E49" s="1553"/>
      <c r="F49" s="1553"/>
      <c r="G49" s="1553"/>
      <c r="H49" s="1553"/>
      <c r="I49" s="1553"/>
      <c r="J49" s="1553"/>
      <c r="K49" s="1553"/>
      <c r="L49" s="1553"/>
      <c r="M49" s="1553"/>
    </row>
    <row r="50" spans="1:21" s="238" customFormat="1" ht="21" x14ac:dyDescent="0.35">
      <c r="A50" s="248"/>
      <c r="B50" s="248"/>
      <c r="C50" s="248"/>
      <c r="E50" s="1553"/>
      <c r="F50" s="1553"/>
      <c r="G50" s="1553"/>
      <c r="H50" s="1553"/>
      <c r="I50" s="1553"/>
      <c r="J50" s="1553"/>
      <c r="K50" s="1553"/>
      <c r="L50" s="1553"/>
      <c r="M50" s="1553"/>
    </row>
    <row r="51" spans="1:21" s="238" customFormat="1" ht="21" x14ac:dyDescent="0.35">
      <c r="A51" s="248"/>
      <c r="B51" s="248"/>
      <c r="C51" s="248"/>
      <c r="D51" s="248"/>
      <c r="E51" s="1553"/>
      <c r="F51" s="1553"/>
      <c r="G51" s="1553"/>
      <c r="H51" s="1553"/>
      <c r="I51" s="1553"/>
      <c r="J51" s="1553"/>
      <c r="K51" s="1553"/>
      <c r="L51" s="1553"/>
      <c r="M51" s="1553"/>
    </row>
    <row r="52" spans="1:21" s="238" customFormat="1" ht="21" x14ac:dyDescent="0.35">
      <c r="A52" s="248"/>
      <c r="B52" s="248"/>
      <c r="C52" s="248"/>
      <c r="D52" s="248"/>
      <c r="E52" s="248"/>
      <c r="F52" s="248"/>
      <c r="G52" s="248"/>
      <c r="H52" s="248"/>
      <c r="I52" s="248"/>
      <c r="J52" s="248"/>
      <c r="K52" s="248"/>
      <c r="L52" s="248"/>
    </row>
    <row r="53" spans="1:21" s="238" customFormat="1" ht="21" x14ac:dyDescent="0.35">
      <c r="A53" s="248"/>
      <c r="B53" s="248"/>
      <c r="C53" s="248"/>
      <c r="D53" s="248"/>
      <c r="E53" s="248"/>
      <c r="F53" s="248"/>
      <c r="G53" s="248"/>
      <c r="H53" s="248"/>
      <c r="I53" s="248"/>
      <c r="J53" s="248"/>
      <c r="K53" s="248"/>
      <c r="L53" s="248"/>
    </row>
    <row r="54" spans="1:21" s="238" customFormat="1" ht="21" x14ac:dyDescent="0.35">
      <c r="A54" s="248"/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</row>
    <row r="55" spans="1:21" s="238" customFormat="1" ht="21" x14ac:dyDescent="0.35">
      <c r="A55" s="248"/>
      <c r="B55" s="248"/>
      <c r="C55" s="248"/>
      <c r="D55" s="248"/>
      <c r="E55" s="248"/>
      <c r="F55" s="248"/>
      <c r="G55" s="248"/>
      <c r="H55" s="248"/>
      <c r="I55" s="248"/>
      <c r="J55" s="248"/>
      <c r="K55" s="248"/>
      <c r="L55" s="248"/>
    </row>
    <row r="56" spans="1:21" s="238" customFormat="1" ht="21" x14ac:dyDescent="0.35">
      <c r="A56" s="248"/>
      <c r="B56" s="248"/>
      <c r="C56" s="248"/>
      <c r="D56" s="248"/>
      <c r="E56" s="248"/>
      <c r="F56" s="248"/>
      <c r="G56" s="248"/>
      <c r="H56" s="248"/>
      <c r="I56" s="248"/>
      <c r="J56" s="248"/>
      <c r="K56" s="248"/>
      <c r="L56" s="248"/>
    </row>
    <row r="57" spans="1:21" s="238" customFormat="1" ht="21" x14ac:dyDescent="0.35">
      <c r="A57" s="248"/>
      <c r="B57" s="248"/>
      <c r="C57" s="248"/>
      <c r="D57" s="248"/>
      <c r="E57" s="248"/>
      <c r="F57" s="248"/>
      <c r="G57" s="248"/>
      <c r="H57" s="248"/>
      <c r="I57" s="248"/>
      <c r="J57" s="248"/>
      <c r="K57" s="248"/>
      <c r="L57" s="248"/>
    </row>
    <row r="58" spans="1:21" s="238" customFormat="1" ht="21" x14ac:dyDescent="0.35">
      <c r="A58" s="248"/>
      <c r="B58" s="248"/>
      <c r="C58" s="248"/>
      <c r="D58" s="248"/>
      <c r="E58" s="248"/>
      <c r="F58" s="248"/>
      <c r="G58" s="248"/>
      <c r="H58" s="248"/>
      <c r="I58" s="248"/>
      <c r="J58" s="248"/>
      <c r="K58" s="248"/>
      <c r="L58" s="248"/>
    </row>
    <row r="59" spans="1:21" s="238" customFormat="1" ht="21" x14ac:dyDescent="0.35">
      <c r="A59" s="248"/>
      <c r="B59" s="248"/>
      <c r="C59" s="248"/>
      <c r="D59" s="248"/>
      <c r="E59" s="248"/>
      <c r="F59" s="248"/>
      <c r="G59" s="248"/>
      <c r="H59" s="248"/>
      <c r="I59" s="248"/>
      <c r="J59" s="248"/>
      <c r="K59" s="248"/>
      <c r="L59" s="248"/>
    </row>
    <row r="60" spans="1:21" s="238" customFormat="1" ht="21" x14ac:dyDescent="0.35">
      <c r="A60" s="248"/>
      <c r="B60" s="248"/>
      <c r="C60" s="248"/>
      <c r="D60" s="248"/>
      <c r="E60" s="248"/>
      <c r="F60" s="248"/>
      <c r="G60" s="248"/>
      <c r="H60" s="248"/>
      <c r="I60" s="248"/>
      <c r="J60" s="248"/>
      <c r="K60" s="248"/>
      <c r="L60" s="248"/>
    </row>
    <row r="61" spans="1:21" s="25" customFormat="1" x14ac:dyDescent="0.3">
      <c r="A61" s="251" t="s">
        <v>1149</v>
      </c>
      <c r="M61" s="76"/>
      <c r="N61" s="76"/>
      <c r="O61" s="76"/>
      <c r="P61" s="76"/>
      <c r="Q61" s="76"/>
      <c r="R61" s="76"/>
      <c r="S61" s="76"/>
      <c r="T61" s="76"/>
      <c r="U61" s="76"/>
    </row>
  </sheetData>
  <mergeCells count="9">
    <mergeCell ref="B31:G31"/>
    <mergeCell ref="A32:K32"/>
    <mergeCell ref="D48:F48"/>
    <mergeCell ref="I48:J48"/>
    <mergeCell ref="A7:L7"/>
    <mergeCell ref="A8:L8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4" orientation="portrait" verticalDpi="72" r:id="rId1"/>
  <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1"/>
  <sheetViews>
    <sheetView view="pageBreakPreview" zoomScale="60" zoomScaleNormal="100" workbookViewId="0">
      <selection activeCell="A11" sqref="A11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19.710937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1151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1554" t="s">
        <v>1</v>
      </c>
      <c r="B10" s="1555"/>
      <c r="C10" s="1555"/>
      <c r="D10" s="1556"/>
      <c r="E10" s="213"/>
      <c r="F10" s="1557" t="s">
        <v>2</v>
      </c>
      <c r="G10" s="1558"/>
      <c r="H10" s="1558"/>
      <c r="I10" s="1559"/>
      <c r="J10" s="1560"/>
      <c r="K10" s="437"/>
      <c r="L10" s="437"/>
      <c r="U10" s="78">
        <v>559</v>
      </c>
    </row>
    <row r="11" spans="1:21" s="1568" customFormat="1" ht="16.5" customHeight="1" x14ac:dyDescent="0.3">
      <c r="A11" s="802" t="s">
        <v>58</v>
      </c>
      <c r="B11" s="435"/>
      <c r="C11" s="435"/>
      <c r="D11" s="1564"/>
      <c r="E11" s="435"/>
      <c r="F11" s="1565" t="s">
        <v>32</v>
      </c>
      <c r="G11" s="1566"/>
      <c r="H11" s="1566"/>
      <c r="I11" s="1564"/>
      <c r="J11" s="435"/>
      <c r="K11" s="436" t="s">
        <v>3</v>
      </c>
      <c r="L11" s="1567">
        <v>44699</v>
      </c>
    </row>
    <row r="12" spans="1:21" ht="16.5" customHeight="1" x14ac:dyDescent="0.3">
      <c r="A12" s="1504" t="s">
        <v>57</v>
      </c>
      <c r="B12" s="1505"/>
      <c r="C12" s="1505"/>
      <c r="D12" s="1506"/>
      <c r="E12" s="213"/>
      <c r="F12" s="790" t="s">
        <v>33</v>
      </c>
      <c r="G12" s="791"/>
      <c r="H12" s="791"/>
      <c r="I12" s="792"/>
      <c r="J12" s="213"/>
      <c r="K12" s="436"/>
      <c r="L12" s="793"/>
    </row>
    <row r="13" spans="1:21" ht="16.5" customHeight="1" x14ac:dyDescent="0.3">
      <c r="A13" s="1504"/>
      <c r="B13" s="213"/>
      <c r="C13" s="213"/>
      <c r="D13" s="792"/>
      <c r="E13" s="213"/>
      <c r="F13" s="790" t="s">
        <v>34</v>
      </c>
      <c r="G13" s="791"/>
      <c r="H13" s="791"/>
      <c r="I13" s="792"/>
      <c r="J13" s="213"/>
      <c r="K13" s="436" t="s">
        <v>4</v>
      </c>
      <c r="L13" s="437"/>
    </row>
    <row r="14" spans="1:21" ht="16.5" customHeight="1" x14ac:dyDescent="0.3">
      <c r="A14" s="1504"/>
      <c r="B14" s="213"/>
      <c r="C14" s="213"/>
      <c r="D14" s="792"/>
      <c r="E14" s="213"/>
      <c r="F14" s="1508" t="s">
        <v>35</v>
      </c>
      <c r="G14" s="1509"/>
      <c r="H14" s="1509"/>
      <c r="I14" s="1510"/>
      <c r="J14" s="1511"/>
      <c r="K14" s="436" t="s">
        <v>5</v>
      </c>
      <c r="L14" s="437"/>
    </row>
    <row r="15" spans="1:21" ht="16.5" customHeight="1" x14ac:dyDescent="0.3">
      <c r="A15" s="1504" t="s">
        <v>6</v>
      </c>
      <c r="B15" s="1561" t="s">
        <v>59</v>
      </c>
      <c r="C15" s="1561"/>
      <c r="D15" s="1562"/>
      <c r="E15" s="213"/>
      <c r="F15" s="790"/>
      <c r="G15" s="791"/>
      <c r="H15" s="791"/>
      <c r="I15" s="792"/>
      <c r="J15" s="213"/>
      <c r="K15" s="436"/>
      <c r="L15" s="437"/>
    </row>
    <row r="16" spans="1:21" ht="16.5" customHeight="1" x14ac:dyDescent="0.3">
      <c r="A16" s="1504" t="s">
        <v>8</v>
      </c>
      <c r="B16" s="1423" t="s">
        <v>7</v>
      </c>
      <c r="C16" s="213" t="s">
        <v>60</v>
      </c>
      <c r="D16" s="792"/>
      <c r="E16" s="213"/>
      <c r="F16" s="790" t="s">
        <v>36</v>
      </c>
      <c r="G16" s="791"/>
      <c r="H16" s="791"/>
      <c r="I16" s="792"/>
      <c r="J16" s="213"/>
      <c r="K16" s="436" t="s">
        <v>9</v>
      </c>
      <c r="L16" s="437" t="s">
        <v>10</v>
      </c>
    </row>
    <row r="17" spans="1:12" ht="18.75" x14ac:dyDescent="0.3">
      <c r="A17" s="1512" t="s">
        <v>11</v>
      </c>
      <c r="B17" s="1513" t="s">
        <v>7</v>
      </c>
      <c r="C17" s="1514"/>
      <c r="D17" s="1515"/>
      <c r="E17" s="213"/>
      <c r="F17" s="1512"/>
      <c r="G17" s="573"/>
      <c r="H17" s="573"/>
      <c r="I17" s="1516"/>
      <c r="J17" s="213"/>
      <c r="K17" s="436"/>
      <c r="L17" s="1517"/>
    </row>
    <row r="18" spans="1:12" x14ac:dyDescent="0.3">
      <c r="K18" s="93"/>
    </row>
    <row r="19" spans="1:12" s="238" customFormat="1" ht="21" x14ac:dyDescent="0.35">
      <c r="A19" s="248" t="s">
        <v>12</v>
      </c>
      <c r="B19" s="248"/>
      <c r="C19" s="248"/>
      <c r="D19" s="248"/>
      <c r="E19" s="248"/>
      <c r="F19" s="248"/>
      <c r="G19" s="248"/>
      <c r="H19" s="248"/>
      <c r="I19" s="248"/>
      <c r="J19" s="248"/>
      <c r="K19" s="410"/>
      <c r="L19" s="411"/>
    </row>
    <row r="20" spans="1:12" s="238" customFormat="1" ht="21" x14ac:dyDescent="0.35">
      <c r="A20" s="1424" t="s">
        <v>13</v>
      </c>
      <c r="B20" s="1842" t="s">
        <v>14</v>
      </c>
      <c r="C20" s="1842"/>
      <c r="D20" s="1842"/>
      <c r="E20" s="1842"/>
      <c r="F20" s="1842"/>
      <c r="G20" s="1842"/>
      <c r="H20" s="1424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43"/>
      <c r="C21" s="1844"/>
      <c r="D21" s="1844"/>
      <c r="E21" s="1844"/>
      <c r="F21" s="1844"/>
      <c r="G21" s="1845"/>
      <c r="H21" s="233"/>
      <c r="I21" s="233"/>
      <c r="J21" s="233"/>
      <c r="K21" s="237"/>
      <c r="L21" s="237"/>
    </row>
    <row r="22" spans="1:12" s="238" customFormat="1" ht="21" x14ac:dyDescent="0.35">
      <c r="A22" s="233">
        <v>1</v>
      </c>
      <c r="B22" s="1425" t="s">
        <v>71</v>
      </c>
      <c r="C22" s="1426"/>
      <c r="D22" s="1426"/>
      <c r="E22" s="1426"/>
      <c r="F22" s="1426"/>
      <c r="G22" s="1427"/>
      <c r="H22" s="233"/>
      <c r="I22" s="233">
        <v>2</v>
      </c>
      <c r="J22" s="233" t="s">
        <v>56</v>
      </c>
      <c r="K22" s="237">
        <v>10000</v>
      </c>
      <c r="L22" s="237">
        <f>I22*K22</f>
        <v>20000</v>
      </c>
    </row>
    <row r="23" spans="1:12" s="238" customFormat="1" ht="21" x14ac:dyDescent="0.35">
      <c r="A23" s="233">
        <v>2</v>
      </c>
      <c r="B23" s="1425" t="s">
        <v>639</v>
      </c>
      <c r="C23" s="1426"/>
      <c r="D23" s="1426"/>
      <c r="E23" s="1426"/>
      <c r="F23" s="1426"/>
      <c r="G23" s="1427"/>
      <c r="H23" s="233"/>
      <c r="I23" s="233">
        <v>2</v>
      </c>
      <c r="J23" s="233" t="s">
        <v>56</v>
      </c>
      <c r="K23" s="237">
        <v>15000</v>
      </c>
      <c r="L23" s="237">
        <f t="shared" ref="L23:L27" si="0">I23*K23</f>
        <v>30000</v>
      </c>
    </row>
    <row r="24" spans="1:12" s="238" customFormat="1" ht="21" x14ac:dyDescent="0.35">
      <c r="A24" s="233">
        <v>3</v>
      </c>
      <c r="B24" s="1425" t="s">
        <v>688</v>
      </c>
      <c r="C24" s="1426"/>
      <c r="D24" s="1426"/>
      <c r="E24" s="1426"/>
      <c r="F24" s="1426"/>
      <c r="G24" s="1427"/>
      <c r="H24" s="233"/>
      <c r="I24" s="233">
        <v>3</v>
      </c>
      <c r="J24" s="233" t="s">
        <v>56</v>
      </c>
      <c r="K24" s="237">
        <v>80000</v>
      </c>
      <c r="L24" s="237">
        <f t="shared" si="0"/>
        <v>240000</v>
      </c>
    </row>
    <row r="25" spans="1:12" s="238" customFormat="1" ht="21" x14ac:dyDescent="0.35">
      <c r="A25" s="233">
        <v>4</v>
      </c>
      <c r="B25" s="1425" t="s">
        <v>249</v>
      </c>
      <c r="C25" s="1426"/>
      <c r="D25" s="1426"/>
      <c r="E25" s="1426"/>
      <c r="F25" s="1426"/>
      <c r="G25" s="1427"/>
      <c r="H25" s="233"/>
      <c r="I25" s="233">
        <v>2</v>
      </c>
      <c r="J25" s="233" t="s">
        <v>56</v>
      </c>
      <c r="K25" s="237">
        <v>8000</v>
      </c>
      <c r="L25" s="237">
        <f t="shared" si="0"/>
        <v>16000</v>
      </c>
    </row>
    <row r="26" spans="1:12" s="238" customFormat="1" ht="21" x14ac:dyDescent="0.35">
      <c r="A26" s="233">
        <v>5</v>
      </c>
      <c r="B26" s="1425" t="s">
        <v>1150</v>
      </c>
      <c r="C26" s="1426"/>
      <c r="D26" s="1426"/>
      <c r="E26" s="1426"/>
      <c r="F26" s="1426"/>
      <c r="G26" s="1427"/>
      <c r="H26" s="233"/>
      <c r="I26" s="233">
        <v>9</v>
      </c>
      <c r="J26" s="233" t="s">
        <v>56</v>
      </c>
      <c r="K26" s="237">
        <v>4000</v>
      </c>
      <c r="L26" s="237">
        <f t="shared" si="0"/>
        <v>36000</v>
      </c>
    </row>
    <row r="27" spans="1:12" s="238" customFormat="1" ht="21" x14ac:dyDescent="0.35">
      <c r="A27" s="233">
        <v>6</v>
      </c>
      <c r="B27" s="1425" t="s">
        <v>812</v>
      </c>
      <c r="C27" s="1426"/>
      <c r="D27" s="1426"/>
      <c r="E27" s="1426"/>
      <c r="F27" s="1426"/>
      <c r="G27" s="1427"/>
      <c r="H27" s="233" t="s">
        <v>67</v>
      </c>
      <c r="I27" s="233">
        <v>14</v>
      </c>
      <c r="J27" s="233" t="s">
        <v>56</v>
      </c>
      <c r="K27" s="237">
        <v>10000</v>
      </c>
      <c r="L27" s="237">
        <f t="shared" si="0"/>
        <v>140000</v>
      </c>
    </row>
    <row r="28" spans="1:12" s="238" customFormat="1" ht="21" x14ac:dyDescent="0.35">
      <c r="A28" s="233"/>
      <c r="B28" s="1425"/>
      <c r="C28" s="1426"/>
      <c r="D28" s="1426"/>
      <c r="E28" s="1426"/>
      <c r="F28" s="1426"/>
      <c r="G28" s="1427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1425"/>
      <c r="C29" s="1426"/>
      <c r="D29" s="1426"/>
      <c r="E29" s="1426"/>
      <c r="F29" s="1426"/>
      <c r="G29" s="1427"/>
      <c r="H29" s="233"/>
      <c r="I29" s="233"/>
      <c r="J29" s="233"/>
      <c r="K29" s="237"/>
      <c r="L29" s="237"/>
    </row>
    <row r="30" spans="1:12" s="238" customFormat="1" ht="21" x14ac:dyDescent="0.35">
      <c r="A30" s="233"/>
      <c r="B30" s="1425"/>
      <c r="C30" s="1426"/>
      <c r="D30" s="1426"/>
      <c r="E30" s="1426"/>
      <c r="F30" s="1426"/>
      <c r="G30" s="1427"/>
      <c r="H30" s="233"/>
      <c r="I30" s="233"/>
      <c r="J30" s="233"/>
      <c r="K30" s="237"/>
      <c r="L30" s="237"/>
    </row>
    <row r="31" spans="1:12" s="238" customFormat="1" ht="21" x14ac:dyDescent="0.35">
      <c r="A31" s="233"/>
      <c r="B31" s="1425"/>
      <c r="C31" s="1426"/>
      <c r="D31" s="1426"/>
      <c r="E31" s="1426"/>
      <c r="F31" s="1426"/>
      <c r="G31" s="1427"/>
      <c r="H31" s="233"/>
      <c r="I31" s="233"/>
      <c r="J31" s="233"/>
      <c r="K31" s="237"/>
      <c r="L31" s="237"/>
    </row>
    <row r="32" spans="1:12" s="238" customFormat="1" ht="21" x14ac:dyDescent="0.35">
      <c r="A32" s="233"/>
      <c r="B32" s="1425"/>
      <c r="C32" s="1426"/>
      <c r="D32" s="1426"/>
      <c r="E32" s="1426"/>
      <c r="F32" s="1426"/>
      <c r="G32" s="1427"/>
      <c r="H32" s="233"/>
      <c r="I32" s="233"/>
      <c r="J32" s="233"/>
      <c r="K32" s="237"/>
      <c r="L32" s="237"/>
    </row>
    <row r="33" spans="1:12" s="238" customFormat="1" ht="21" x14ac:dyDescent="0.35">
      <c r="A33" s="233"/>
      <c r="B33" s="1425"/>
      <c r="C33" s="1426"/>
      <c r="D33" s="1426"/>
      <c r="E33" s="1426"/>
      <c r="F33" s="1426"/>
      <c r="G33" s="1427"/>
      <c r="H33" s="233"/>
      <c r="I33" s="233"/>
      <c r="J33" s="233"/>
      <c r="K33" s="237"/>
      <c r="L33" s="237"/>
    </row>
    <row r="34" spans="1:12" s="238" customFormat="1" ht="21" x14ac:dyDescent="0.35">
      <c r="A34" s="233"/>
      <c r="B34" s="1425"/>
      <c r="C34" s="1426"/>
      <c r="D34" s="1426"/>
      <c r="E34" s="1426"/>
      <c r="F34" s="1426"/>
      <c r="G34" s="1427"/>
      <c r="H34" s="233"/>
      <c r="I34" s="233"/>
      <c r="J34" s="233"/>
      <c r="K34" s="237"/>
      <c r="L34" s="237"/>
    </row>
    <row r="35" spans="1:12" s="238" customFormat="1" ht="23.25" customHeight="1" x14ac:dyDescent="0.35">
      <c r="A35" s="241"/>
      <c r="B35" s="1785"/>
      <c r="C35" s="1786"/>
      <c r="D35" s="1786"/>
      <c r="E35" s="1786"/>
      <c r="F35" s="1786"/>
      <c r="G35" s="1787"/>
      <c r="H35" s="242"/>
      <c r="I35" s="242"/>
      <c r="J35" s="242"/>
      <c r="K35" s="243"/>
      <c r="L35" s="243"/>
    </row>
    <row r="36" spans="1:12" s="238" customFormat="1" ht="27" customHeight="1" x14ac:dyDescent="0.35">
      <c r="A36" s="1841" t="s">
        <v>20</v>
      </c>
      <c r="B36" s="1841"/>
      <c r="C36" s="1841"/>
      <c r="D36" s="1841"/>
      <c r="E36" s="1841"/>
      <c r="F36" s="1841"/>
      <c r="G36" s="1841"/>
      <c r="H36" s="1841"/>
      <c r="I36" s="1841"/>
      <c r="J36" s="1841"/>
      <c r="K36" s="1841"/>
      <c r="L36" s="245">
        <f>SUM(L21:L32)</f>
        <v>482000</v>
      </c>
    </row>
    <row r="37" spans="1:12" s="238" customFormat="1" ht="21" x14ac:dyDescent="0.35">
      <c r="A37" s="247"/>
      <c r="B37" s="247"/>
      <c r="C37" s="409"/>
      <c r="D37" s="247"/>
      <c r="E37" s="247"/>
      <c r="F37" s="247"/>
      <c r="G37" s="248"/>
      <c r="H37" s="248"/>
      <c r="I37" s="248"/>
      <c r="J37" s="248"/>
      <c r="K37" s="410"/>
      <c r="L37" s="411"/>
    </row>
    <row r="38" spans="1:12" s="238" customFormat="1" ht="21" x14ac:dyDescent="0.35">
      <c r="A38" s="1523" t="s">
        <v>21</v>
      </c>
      <c r="B38" s="1523" t="s">
        <v>7</v>
      </c>
      <c r="C38" s="1523" t="s">
        <v>22</v>
      </c>
      <c r="D38" s="1525" t="s">
        <v>23</v>
      </c>
      <c r="E38" s="248"/>
      <c r="F38" s="248"/>
      <c r="G38" s="248"/>
      <c r="H38" s="248"/>
      <c r="I38" s="248"/>
      <c r="J38" s="248"/>
      <c r="K38" s="1526"/>
      <c r="L38" s="1526"/>
    </row>
    <row r="39" spans="1:12" s="238" customFormat="1" ht="21" x14ac:dyDescent="0.35">
      <c r="A39" s="247"/>
      <c r="B39" s="247"/>
      <c r="C39" s="409" t="s">
        <v>24</v>
      </c>
      <c r="D39" s="247" t="s">
        <v>25</v>
      </c>
      <c r="E39" s="248"/>
      <c r="F39" s="248"/>
      <c r="G39" s="248"/>
      <c r="H39" s="248"/>
      <c r="I39" s="248"/>
      <c r="J39" s="248"/>
      <c r="K39" s="1526"/>
      <c r="L39" s="1526"/>
    </row>
    <row r="40" spans="1:12" s="238" customFormat="1" ht="21" x14ac:dyDescent="0.35">
      <c r="A40" s="247"/>
      <c r="B40" s="247"/>
      <c r="C40" s="409"/>
      <c r="D40" s="247"/>
      <c r="E40" s="248"/>
      <c r="F40" s="248"/>
      <c r="G40" s="248"/>
      <c r="H40" s="248"/>
      <c r="I40" s="248"/>
      <c r="J40" s="248"/>
      <c r="K40" s="1526"/>
      <c r="L40" s="1526"/>
    </row>
    <row r="41" spans="1:12" s="238" customFormat="1" ht="21" x14ac:dyDescent="0.35">
      <c r="A41" s="247"/>
      <c r="B41" s="247"/>
      <c r="C41" s="409"/>
      <c r="D41" s="247"/>
      <c r="E41" s="248"/>
      <c r="F41" s="248"/>
      <c r="G41" s="248"/>
      <c r="H41" s="248"/>
      <c r="I41" s="248"/>
      <c r="J41" s="248"/>
      <c r="K41" s="1526"/>
      <c r="L41" s="1526"/>
    </row>
    <row r="42" spans="1:12" s="238" customFormat="1" ht="21" x14ac:dyDescent="0.35">
      <c r="A42" s="247"/>
      <c r="B42" s="247"/>
      <c r="C42" s="409"/>
      <c r="D42" s="247"/>
      <c r="E42" s="248"/>
      <c r="F42" s="248"/>
      <c r="G42" s="248"/>
      <c r="H42" s="248"/>
      <c r="I42" s="248"/>
      <c r="J42" s="248"/>
      <c r="K42" s="1526"/>
      <c r="L42" s="1526"/>
    </row>
    <row r="43" spans="1:12" s="238" customFormat="1" ht="21" x14ac:dyDescent="0.35">
      <c r="A43" s="247"/>
      <c r="B43" s="247"/>
      <c r="C43" s="409"/>
      <c r="D43" s="247"/>
      <c r="E43" s="248"/>
      <c r="F43" s="248"/>
      <c r="G43" s="248"/>
      <c r="H43" s="248"/>
      <c r="I43" s="248"/>
      <c r="J43" s="248"/>
      <c r="K43" s="1526"/>
      <c r="L43" s="1526"/>
    </row>
    <row r="44" spans="1:12" s="238" customFormat="1" ht="21" x14ac:dyDescent="0.35">
      <c r="A44" s="248"/>
      <c r="B44" s="248"/>
      <c r="C44" s="248"/>
      <c r="D44" s="248"/>
      <c r="E44" s="248"/>
      <c r="F44" s="248"/>
      <c r="G44" s="248"/>
      <c r="H44" s="248"/>
      <c r="I44" s="248"/>
      <c r="J44" s="248"/>
      <c r="K44" s="1526"/>
      <c r="L44" s="1526"/>
    </row>
    <row r="45" spans="1:12" s="238" customFormat="1" ht="21" x14ac:dyDescent="0.35">
      <c r="A45" s="248"/>
      <c r="B45" s="248"/>
      <c r="C45" s="248"/>
      <c r="D45" s="1569"/>
      <c r="E45" s="1553"/>
      <c r="F45" s="1553"/>
      <c r="G45" s="1553"/>
      <c r="H45" s="1553"/>
      <c r="I45" s="1553"/>
      <c r="J45" s="1553"/>
      <c r="K45" s="1553"/>
      <c r="L45" s="1553"/>
    </row>
    <row r="46" spans="1:12" s="238" customFormat="1" ht="21" x14ac:dyDescent="0.35">
      <c r="A46" s="248"/>
      <c r="B46" s="248"/>
      <c r="C46" s="248"/>
      <c r="D46" s="1527"/>
      <c r="E46" s="1528"/>
      <c r="F46" s="1529"/>
      <c r="G46" s="1530"/>
      <c r="H46" s="1531"/>
      <c r="I46" s="1532"/>
      <c r="J46" s="1533"/>
      <c r="K46" s="1534"/>
      <c r="L46" s="1535"/>
    </row>
    <row r="47" spans="1:12" s="238" customFormat="1" ht="21" x14ac:dyDescent="0.35">
      <c r="A47" s="248"/>
      <c r="B47" s="248"/>
      <c r="C47" s="248"/>
      <c r="D47" s="1536"/>
      <c r="E47" s="1537"/>
      <c r="F47" s="1538"/>
      <c r="G47" s="1539"/>
      <c r="H47" s="1540"/>
      <c r="I47" s="1541"/>
      <c r="J47" s="1542"/>
      <c r="K47" s="1543"/>
      <c r="L47" s="1544"/>
    </row>
    <row r="48" spans="1:12" s="238" customFormat="1" ht="21" x14ac:dyDescent="0.35">
      <c r="A48" s="248"/>
      <c r="B48" s="248"/>
      <c r="C48" s="248"/>
      <c r="D48" s="1536"/>
      <c r="E48" s="1537"/>
      <c r="F48" s="1538"/>
      <c r="G48" s="1545"/>
      <c r="H48" s="1540"/>
      <c r="I48" s="1541"/>
      <c r="J48" s="1542"/>
      <c r="K48" s="1543"/>
      <c r="L48" s="1546"/>
    </row>
    <row r="49" spans="1:21" s="238" customFormat="1" ht="21" x14ac:dyDescent="0.35">
      <c r="A49" s="248"/>
      <c r="B49" s="248"/>
      <c r="C49" s="248"/>
      <c r="D49" s="1536"/>
      <c r="E49" s="1537"/>
      <c r="F49" s="1538"/>
      <c r="G49" s="1547"/>
      <c r="H49" s="1540"/>
      <c r="I49" s="1548"/>
      <c r="J49" s="1549"/>
      <c r="K49" s="1550"/>
      <c r="L49" s="1551"/>
    </row>
    <row r="50" spans="1:21" s="238" customFormat="1" ht="21" x14ac:dyDescent="0.35">
      <c r="A50" s="248"/>
      <c r="B50" s="248"/>
      <c r="C50" s="248"/>
      <c r="D50" s="2050" t="s">
        <v>26</v>
      </c>
      <c r="E50" s="2051"/>
      <c r="F50" s="2052"/>
      <c r="G50" s="1520" t="s">
        <v>27</v>
      </c>
      <c r="H50" s="1521" t="s">
        <v>941</v>
      </c>
      <c r="I50" s="1922" t="s">
        <v>28</v>
      </c>
      <c r="J50" s="1923"/>
      <c r="K50" s="1522" t="s">
        <v>29</v>
      </c>
      <c r="L50" s="864" t="s">
        <v>30</v>
      </c>
    </row>
    <row r="51" spans="1:21" s="238" customFormat="1" ht="21" x14ac:dyDescent="0.35">
      <c r="A51" s="248"/>
      <c r="B51" s="248"/>
      <c r="C51" s="248"/>
    </row>
    <row r="52" spans="1:21" s="238" customFormat="1" ht="21" x14ac:dyDescent="0.35">
      <c r="A52" s="248"/>
      <c r="B52" s="248"/>
      <c r="C52" s="248"/>
      <c r="D52" s="248"/>
      <c r="E52" s="248"/>
      <c r="F52" s="248"/>
      <c r="G52" s="248"/>
      <c r="H52" s="248"/>
      <c r="I52" s="248"/>
      <c r="J52" s="248"/>
      <c r="K52" s="248"/>
      <c r="L52" s="248"/>
    </row>
    <row r="53" spans="1:21" s="238" customFormat="1" ht="21" x14ac:dyDescent="0.35">
      <c r="A53" s="248"/>
      <c r="B53" s="248"/>
      <c r="C53" s="248"/>
      <c r="D53" s="248"/>
      <c r="E53" s="248"/>
      <c r="F53" s="248"/>
      <c r="G53" s="248"/>
      <c r="H53" s="248"/>
      <c r="I53" s="248"/>
      <c r="J53" s="248"/>
      <c r="K53" s="248"/>
      <c r="L53" s="248"/>
    </row>
    <row r="54" spans="1:21" s="238" customFormat="1" ht="21" x14ac:dyDescent="0.35">
      <c r="A54" s="248"/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</row>
    <row r="55" spans="1:21" s="238" customFormat="1" ht="21" x14ac:dyDescent="0.35">
      <c r="A55" s="248"/>
      <c r="B55" s="248"/>
      <c r="C55" s="248"/>
      <c r="D55" s="248"/>
      <c r="E55" s="248"/>
      <c r="F55" s="248"/>
      <c r="G55" s="248"/>
      <c r="H55" s="248"/>
      <c r="I55" s="248"/>
      <c r="J55" s="248"/>
      <c r="K55" s="248"/>
      <c r="L55" s="248"/>
    </row>
    <row r="56" spans="1:21" s="238" customFormat="1" ht="21" x14ac:dyDescent="0.35">
      <c r="A56" s="248"/>
      <c r="B56" s="248"/>
      <c r="C56" s="248"/>
      <c r="D56" s="248"/>
      <c r="E56" s="248"/>
      <c r="F56" s="248"/>
      <c r="G56" s="248"/>
      <c r="H56" s="248"/>
      <c r="I56" s="248"/>
      <c r="J56" s="248"/>
      <c r="K56" s="248"/>
      <c r="L56" s="248"/>
    </row>
    <row r="61" spans="1:21" s="79" customFormat="1" x14ac:dyDescent="0.3">
      <c r="A61" s="251" t="s">
        <v>1149</v>
      </c>
      <c r="M61" s="78"/>
      <c r="N61" s="78"/>
      <c r="O61" s="78"/>
      <c r="P61" s="78"/>
      <c r="Q61" s="78"/>
      <c r="R61" s="78"/>
      <c r="S61" s="78"/>
      <c r="T61" s="78"/>
      <c r="U61" s="78"/>
    </row>
  </sheetData>
  <mergeCells count="9">
    <mergeCell ref="A36:K36"/>
    <mergeCell ref="D50:F50"/>
    <mergeCell ref="I50:J50"/>
    <mergeCell ref="A7:L7"/>
    <mergeCell ref="A8:L8"/>
    <mergeCell ref="B20:G20"/>
    <mergeCell ref="I20:J20"/>
    <mergeCell ref="B21:G21"/>
    <mergeCell ref="B35:G35"/>
  </mergeCells>
  <printOptions horizontalCentered="1"/>
  <pageMargins left="0" right="0" top="0.55118110236220474" bottom="0.74803149606299213" header="0.31496062992125984" footer="0.31496062992125984"/>
  <pageSetup scale="70" orientation="portrait" verticalDpi="72" r:id="rId1"/>
  <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2"/>
  <sheetViews>
    <sheetView topLeftCell="A11" zoomScaleNormal="100" workbookViewId="0">
      <selection activeCell="D22" sqref="D22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s="238" customFormat="1" ht="21.7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s="238" customFormat="1" ht="21.75" customHeight="1" x14ac:dyDescent="0.35">
      <c r="A8" s="2053" t="s">
        <v>1148</v>
      </c>
      <c r="B8" s="2053"/>
      <c r="C8" s="2053"/>
      <c r="D8" s="2053"/>
      <c r="E8" s="2053"/>
      <c r="F8" s="2053"/>
      <c r="G8" s="2053"/>
      <c r="H8" s="2053"/>
      <c r="I8" s="2053"/>
      <c r="J8" s="2053"/>
      <c r="K8" s="2053"/>
      <c r="L8" s="2053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s="142" customFormat="1" ht="16.5" customHeight="1" x14ac:dyDescent="0.3">
      <c r="A10" s="1554" t="s">
        <v>1</v>
      </c>
      <c r="B10" s="1555"/>
      <c r="C10" s="1555"/>
      <c r="D10" s="1556"/>
      <c r="E10" s="213"/>
      <c r="F10" s="1557" t="s">
        <v>2</v>
      </c>
      <c r="G10" s="1558"/>
      <c r="H10" s="1558"/>
      <c r="I10" s="1559"/>
      <c r="J10" s="1560"/>
      <c r="K10" s="437"/>
      <c r="L10" s="437"/>
      <c r="U10" s="142">
        <v>559</v>
      </c>
    </row>
    <row r="11" spans="1:21" s="142" customFormat="1" ht="21.75" customHeight="1" x14ac:dyDescent="0.35">
      <c r="A11" s="995" t="s">
        <v>42</v>
      </c>
      <c r="B11" s="248"/>
      <c r="C11" s="248"/>
      <c r="D11" s="996"/>
      <c r="E11" s="213"/>
      <c r="F11" s="790" t="s">
        <v>32</v>
      </c>
      <c r="G11" s="791"/>
      <c r="H11" s="791"/>
      <c r="I11" s="792"/>
      <c r="J11" s="213"/>
      <c r="K11" s="436" t="s">
        <v>3</v>
      </c>
      <c r="L11" s="793">
        <v>44699</v>
      </c>
    </row>
    <row r="12" spans="1:21" s="142" customFormat="1" ht="16.5" customHeight="1" x14ac:dyDescent="0.3">
      <c r="A12" s="1504" t="s">
        <v>43</v>
      </c>
      <c r="B12" s="1505"/>
      <c r="C12" s="1505"/>
      <c r="D12" s="1506"/>
      <c r="E12" s="213"/>
      <c r="F12" s="790" t="s">
        <v>33</v>
      </c>
      <c r="G12" s="791"/>
      <c r="H12" s="791"/>
      <c r="I12" s="792"/>
      <c r="J12" s="213"/>
      <c r="K12" s="436"/>
      <c r="L12" s="793"/>
    </row>
    <row r="13" spans="1:21" s="142" customFormat="1" ht="16.5" customHeight="1" x14ac:dyDescent="0.3">
      <c r="A13" s="1504"/>
      <c r="B13" s="213"/>
      <c r="C13" s="213"/>
      <c r="D13" s="792"/>
      <c r="E13" s="213"/>
      <c r="F13" s="790" t="s">
        <v>34</v>
      </c>
      <c r="G13" s="791"/>
      <c r="H13" s="791"/>
      <c r="I13" s="792"/>
      <c r="J13" s="213"/>
      <c r="K13" s="436" t="s">
        <v>4</v>
      </c>
      <c r="L13" s="1507"/>
    </row>
    <row r="14" spans="1:21" s="142" customFormat="1" ht="16.5" customHeight="1" x14ac:dyDescent="0.3">
      <c r="A14" s="1504"/>
      <c r="B14" s="213"/>
      <c r="C14" s="213"/>
      <c r="D14" s="792"/>
      <c r="E14" s="213"/>
      <c r="F14" s="1508" t="s">
        <v>35</v>
      </c>
      <c r="G14" s="1509"/>
      <c r="H14" s="1509"/>
      <c r="I14" s="1510"/>
      <c r="J14" s="1511"/>
      <c r="K14" s="436" t="s">
        <v>5</v>
      </c>
      <c r="L14" s="437"/>
    </row>
    <row r="15" spans="1:21" s="142" customFormat="1" ht="16.5" customHeight="1" x14ac:dyDescent="0.3">
      <c r="A15" s="1504" t="s">
        <v>6</v>
      </c>
      <c r="B15" s="1423" t="s">
        <v>7</v>
      </c>
      <c r="C15" s="1563" t="s">
        <v>225</v>
      </c>
      <c r="D15" s="1562"/>
      <c r="E15" s="213"/>
      <c r="F15" s="790"/>
      <c r="G15" s="791"/>
      <c r="H15" s="791"/>
      <c r="I15" s="792"/>
      <c r="J15" s="213"/>
      <c r="K15" s="436"/>
      <c r="L15" s="437"/>
    </row>
    <row r="16" spans="1:21" s="142" customFormat="1" ht="16.5" customHeight="1" x14ac:dyDescent="0.3">
      <c r="A16" s="1504" t="s">
        <v>8</v>
      </c>
      <c r="B16" s="1423" t="s">
        <v>7</v>
      </c>
      <c r="C16" s="213" t="s">
        <v>45</v>
      </c>
      <c r="D16" s="792"/>
      <c r="E16" s="213"/>
      <c r="F16" s="790" t="s">
        <v>36</v>
      </c>
      <c r="G16" s="791"/>
      <c r="H16" s="791"/>
      <c r="I16" s="792"/>
      <c r="J16" s="213"/>
      <c r="K16" s="436" t="s">
        <v>9</v>
      </c>
      <c r="L16" s="437" t="s">
        <v>10</v>
      </c>
    </row>
    <row r="17" spans="1:12" s="142" customFormat="1" ht="18.75" x14ac:dyDescent="0.3">
      <c r="A17" s="1512" t="s">
        <v>11</v>
      </c>
      <c r="B17" s="1513" t="s">
        <v>7</v>
      </c>
      <c r="C17" s="1514"/>
      <c r="D17" s="1515"/>
      <c r="E17" s="213"/>
      <c r="F17" s="1512"/>
      <c r="G17" s="573"/>
      <c r="H17" s="573"/>
      <c r="I17" s="1516"/>
      <c r="J17" s="213"/>
      <c r="K17" s="436"/>
      <c r="L17" s="1517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s="238" customFormat="1" ht="21" x14ac:dyDescent="0.35">
      <c r="A19" s="248" t="s">
        <v>12</v>
      </c>
      <c r="B19" s="248"/>
      <c r="C19" s="248"/>
      <c r="D19" s="248"/>
      <c r="E19" s="248"/>
      <c r="F19" s="248"/>
      <c r="G19" s="248"/>
      <c r="H19" s="248"/>
      <c r="I19" s="248"/>
      <c r="J19" s="248"/>
      <c r="K19" s="410"/>
      <c r="L19" s="411"/>
    </row>
    <row r="20" spans="1:12" s="238" customFormat="1" ht="21" x14ac:dyDescent="0.35">
      <c r="A20" s="1424" t="s">
        <v>13</v>
      </c>
      <c r="B20" s="1842" t="s">
        <v>14</v>
      </c>
      <c r="C20" s="1842"/>
      <c r="D20" s="1842"/>
      <c r="E20" s="1842"/>
      <c r="F20" s="1842"/>
      <c r="G20" s="1842"/>
      <c r="H20" s="1424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238" customFormat="1" ht="21" x14ac:dyDescent="0.35">
      <c r="A22" s="233">
        <v>1</v>
      </c>
      <c r="B22" s="1425" t="s">
        <v>38</v>
      </c>
      <c r="C22" s="235"/>
      <c r="D22" s="235"/>
      <c r="E22" s="235"/>
      <c r="F22" s="235"/>
      <c r="G22" s="236"/>
      <c r="H22" s="233"/>
      <c r="I22" s="233">
        <v>1</v>
      </c>
      <c r="J22" s="233" t="s">
        <v>56</v>
      </c>
      <c r="K22" s="237">
        <v>175000</v>
      </c>
      <c r="L22" s="237">
        <f>K22*I22</f>
        <v>175000</v>
      </c>
    </row>
    <row r="23" spans="1:12" s="238" customFormat="1" ht="21" x14ac:dyDescent="0.35">
      <c r="A23" s="233"/>
      <c r="B23" s="1425"/>
      <c r="C23" s="235"/>
      <c r="D23" s="235"/>
      <c r="E23" s="235"/>
      <c r="F23" s="235"/>
      <c r="G23" s="236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1425"/>
      <c r="C24" s="235"/>
      <c r="D24" s="235"/>
      <c r="E24" s="235"/>
      <c r="F24" s="235"/>
      <c r="G24" s="236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1428"/>
      <c r="C25" s="235"/>
      <c r="D25" s="235"/>
      <c r="E25" s="235"/>
      <c r="F25" s="235"/>
      <c r="G25" s="236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1425"/>
      <c r="C26" s="235"/>
      <c r="D26" s="235"/>
      <c r="E26" s="235"/>
      <c r="F26" s="235"/>
      <c r="G26" s="236"/>
      <c r="H26" s="233"/>
      <c r="I26" s="233"/>
      <c r="J26" s="233"/>
      <c r="K26" s="237"/>
      <c r="L26" s="237"/>
    </row>
    <row r="27" spans="1:12" s="238" customFormat="1" ht="22.5" customHeight="1" x14ac:dyDescent="0.35">
      <c r="A27" s="233"/>
      <c r="B27" s="1425"/>
      <c r="C27" s="1426"/>
      <c r="D27" s="1426"/>
      <c r="E27" s="1426"/>
      <c r="F27" s="1426"/>
      <c r="G27" s="1427"/>
      <c r="H27" s="233"/>
      <c r="I27" s="233"/>
      <c r="J27" s="233"/>
      <c r="K27" s="237"/>
      <c r="L27" s="237"/>
    </row>
    <row r="28" spans="1:12" s="238" customFormat="1" ht="22.5" customHeight="1" x14ac:dyDescent="0.35">
      <c r="A28" s="233"/>
      <c r="B28" s="1425"/>
      <c r="C28" s="1426"/>
      <c r="D28" s="1426"/>
      <c r="E28" s="1426"/>
      <c r="F28" s="1426"/>
      <c r="G28" s="1427"/>
      <c r="H28" s="233"/>
      <c r="I28" s="233"/>
      <c r="J28" s="233"/>
      <c r="K28" s="237"/>
      <c r="L28" s="237"/>
    </row>
    <row r="29" spans="1:12" s="238" customFormat="1" ht="22.5" customHeight="1" x14ac:dyDescent="0.35">
      <c r="A29" s="233"/>
      <c r="B29" s="1425"/>
      <c r="C29" s="1426"/>
      <c r="D29" s="1426"/>
      <c r="E29" s="1426"/>
      <c r="F29" s="1426"/>
      <c r="G29" s="1427"/>
      <c r="H29" s="233"/>
      <c r="I29" s="233"/>
      <c r="J29" s="233"/>
      <c r="K29" s="237"/>
      <c r="L29" s="237"/>
    </row>
    <row r="30" spans="1:12" s="238" customFormat="1" ht="21" x14ac:dyDescent="0.35">
      <c r="A30" s="233"/>
      <c r="B30" s="1425"/>
      <c r="C30" s="1426"/>
      <c r="D30" s="1426"/>
      <c r="E30" s="1426"/>
      <c r="F30" s="1426"/>
      <c r="G30" s="1427"/>
      <c r="H30" s="233"/>
      <c r="I30" s="233"/>
      <c r="J30" s="233"/>
      <c r="K30" s="237"/>
      <c r="L30" s="237"/>
    </row>
    <row r="31" spans="1:12" s="238" customFormat="1" ht="21" x14ac:dyDescent="0.35">
      <c r="A31" s="233"/>
      <c r="B31" s="1425"/>
      <c r="C31" s="1426"/>
      <c r="D31" s="1426"/>
      <c r="E31" s="1426"/>
      <c r="F31" s="1426"/>
      <c r="G31" s="1427"/>
      <c r="H31" s="233"/>
      <c r="I31" s="233"/>
      <c r="J31" s="233"/>
      <c r="K31" s="237"/>
      <c r="L31" s="237"/>
    </row>
    <row r="32" spans="1:12" s="238" customFormat="1" ht="21" x14ac:dyDescent="0.35">
      <c r="A32" s="241"/>
      <c r="B32" s="1785"/>
      <c r="C32" s="1786"/>
      <c r="D32" s="1786"/>
      <c r="E32" s="1786"/>
      <c r="F32" s="1786"/>
      <c r="G32" s="1787"/>
      <c r="H32" s="242"/>
      <c r="I32" s="242"/>
      <c r="J32" s="242"/>
      <c r="K32" s="243"/>
      <c r="L32" s="243"/>
    </row>
    <row r="33" spans="1:12" s="238" customFormat="1" ht="21" x14ac:dyDescent="0.35">
      <c r="A33" s="1841" t="s">
        <v>20</v>
      </c>
      <c r="B33" s="1841"/>
      <c r="C33" s="1841"/>
      <c r="D33" s="1841"/>
      <c r="E33" s="1841"/>
      <c r="F33" s="1841"/>
      <c r="G33" s="1841"/>
      <c r="H33" s="1841"/>
      <c r="I33" s="1841"/>
      <c r="J33" s="1841"/>
      <c r="K33" s="1841"/>
      <c r="L33" s="245">
        <f>SUM(L21:L31)</f>
        <v>175000</v>
      </c>
    </row>
    <row r="34" spans="1:12" s="238" customFormat="1" ht="21" x14ac:dyDescent="0.35">
      <c r="A34" s="247"/>
      <c r="B34" s="247"/>
      <c r="C34" s="409"/>
      <c r="D34" s="247"/>
      <c r="E34" s="247"/>
      <c r="F34" s="247"/>
      <c r="G34" s="248"/>
      <c r="H34" s="248"/>
      <c r="I34" s="248"/>
      <c r="J34" s="248"/>
      <c r="K34" s="410"/>
      <c r="L34" s="411"/>
    </row>
    <row r="35" spans="1:12" s="238" customFormat="1" ht="21" x14ac:dyDescent="0.35">
      <c r="A35" s="1523" t="s">
        <v>21</v>
      </c>
      <c r="B35" s="1523" t="s">
        <v>7</v>
      </c>
      <c r="C35" s="1524" t="s">
        <v>22</v>
      </c>
      <c r="D35" s="1525" t="s">
        <v>23</v>
      </c>
      <c r="E35" s="248"/>
      <c r="F35" s="248"/>
      <c r="G35" s="248"/>
      <c r="H35" s="248"/>
      <c r="I35" s="248"/>
      <c r="J35" s="248"/>
      <c r="K35" s="1526"/>
      <c r="L35" s="1526"/>
    </row>
    <row r="36" spans="1:12" s="238" customFormat="1" ht="21" x14ac:dyDescent="0.35">
      <c r="A36" s="247"/>
      <c r="B36" s="247"/>
      <c r="C36" s="1524" t="s">
        <v>24</v>
      </c>
      <c r="D36" s="247" t="s">
        <v>25</v>
      </c>
      <c r="E36" s="248"/>
      <c r="F36" s="248"/>
      <c r="G36" s="248"/>
      <c r="H36" s="248"/>
      <c r="I36" s="248"/>
      <c r="J36" s="248"/>
      <c r="K36" s="1526"/>
      <c r="L36" s="1526"/>
    </row>
    <row r="37" spans="1:12" s="238" customFormat="1" ht="21" x14ac:dyDescent="0.35">
      <c r="A37" s="247"/>
      <c r="B37" s="247"/>
      <c r="C37" s="1524" t="s">
        <v>300</v>
      </c>
      <c r="D37" s="247" t="s">
        <v>655</v>
      </c>
      <c r="E37" s="248"/>
      <c r="F37" s="248"/>
      <c r="G37" s="248"/>
      <c r="H37" s="248"/>
      <c r="I37" s="248"/>
      <c r="J37" s="248"/>
      <c r="K37" s="1526"/>
      <c r="L37" s="1526"/>
    </row>
    <row r="38" spans="1:12" s="238" customFormat="1" ht="21" x14ac:dyDescent="0.35">
      <c r="A38" s="247"/>
      <c r="B38" s="247"/>
      <c r="C38" s="1524"/>
      <c r="D38" s="247"/>
      <c r="E38" s="248"/>
      <c r="F38" s="248"/>
      <c r="G38" s="248"/>
      <c r="H38" s="248"/>
      <c r="I38" s="248"/>
      <c r="J38" s="248"/>
      <c r="K38" s="1526"/>
      <c r="L38" s="1526"/>
    </row>
    <row r="39" spans="1:12" s="238" customFormat="1" ht="21" x14ac:dyDescent="0.35">
      <c r="A39" s="247"/>
      <c r="B39" s="247"/>
      <c r="C39" s="1524"/>
      <c r="D39" s="247"/>
      <c r="E39" s="248"/>
      <c r="F39" s="248"/>
      <c r="G39" s="248"/>
      <c r="H39" s="248"/>
      <c r="I39" s="248"/>
      <c r="J39" s="248"/>
      <c r="K39" s="1526"/>
      <c r="L39" s="1526"/>
    </row>
    <row r="40" spans="1:12" s="238" customFormat="1" ht="21" x14ac:dyDescent="0.35">
      <c r="A40" s="247"/>
      <c r="B40" s="247"/>
      <c r="C40" s="1524"/>
      <c r="D40" s="247"/>
      <c r="E40" s="248"/>
      <c r="F40" s="248"/>
      <c r="G40" s="248"/>
      <c r="H40" s="248"/>
      <c r="I40" s="248"/>
      <c r="J40" s="248"/>
      <c r="K40" s="1526"/>
      <c r="L40" s="1526"/>
    </row>
    <row r="41" spans="1:12" s="238" customFormat="1" ht="21" x14ac:dyDescent="0.35">
      <c r="A41" s="247"/>
      <c r="B41" s="247"/>
      <c r="C41" s="1524"/>
      <c r="D41" s="247"/>
      <c r="E41" s="248"/>
      <c r="F41" s="248"/>
      <c r="G41" s="248"/>
      <c r="H41" s="248"/>
      <c r="I41" s="248"/>
      <c r="J41" s="248"/>
      <c r="K41" s="1526"/>
      <c r="L41" s="1526"/>
    </row>
    <row r="42" spans="1:12" s="238" customFormat="1" ht="21" x14ac:dyDescent="0.35">
      <c r="A42" s="247"/>
      <c r="B42" s="247"/>
      <c r="C42" s="1524"/>
      <c r="D42" s="247"/>
      <c r="E42" s="248"/>
      <c r="F42" s="248"/>
      <c r="G42" s="248"/>
      <c r="H42" s="248"/>
      <c r="I42" s="248"/>
      <c r="J42" s="248"/>
      <c r="K42" s="1526"/>
      <c r="L42" s="1526"/>
    </row>
    <row r="43" spans="1:12" s="238" customFormat="1" ht="21" x14ac:dyDescent="0.35">
      <c r="A43" s="247"/>
      <c r="B43" s="247"/>
      <c r="C43" s="1524"/>
      <c r="D43" s="247"/>
      <c r="E43" s="248"/>
      <c r="F43" s="248"/>
      <c r="G43" s="248"/>
      <c r="H43" s="248"/>
      <c r="I43" s="248"/>
      <c r="J43" s="248"/>
      <c r="K43" s="1526"/>
      <c r="L43" s="1526"/>
    </row>
    <row r="44" spans="1:12" s="238" customFormat="1" ht="21" x14ac:dyDescent="0.35">
      <c r="A44" s="248"/>
      <c r="B44" s="248"/>
      <c r="C44" s="248"/>
      <c r="D44" s="248"/>
      <c r="E44" s="248"/>
      <c r="F44" s="248"/>
      <c r="G44" s="248"/>
      <c r="H44" s="248"/>
      <c r="I44" s="248"/>
      <c r="J44" s="248"/>
      <c r="K44" s="1526"/>
      <c r="L44" s="1526"/>
    </row>
    <row r="45" spans="1:12" s="238" customFormat="1" ht="21" x14ac:dyDescent="0.35">
      <c r="A45" s="248"/>
      <c r="B45" s="248"/>
      <c r="C45" s="248"/>
      <c r="D45" s="1527"/>
      <c r="E45" s="1528"/>
      <c r="F45" s="1529"/>
      <c r="G45" s="1530"/>
      <c r="H45" s="1531"/>
      <c r="I45" s="1532"/>
      <c r="J45" s="1533"/>
      <c r="K45" s="1534"/>
      <c r="L45" s="1535"/>
    </row>
    <row r="46" spans="1:12" s="238" customFormat="1" ht="21" x14ac:dyDescent="0.35">
      <c r="A46" s="248"/>
      <c r="B46" s="248"/>
      <c r="C46" s="248"/>
      <c r="D46" s="1536"/>
      <c r="E46" s="1537"/>
      <c r="F46" s="1538"/>
      <c r="G46" s="1539"/>
      <c r="H46" s="1540"/>
      <c r="I46" s="1541"/>
      <c r="J46" s="1542"/>
      <c r="K46" s="1543"/>
      <c r="L46" s="1544"/>
    </row>
    <row r="47" spans="1:12" s="238" customFormat="1" ht="21" x14ac:dyDescent="0.35">
      <c r="A47" s="248"/>
      <c r="B47" s="248"/>
      <c r="C47" s="248"/>
      <c r="D47" s="1536"/>
      <c r="E47" s="1537"/>
      <c r="F47" s="1538"/>
      <c r="G47" s="1545"/>
      <c r="H47" s="1540"/>
      <c r="I47" s="1541"/>
      <c r="J47" s="1542"/>
      <c r="K47" s="1543"/>
      <c r="L47" s="1546"/>
    </row>
    <row r="48" spans="1:12" s="238" customFormat="1" ht="21" x14ac:dyDescent="0.35">
      <c r="A48" s="248"/>
      <c r="B48" s="248"/>
      <c r="C48" s="248"/>
      <c r="D48" s="1536"/>
      <c r="E48" s="1537"/>
      <c r="F48" s="1538"/>
      <c r="G48" s="1547"/>
      <c r="H48" s="1540"/>
      <c r="I48" s="1548"/>
      <c r="J48" s="1549"/>
      <c r="K48" s="1550"/>
      <c r="L48" s="1551"/>
    </row>
    <row r="49" spans="1:21" s="238" customFormat="1" ht="21" x14ac:dyDescent="0.35">
      <c r="A49" s="248"/>
      <c r="B49" s="248"/>
      <c r="C49" s="248"/>
      <c r="D49" s="2050" t="s">
        <v>26</v>
      </c>
      <c r="E49" s="2051"/>
      <c r="F49" s="2052"/>
      <c r="G49" s="1520" t="s">
        <v>27</v>
      </c>
      <c r="H49" s="1521" t="s">
        <v>941</v>
      </c>
      <c r="I49" s="1922" t="s">
        <v>28</v>
      </c>
      <c r="J49" s="1923"/>
      <c r="K49" s="1522" t="s">
        <v>29</v>
      </c>
      <c r="L49" s="864" t="s">
        <v>30</v>
      </c>
    </row>
    <row r="50" spans="1:21" s="238" customFormat="1" ht="21" x14ac:dyDescent="0.35">
      <c r="A50" s="248"/>
      <c r="B50" s="248"/>
      <c r="C50" s="248"/>
      <c r="D50" s="1552"/>
      <c r="E50" s="1553"/>
      <c r="F50" s="1553"/>
      <c r="G50" s="1553"/>
      <c r="H50" s="1553"/>
      <c r="I50" s="1553"/>
      <c r="J50" s="1553"/>
      <c r="K50" s="1553"/>
      <c r="L50" s="1553"/>
      <c r="M50" s="1553"/>
    </row>
    <row r="51" spans="1:21" s="238" customFormat="1" ht="21" x14ac:dyDescent="0.35">
      <c r="A51" s="248"/>
      <c r="B51" s="248"/>
      <c r="C51" s="248"/>
      <c r="E51" s="1553"/>
      <c r="F51" s="1553"/>
      <c r="G51" s="1553"/>
      <c r="H51" s="1553"/>
      <c r="I51" s="1553"/>
      <c r="J51" s="1553"/>
      <c r="K51" s="1553"/>
      <c r="L51" s="1553"/>
      <c r="M51" s="1553"/>
    </row>
    <row r="52" spans="1:21" s="238" customFormat="1" ht="21" x14ac:dyDescent="0.35">
      <c r="A52" s="248"/>
      <c r="B52" s="248"/>
      <c r="C52" s="248"/>
      <c r="D52" s="248"/>
      <c r="E52" s="1553"/>
      <c r="F52" s="1553"/>
      <c r="G52" s="1553"/>
      <c r="H52" s="1553"/>
      <c r="I52" s="1553"/>
      <c r="J52" s="1553"/>
      <c r="K52" s="1553"/>
      <c r="L52" s="1553"/>
      <c r="M52" s="1553"/>
    </row>
    <row r="53" spans="1:21" s="238" customFormat="1" ht="21" x14ac:dyDescent="0.35">
      <c r="A53" s="248"/>
      <c r="B53" s="248"/>
      <c r="C53" s="248"/>
      <c r="D53" s="248"/>
      <c r="E53" s="248"/>
      <c r="F53" s="248"/>
      <c r="G53" s="248"/>
      <c r="H53" s="248"/>
      <c r="I53" s="248"/>
      <c r="J53" s="248"/>
      <c r="K53" s="248"/>
      <c r="L53" s="248"/>
    </row>
    <row r="54" spans="1:21" s="238" customFormat="1" ht="21" x14ac:dyDescent="0.35">
      <c r="A54" s="248"/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</row>
    <row r="55" spans="1:21" s="238" customFormat="1" ht="21" x14ac:dyDescent="0.35">
      <c r="A55" s="248"/>
      <c r="B55" s="248"/>
      <c r="C55" s="248"/>
      <c r="D55" s="248"/>
      <c r="E55" s="248"/>
      <c r="F55" s="248"/>
      <c r="G55" s="248"/>
      <c r="H55" s="248"/>
      <c r="I55" s="248"/>
      <c r="J55" s="248"/>
      <c r="K55" s="248"/>
      <c r="L55" s="248"/>
    </row>
    <row r="56" spans="1:21" s="238" customFormat="1" ht="21" x14ac:dyDescent="0.35">
      <c r="A56" s="248"/>
      <c r="B56" s="248"/>
      <c r="C56" s="248"/>
      <c r="D56" s="248"/>
      <c r="E56" s="248"/>
      <c r="F56" s="248"/>
      <c r="G56" s="248"/>
      <c r="H56" s="248"/>
      <c r="I56" s="248"/>
      <c r="J56" s="248"/>
      <c r="K56" s="248"/>
      <c r="L56" s="248"/>
    </row>
    <row r="57" spans="1:21" s="238" customFormat="1" ht="21" x14ac:dyDescent="0.35">
      <c r="A57" s="248"/>
      <c r="B57" s="248"/>
      <c r="C57" s="248"/>
      <c r="D57" s="248"/>
      <c r="E57" s="248"/>
      <c r="F57" s="248"/>
      <c r="G57" s="248"/>
      <c r="H57" s="248"/>
      <c r="I57" s="248"/>
      <c r="J57" s="248"/>
      <c r="K57" s="248"/>
      <c r="L57" s="248"/>
    </row>
    <row r="58" spans="1:21" s="238" customFormat="1" ht="21" x14ac:dyDescent="0.35">
      <c r="A58" s="248"/>
      <c r="B58" s="248"/>
      <c r="C58" s="248"/>
      <c r="D58" s="248"/>
      <c r="E58" s="248"/>
      <c r="F58" s="248"/>
      <c r="G58" s="248"/>
      <c r="H58" s="248"/>
      <c r="I58" s="248"/>
      <c r="J58" s="248"/>
      <c r="K58" s="248"/>
      <c r="L58" s="248"/>
    </row>
    <row r="59" spans="1:21" s="238" customFormat="1" ht="21" x14ac:dyDescent="0.35">
      <c r="A59" s="248"/>
      <c r="B59" s="248"/>
      <c r="C59" s="248"/>
      <c r="D59" s="248"/>
      <c r="E59" s="248"/>
      <c r="F59" s="248"/>
      <c r="G59" s="248"/>
      <c r="H59" s="248"/>
      <c r="I59" s="248"/>
      <c r="J59" s="248"/>
      <c r="K59" s="248"/>
      <c r="L59" s="248"/>
    </row>
    <row r="60" spans="1:21" s="238" customFormat="1" ht="21" x14ac:dyDescent="0.35">
      <c r="A60" s="248"/>
      <c r="B60" s="248"/>
      <c r="C60" s="248"/>
      <c r="D60" s="248"/>
      <c r="E60" s="248"/>
      <c r="F60" s="248"/>
      <c r="G60" s="248"/>
      <c r="H60" s="248"/>
      <c r="I60" s="248"/>
      <c r="J60" s="248"/>
      <c r="K60" s="248"/>
      <c r="L60" s="248"/>
    </row>
    <row r="61" spans="1:21" s="238" customFormat="1" ht="21" x14ac:dyDescent="0.35">
      <c r="A61" s="248"/>
      <c r="B61" s="248"/>
      <c r="C61" s="248"/>
      <c r="D61" s="248"/>
      <c r="E61" s="248"/>
      <c r="F61" s="248"/>
      <c r="G61" s="248"/>
      <c r="H61" s="248"/>
      <c r="I61" s="248"/>
      <c r="J61" s="248"/>
      <c r="K61" s="248"/>
      <c r="L61" s="248"/>
    </row>
    <row r="62" spans="1:21" s="25" customFormat="1" x14ac:dyDescent="0.3">
      <c r="A62" s="251" t="s">
        <v>1152</v>
      </c>
      <c r="M62" s="76"/>
      <c r="N62" s="76"/>
      <c r="O62" s="76"/>
      <c r="P62" s="76"/>
      <c r="Q62" s="76"/>
      <c r="R62" s="76"/>
      <c r="S62" s="76"/>
      <c r="T62" s="76"/>
      <c r="U62" s="76"/>
    </row>
  </sheetData>
  <mergeCells count="9">
    <mergeCell ref="A33:K33"/>
    <mergeCell ref="D49:F49"/>
    <mergeCell ref="I49:J49"/>
    <mergeCell ref="A7:L7"/>
    <mergeCell ref="A8:L8"/>
    <mergeCell ref="B20:G20"/>
    <mergeCell ref="I20:J20"/>
    <mergeCell ref="B21:G21"/>
    <mergeCell ref="B32:G32"/>
  </mergeCells>
  <printOptions horizontalCentered="1"/>
  <pageMargins left="0" right="0" top="0.74803149606299213" bottom="0.74803149606299213" header="0.31496062992125984" footer="0.31496062992125984"/>
  <pageSetup scale="60" orientation="portrait" verticalDpi="72" r:id="rId1"/>
  <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60"/>
  <sheetViews>
    <sheetView view="pageBreakPreview" zoomScale="60" zoomScaleNormal="100" workbookViewId="0">
      <selection activeCell="A10" sqref="A10"/>
    </sheetView>
  </sheetViews>
  <sheetFormatPr defaultColWidth="9.140625" defaultRowHeight="21" x14ac:dyDescent="0.35"/>
  <cols>
    <col min="1" max="1" width="9.7109375" style="248" customWidth="1"/>
    <col min="2" max="2" width="3.42578125" style="248" customWidth="1"/>
    <col min="3" max="3" width="3.28515625" style="248" customWidth="1"/>
    <col min="4" max="4" width="25.5703125" style="248" customWidth="1"/>
    <col min="5" max="6" width="3.7109375" style="248" customWidth="1"/>
    <col min="7" max="7" width="19" style="248" customWidth="1"/>
    <col min="8" max="8" width="20.42578125" style="248" customWidth="1"/>
    <col min="9" max="9" width="10.28515625" style="248" customWidth="1"/>
    <col min="10" max="10" width="11.42578125" style="248" customWidth="1"/>
    <col min="11" max="11" width="22" style="248" customWidth="1"/>
    <col min="12" max="12" width="19.7109375" style="248" customWidth="1"/>
    <col min="13" max="16384" width="9.140625" style="238"/>
  </cols>
  <sheetData>
    <row r="6" spans="1:21" ht="30" customHeight="1" x14ac:dyDescent="0.35">
      <c r="A6" s="1951" t="s">
        <v>0</v>
      </c>
      <c r="B6" s="1951"/>
      <c r="C6" s="1951"/>
      <c r="D6" s="1951"/>
      <c r="E6" s="1951"/>
      <c r="F6" s="1951"/>
      <c r="G6" s="1951"/>
      <c r="H6" s="1951"/>
      <c r="I6" s="1951"/>
      <c r="J6" s="1951"/>
      <c r="K6" s="1951"/>
      <c r="L6" s="1951"/>
    </row>
    <row r="7" spans="1:21" ht="30" customHeight="1" x14ac:dyDescent="0.35">
      <c r="A7" s="2053" t="s">
        <v>1156</v>
      </c>
      <c r="B7" s="2053"/>
      <c r="C7" s="2053"/>
      <c r="D7" s="2053"/>
      <c r="E7" s="2053"/>
      <c r="F7" s="2053"/>
      <c r="G7" s="2053"/>
      <c r="H7" s="2053"/>
      <c r="I7" s="2053"/>
      <c r="J7" s="2053"/>
      <c r="K7" s="2053"/>
      <c r="L7" s="2053"/>
    </row>
    <row r="8" spans="1:21" ht="16.5" customHeight="1" x14ac:dyDescent="0.35">
      <c r="G8" s="247"/>
      <c r="K8" s="411"/>
      <c r="L8" s="411"/>
    </row>
    <row r="9" spans="1:21" ht="16.5" customHeight="1" x14ac:dyDescent="0.35">
      <c r="A9" s="788" t="s">
        <v>1</v>
      </c>
      <c r="B9" s="1577"/>
      <c r="C9" s="1577"/>
      <c r="D9" s="1578"/>
      <c r="F9" s="1579" t="s">
        <v>2</v>
      </c>
      <c r="G9" s="1580"/>
      <c r="H9" s="1580"/>
      <c r="I9" s="1581"/>
      <c r="J9" s="1582"/>
      <c r="K9" s="411"/>
      <c r="L9" s="411"/>
      <c r="U9" s="238">
        <v>559</v>
      </c>
    </row>
    <row r="10" spans="1:21" ht="16.5" customHeight="1" x14ac:dyDescent="0.35">
      <c r="A10" s="1583" t="s">
        <v>743</v>
      </c>
      <c r="D10" s="996"/>
      <c r="F10" s="997" t="s">
        <v>32</v>
      </c>
      <c r="G10" s="998"/>
      <c r="H10" s="998"/>
      <c r="I10" s="996"/>
      <c r="K10" s="410" t="s">
        <v>3</v>
      </c>
      <c r="L10" s="999">
        <v>44702</v>
      </c>
    </row>
    <row r="11" spans="1:21" ht="16.5" customHeight="1" x14ac:dyDescent="0.35">
      <c r="A11" s="1591" t="s">
        <v>1042</v>
      </c>
      <c r="B11" s="1505"/>
      <c r="C11" s="1505"/>
      <c r="D11" s="1506"/>
      <c r="E11" s="213"/>
      <c r="F11" s="790" t="s">
        <v>33</v>
      </c>
      <c r="G11" s="791"/>
      <c r="H11" s="791"/>
      <c r="I11" s="996"/>
      <c r="K11" s="410"/>
      <c r="L11" s="999"/>
    </row>
    <row r="12" spans="1:21" ht="16.5" customHeight="1" x14ac:dyDescent="0.35">
      <c r="A12" s="1504"/>
      <c r="B12" s="213"/>
      <c r="C12" s="213"/>
      <c r="D12" s="792"/>
      <c r="E12" s="213"/>
      <c r="F12" s="790" t="s">
        <v>34</v>
      </c>
      <c r="G12" s="791"/>
      <c r="H12" s="791"/>
      <c r="I12" s="996"/>
      <c r="K12" s="410" t="s">
        <v>4</v>
      </c>
      <c r="L12" s="411"/>
      <c r="N12" s="1584"/>
    </row>
    <row r="13" spans="1:21" ht="16.5" customHeight="1" x14ac:dyDescent="0.35">
      <c r="A13" s="1504"/>
      <c r="B13" s="213"/>
      <c r="C13" s="213"/>
      <c r="D13" s="792"/>
      <c r="E13" s="213"/>
      <c r="F13" s="1508" t="s">
        <v>35</v>
      </c>
      <c r="G13" s="1509"/>
      <c r="H13" s="1509"/>
      <c r="I13" s="1585"/>
      <c r="J13" s="1586"/>
      <c r="K13" s="410" t="s">
        <v>5</v>
      </c>
      <c r="L13" s="411"/>
      <c r="N13" s="1584"/>
    </row>
    <row r="14" spans="1:21" ht="16.5" customHeight="1" x14ac:dyDescent="0.35">
      <c r="A14" s="1504" t="s">
        <v>6</v>
      </c>
      <c r="B14" s="1561" t="s">
        <v>49</v>
      </c>
      <c r="C14" s="1561"/>
      <c r="D14" s="1562"/>
      <c r="E14" s="213"/>
      <c r="F14" s="790"/>
      <c r="G14" s="791"/>
      <c r="H14" s="791"/>
      <c r="I14" s="996"/>
      <c r="K14" s="410"/>
      <c r="L14" s="411"/>
    </row>
    <row r="15" spans="1:21" ht="16.5" customHeight="1" x14ac:dyDescent="0.35">
      <c r="A15" s="1504" t="s">
        <v>8</v>
      </c>
      <c r="B15" s="1498" t="s">
        <v>7</v>
      </c>
      <c r="C15" s="213" t="s">
        <v>50</v>
      </c>
      <c r="D15" s="792"/>
      <c r="E15" s="213"/>
      <c r="F15" s="790" t="s">
        <v>36</v>
      </c>
      <c r="G15" s="791"/>
      <c r="H15" s="791"/>
      <c r="I15" s="996"/>
      <c r="K15" s="410" t="s">
        <v>9</v>
      </c>
      <c r="L15" s="411" t="s">
        <v>10</v>
      </c>
    </row>
    <row r="16" spans="1:21" x14ac:dyDescent="0.35">
      <c r="A16" s="1512" t="s">
        <v>11</v>
      </c>
      <c r="B16" s="1513" t="s">
        <v>7</v>
      </c>
      <c r="C16" s="1514"/>
      <c r="D16" s="1515"/>
      <c r="E16" s="213"/>
      <c r="F16" s="1512"/>
      <c r="G16" s="573"/>
      <c r="H16" s="573"/>
      <c r="I16" s="1587"/>
      <c r="K16" s="410"/>
      <c r="L16" s="1588"/>
    </row>
    <row r="17" spans="1:12" x14ac:dyDescent="0.35">
      <c r="K17" s="410"/>
    </row>
    <row r="18" spans="1:12" x14ac:dyDescent="0.35">
      <c r="A18" s="248" t="s">
        <v>12</v>
      </c>
      <c r="K18" s="410"/>
      <c r="L18" s="411"/>
    </row>
    <row r="19" spans="1:12" x14ac:dyDescent="0.35">
      <c r="A19" s="1499" t="s">
        <v>13</v>
      </c>
      <c r="B19" s="1842" t="s">
        <v>14</v>
      </c>
      <c r="C19" s="1842"/>
      <c r="D19" s="1842"/>
      <c r="E19" s="1842"/>
      <c r="F19" s="1842"/>
      <c r="G19" s="1842"/>
      <c r="H19" s="1499" t="s">
        <v>15</v>
      </c>
      <c r="I19" s="1842" t="s">
        <v>16</v>
      </c>
      <c r="J19" s="1842"/>
      <c r="K19" s="408" t="s">
        <v>17</v>
      </c>
      <c r="L19" s="408" t="s">
        <v>18</v>
      </c>
    </row>
    <row r="20" spans="1:12" x14ac:dyDescent="0.35">
      <c r="A20" s="233"/>
      <c r="B20" s="1843"/>
      <c r="C20" s="1844"/>
      <c r="D20" s="1844"/>
      <c r="E20" s="1844"/>
      <c r="F20" s="1844"/>
      <c r="G20" s="1845"/>
      <c r="H20" s="233"/>
      <c r="I20" s="233"/>
      <c r="J20" s="233"/>
      <c r="K20" s="237"/>
      <c r="L20" s="237"/>
    </row>
    <row r="21" spans="1:12" x14ac:dyDescent="0.35">
      <c r="A21" s="233">
        <v>1</v>
      </c>
      <c r="B21" s="1500" t="s">
        <v>1153</v>
      </c>
      <c r="C21" s="1501"/>
      <c r="D21" s="1501"/>
      <c r="E21" s="1501"/>
      <c r="F21" s="1501"/>
      <c r="G21" s="1502"/>
      <c r="H21" s="233" t="s">
        <v>1155</v>
      </c>
      <c r="I21" s="233">
        <v>1</v>
      </c>
      <c r="J21" s="233" t="s">
        <v>56</v>
      </c>
      <c r="K21" s="237">
        <v>105000</v>
      </c>
      <c r="L21" s="237">
        <f t="shared" ref="L21:L22" si="0">I21*K21</f>
        <v>105000</v>
      </c>
    </row>
    <row r="22" spans="1:12" x14ac:dyDescent="0.35">
      <c r="A22" s="233">
        <v>2</v>
      </c>
      <c r="B22" s="1500" t="s">
        <v>1154</v>
      </c>
      <c r="C22" s="1501"/>
      <c r="D22" s="1501"/>
      <c r="E22" s="1501"/>
      <c r="F22" s="1501"/>
      <c r="G22" s="1502"/>
      <c r="H22" s="233" t="s">
        <v>1155</v>
      </c>
      <c r="I22" s="233">
        <v>1</v>
      </c>
      <c r="J22" s="233" t="s">
        <v>56</v>
      </c>
      <c r="K22" s="237">
        <v>62000</v>
      </c>
      <c r="L22" s="237">
        <f t="shared" si="0"/>
        <v>62000</v>
      </c>
    </row>
    <row r="23" spans="1:12" x14ac:dyDescent="0.35">
      <c r="A23" s="233"/>
      <c r="B23" s="1500"/>
      <c r="C23" s="1501"/>
      <c r="D23" s="1501"/>
      <c r="E23" s="1501"/>
      <c r="F23" s="1501"/>
      <c r="G23" s="1502"/>
      <c r="H23" s="233"/>
      <c r="I23" s="233"/>
      <c r="J23" s="233"/>
      <c r="K23" s="237"/>
      <c r="L23" s="237"/>
    </row>
    <row r="24" spans="1:12" x14ac:dyDescent="0.35">
      <c r="A24" s="233"/>
      <c r="B24" s="1500"/>
      <c r="C24" s="1501"/>
      <c r="D24" s="1501"/>
      <c r="E24" s="1501"/>
      <c r="F24" s="1501"/>
      <c r="G24" s="1502"/>
      <c r="H24" s="233"/>
      <c r="I24" s="233"/>
      <c r="J24" s="233"/>
      <c r="K24" s="237"/>
      <c r="L24" s="237"/>
    </row>
    <row r="25" spans="1:12" x14ac:dyDescent="0.35">
      <c r="A25" s="233"/>
      <c r="B25" s="1500"/>
      <c r="C25" s="1501"/>
      <c r="D25" s="1501"/>
      <c r="E25" s="1501"/>
      <c r="F25" s="1501"/>
      <c r="G25" s="1502"/>
      <c r="H25" s="233"/>
      <c r="I25" s="233"/>
      <c r="J25" s="233"/>
      <c r="K25" s="237"/>
      <c r="L25" s="237"/>
    </row>
    <row r="26" spans="1:12" x14ac:dyDescent="0.35">
      <c r="A26" s="233"/>
      <c r="B26" s="1500"/>
      <c r="C26" s="1501"/>
      <c r="D26" s="1501"/>
      <c r="E26" s="1501"/>
      <c r="F26" s="1501"/>
      <c r="G26" s="1502"/>
      <c r="H26" s="233"/>
      <c r="I26" s="233"/>
      <c r="J26" s="233"/>
      <c r="K26" s="237"/>
      <c r="L26" s="237"/>
    </row>
    <row r="27" spans="1:12" x14ac:dyDescent="0.35">
      <c r="A27" s="233"/>
      <c r="B27" s="1500"/>
      <c r="C27" s="1501"/>
      <c r="D27" s="1501"/>
      <c r="E27" s="1501"/>
      <c r="F27" s="1501"/>
      <c r="G27" s="1502"/>
      <c r="H27" s="233"/>
      <c r="I27" s="233"/>
      <c r="J27" s="233"/>
      <c r="K27" s="237"/>
      <c r="L27" s="237"/>
    </row>
    <row r="28" spans="1:12" x14ac:dyDescent="0.35">
      <c r="A28" s="233"/>
      <c r="B28" s="2054"/>
      <c r="C28" s="2055"/>
      <c r="D28" s="1501"/>
      <c r="E28" s="1501"/>
      <c r="F28" s="1501"/>
      <c r="G28" s="1502"/>
      <c r="H28" s="233"/>
      <c r="I28" s="233"/>
      <c r="J28" s="233"/>
      <c r="K28" s="237"/>
      <c r="L28" s="237"/>
    </row>
    <row r="29" spans="1:12" x14ac:dyDescent="0.35">
      <c r="A29" s="233"/>
      <c r="B29" s="1500"/>
      <c r="C29" s="1501"/>
      <c r="D29" s="1501"/>
      <c r="E29" s="1501"/>
      <c r="F29" s="1501"/>
      <c r="G29" s="1502"/>
      <c r="H29" s="233"/>
      <c r="I29" s="233"/>
      <c r="J29" s="233"/>
      <c r="K29" s="237"/>
      <c r="L29" s="237"/>
    </row>
    <row r="30" spans="1:12" x14ac:dyDescent="0.35">
      <c r="A30" s="233"/>
      <c r="B30" s="1500"/>
      <c r="C30" s="1501"/>
      <c r="D30" s="1501"/>
      <c r="E30" s="1501"/>
      <c r="F30" s="1501"/>
      <c r="G30" s="1502"/>
      <c r="H30" s="233"/>
      <c r="I30" s="233"/>
      <c r="J30" s="233"/>
      <c r="K30" s="237"/>
      <c r="L30" s="237"/>
    </row>
    <row r="31" spans="1:12" x14ac:dyDescent="0.35">
      <c r="A31" s="233"/>
      <c r="B31" s="1500"/>
      <c r="C31" s="1501"/>
      <c r="D31" s="1501"/>
      <c r="E31" s="1501"/>
      <c r="F31" s="1501"/>
      <c r="G31" s="1502"/>
      <c r="H31" s="233"/>
      <c r="I31" s="233"/>
      <c r="J31" s="233"/>
      <c r="K31" s="237"/>
      <c r="L31" s="237"/>
    </row>
    <row r="32" spans="1:12" x14ac:dyDescent="0.35">
      <c r="A32" s="568"/>
      <c r="B32" s="569"/>
      <c r="C32" s="570"/>
      <c r="D32" s="570"/>
      <c r="E32" s="570"/>
      <c r="F32" s="570"/>
      <c r="G32" s="571"/>
      <c r="H32" s="568"/>
      <c r="I32" s="568"/>
      <c r="J32" s="568"/>
      <c r="K32" s="572"/>
      <c r="L32" s="572"/>
    </row>
    <row r="33" spans="1:12" x14ac:dyDescent="0.35">
      <c r="A33" s="241"/>
      <c r="B33" s="1785"/>
      <c r="C33" s="1786"/>
      <c r="D33" s="1786"/>
      <c r="E33" s="1786"/>
      <c r="F33" s="1786"/>
      <c r="G33" s="1787"/>
      <c r="H33" s="242"/>
      <c r="I33" s="242"/>
      <c r="J33" s="242"/>
      <c r="K33" s="243"/>
      <c r="L33" s="629"/>
    </row>
    <row r="34" spans="1:12" x14ac:dyDescent="0.35">
      <c r="A34" s="1788"/>
      <c r="B34" s="1789"/>
      <c r="C34" s="1789"/>
      <c r="D34" s="1789"/>
      <c r="E34" s="1789"/>
      <c r="F34" s="1789"/>
      <c r="G34" s="1789"/>
      <c r="H34" s="1789"/>
      <c r="I34" s="1789"/>
      <c r="J34" s="1790"/>
      <c r="K34" s="1589" t="s">
        <v>143</v>
      </c>
      <c r="L34" s="1590">
        <f>SUM(L20:L29)</f>
        <v>167000</v>
      </c>
    </row>
    <row r="35" spans="1:12" x14ac:dyDescent="0.35">
      <c r="A35" s="247"/>
      <c r="B35" s="247"/>
      <c r="C35" s="1518"/>
      <c r="D35" s="247"/>
      <c r="E35" s="247"/>
      <c r="F35" s="247"/>
      <c r="K35" s="1553"/>
      <c r="L35" s="1553"/>
    </row>
    <row r="36" spans="1:12" x14ac:dyDescent="0.35">
      <c r="A36" s="1523" t="s">
        <v>21</v>
      </c>
      <c r="B36" s="1523" t="s">
        <v>7</v>
      </c>
      <c r="C36" s="1523" t="s">
        <v>22</v>
      </c>
      <c r="D36" s="1525" t="s">
        <v>23</v>
      </c>
      <c r="K36" s="1553"/>
      <c r="L36" s="1553"/>
    </row>
    <row r="37" spans="1:12" x14ac:dyDescent="0.35">
      <c r="A37" s="247"/>
      <c r="B37" s="247"/>
      <c r="C37" s="1518" t="s">
        <v>24</v>
      </c>
      <c r="D37" s="247" t="s">
        <v>25</v>
      </c>
      <c r="K37" s="1526"/>
      <c r="L37" s="1526"/>
    </row>
    <row r="38" spans="1:12" x14ac:dyDescent="0.35">
      <c r="A38" s="247"/>
      <c r="B38" s="247"/>
      <c r="C38" s="1518"/>
      <c r="D38" s="247"/>
      <c r="K38" s="1526"/>
      <c r="L38" s="1526"/>
    </row>
    <row r="39" spans="1:12" x14ac:dyDescent="0.35">
      <c r="A39" s="247"/>
      <c r="B39" s="247"/>
      <c r="C39" s="1518"/>
      <c r="D39" s="247"/>
      <c r="K39" s="1526"/>
      <c r="L39" s="1526"/>
    </row>
    <row r="40" spans="1:12" x14ac:dyDescent="0.35">
      <c r="A40" s="247"/>
      <c r="B40" s="247"/>
      <c r="C40" s="1518"/>
      <c r="D40" s="247"/>
      <c r="K40" s="1526"/>
      <c r="L40" s="1526"/>
    </row>
    <row r="41" spans="1:12" x14ac:dyDescent="0.35">
      <c r="A41" s="247"/>
      <c r="B41" s="247"/>
      <c r="C41" s="1518"/>
      <c r="D41" s="247"/>
      <c r="K41" s="1526"/>
      <c r="L41" s="1526"/>
    </row>
    <row r="42" spans="1:12" x14ac:dyDescent="0.35">
      <c r="K42" s="1526"/>
      <c r="L42" s="1526"/>
    </row>
    <row r="43" spans="1:12" x14ac:dyDescent="0.35">
      <c r="D43" s="1569"/>
      <c r="E43" s="1553"/>
      <c r="F43" s="1553"/>
      <c r="G43" s="1553"/>
      <c r="H43" s="1553"/>
      <c r="I43" s="1553"/>
      <c r="J43" s="1553"/>
      <c r="K43" s="1553"/>
      <c r="L43" s="1553"/>
    </row>
    <row r="44" spans="1:12" x14ac:dyDescent="0.35">
      <c r="D44" s="1527"/>
      <c r="E44" s="1602"/>
      <c r="F44" s="1603"/>
      <c r="G44" s="1604"/>
      <c r="H44" s="1598"/>
      <c r="I44" s="1532"/>
      <c r="J44" s="1533"/>
      <c r="K44" s="1534"/>
      <c r="L44" s="1535"/>
    </row>
    <row r="45" spans="1:12" x14ac:dyDescent="0.35">
      <c r="D45" s="1536"/>
      <c r="E45" s="1592"/>
      <c r="F45" s="1593"/>
      <c r="G45" s="1594"/>
      <c r="H45" s="1599"/>
      <c r="I45" s="1541"/>
      <c r="J45" s="1542"/>
      <c r="K45" s="1543"/>
      <c r="L45" s="1544"/>
    </row>
    <row r="46" spans="1:12" x14ac:dyDescent="0.35">
      <c r="D46" s="1536"/>
      <c r="E46" s="1592"/>
      <c r="F46" s="1593"/>
      <c r="G46" s="1594"/>
      <c r="H46" s="1599"/>
      <c r="I46" s="1541"/>
      <c r="J46" s="1542"/>
      <c r="K46" s="1543"/>
      <c r="L46" s="1546"/>
    </row>
    <row r="47" spans="1:12" x14ac:dyDescent="0.35">
      <c r="D47" s="1592"/>
      <c r="E47" s="1592"/>
      <c r="F47" s="1593"/>
      <c r="G47" s="1594"/>
      <c r="H47" s="1600"/>
      <c r="I47" s="1503"/>
      <c r="J47" s="1595"/>
      <c r="K47" s="1596"/>
      <c r="L47" s="1597"/>
    </row>
    <row r="48" spans="1:12" x14ac:dyDescent="0.35">
      <c r="D48" s="1519" t="s">
        <v>26</v>
      </c>
      <c r="E48" s="2050" t="s">
        <v>27</v>
      </c>
      <c r="F48" s="2051"/>
      <c r="G48" s="2052"/>
      <c r="H48" s="1601" t="s">
        <v>941</v>
      </c>
      <c r="I48" s="1922" t="s">
        <v>28</v>
      </c>
      <c r="J48" s="1923"/>
      <c r="K48" s="1522" t="s">
        <v>29</v>
      </c>
      <c r="L48" s="864" t="s">
        <v>30</v>
      </c>
    </row>
    <row r="49" spans="1:21" x14ac:dyDescent="0.35">
      <c r="D49" s="238"/>
      <c r="E49" s="238"/>
      <c r="F49" s="238"/>
      <c r="G49" s="238"/>
      <c r="H49" s="238"/>
      <c r="I49" s="238"/>
      <c r="J49" s="238"/>
      <c r="K49" s="238"/>
      <c r="L49" s="238"/>
    </row>
    <row r="60" spans="1:21" s="248" customFormat="1" x14ac:dyDescent="0.35">
      <c r="A60" s="248" t="s">
        <v>1157</v>
      </c>
      <c r="M60" s="238"/>
      <c r="N60" s="238"/>
      <c r="O60" s="238"/>
      <c r="P60" s="238"/>
      <c r="Q60" s="238"/>
      <c r="R60" s="238"/>
      <c r="S60" s="238"/>
      <c r="T60" s="238"/>
      <c r="U60" s="238"/>
    </row>
  </sheetData>
  <mergeCells count="10">
    <mergeCell ref="B33:G33"/>
    <mergeCell ref="A34:J34"/>
    <mergeCell ref="I48:J48"/>
    <mergeCell ref="E48:G48"/>
    <mergeCell ref="A6:L6"/>
    <mergeCell ref="A7:L7"/>
    <mergeCell ref="B19:G19"/>
    <mergeCell ref="I19:J19"/>
    <mergeCell ref="B20:G20"/>
    <mergeCell ref="B28:C28"/>
  </mergeCells>
  <printOptions horizontalCentered="1"/>
  <pageMargins left="0" right="0" top="0.55118110236220474" bottom="0.74803149606299213" header="0.31496062992125984" footer="0.31496062992125984"/>
  <pageSetup scale="65" orientation="portrait" verticalDpi="72" r:id="rId1"/>
  <rowBreaks count="1" manualBreakCount="1">
    <brk id="58" max="11" man="1"/>
  </rowBreaks>
  <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2"/>
  <sheetViews>
    <sheetView topLeftCell="A4" zoomScaleNormal="100" workbookViewId="0">
      <selection activeCell="H55" sqref="H55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s="238" customFormat="1" ht="21.7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s="238" customFormat="1" ht="21.75" customHeight="1" x14ac:dyDescent="0.35">
      <c r="A8" s="2053" t="s">
        <v>1158</v>
      </c>
      <c r="B8" s="2053"/>
      <c r="C8" s="2053"/>
      <c r="D8" s="2053"/>
      <c r="E8" s="2053"/>
      <c r="F8" s="2053"/>
      <c r="G8" s="2053"/>
      <c r="H8" s="2053"/>
      <c r="I8" s="2053"/>
      <c r="J8" s="2053"/>
      <c r="K8" s="2053"/>
      <c r="L8" s="2053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s="142" customFormat="1" ht="16.5" customHeight="1" x14ac:dyDescent="0.3">
      <c r="A10" s="1554" t="s">
        <v>1</v>
      </c>
      <c r="B10" s="1555"/>
      <c r="C10" s="1555"/>
      <c r="D10" s="1556"/>
      <c r="E10" s="213"/>
      <c r="F10" s="1557" t="s">
        <v>2</v>
      </c>
      <c r="G10" s="1558"/>
      <c r="H10" s="1558"/>
      <c r="I10" s="1559"/>
      <c r="J10" s="1560"/>
      <c r="K10" s="437"/>
      <c r="L10" s="437"/>
      <c r="U10" s="142">
        <v>559</v>
      </c>
    </row>
    <row r="11" spans="1:21" s="142" customFormat="1" ht="21.75" customHeight="1" x14ac:dyDescent="0.35">
      <c r="A11" s="995" t="s">
        <v>42</v>
      </c>
      <c r="B11" s="248"/>
      <c r="C11" s="248"/>
      <c r="D11" s="996"/>
      <c r="E11" s="213"/>
      <c r="F11" s="790" t="s">
        <v>32</v>
      </c>
      <c r="G11" s="791"/>
      <c r="H11" s="791"/>
      <c r="I11" s="792"/>
      <c r="J11" s="213"/>
      <c r="K11" s="436" t="s">
        <v>3</v>
      </c>
      <c r="L11" s="793">
        <v>44704</v>
      </c>
    </row>
    <row r="12" spans="1:21" s="142" customFormat="1" ht="16.5" customHeight="1" x14ac:dyDescent="0.3">
      <c r="A12" s="1504" t="s">
        <v>43</v>
      </c>
      <c r="B12" s="1505"/>
      <c r="C12" s="1505"/>
      <c r="D12" s="1506"/>
      <c r="E12" s="213"/>
      <c r="F12" s="790" t="s">
        <v>33</v>
      </c>
      <c r="G12" s="791"/>
      <c r="H12" s="791"/>
      <c r="I12" s="792"/>
      <c r="J12" s="213"/>
      <c r="K12" s="436"/>
      <c r="L12" s="793"/>
    </row>
    <row r="13" spans="1:21" s="142" customFormat="1" ht="16.5" customHeight="1" x14ac:dyDescent="0.3">
      <c r="A13" s="1504"/>
      <c r="B13" s="213"/>
      <c r="C13" s="213"/>
      <c r="D13" s="792"/>
      <c r="E13" s="213"/>
      <c r="F13" s="790" t="s">
        <v>34</v>
      </c>
      <c r="G13" s="791"/>
      <c r="H13" s="791"/>
      <c r="I13" s="792"/>
      <c r="J13" s="213"/>
      <c r="K13" s="436" t="s">
        <v>4</v>
      </c>
      <c r="L13" s="1507"/>
    </row>
    <row r="14" spans="1:21" s="142" customFormat="1" ht="16.5" customHeight="1" x14ac:dyDescent="0.3">
      <c r="A14" s="1504"/>
      <c r="B14" s="213"/>
      <c r="C14" s="213"/>
      <c r="D14" s="792"/>
      <c r="E14" s="213"/>
      <c r="F14" s="1508" t="s">
        <v>35</v>
      </c>
      <c r="G14" s="1509"/>
      <c r="H14" s="1509"/>
      <c r="I14" s="1510"/>
      <c r="J14" s="1511"/>
      <c r="K14" s="436" t="s">
        <v>5</v>
      </c>
      <c r="L14" s="437"/>
    </row>
    <row r="15" spans="1:21" s="142" customFormat="1" ht="16.5" customHeight="1" x14ac:dyDescent="0.3">
      <c r="A15" s="1504" t="s">
        <v>6</v>
      </c>
      <c r="B15" s="1570" t="s">
        <v>7</v>
      </c>
      <c r="C15" s="1563" t="s">
        <v>225</v>
      </c>
      <c r="D15" s="1562"/>
      <c r="E15" s="213"/>
      <c r="F15" s="790"/>
      <c r="G15" s="791"/>
      <c r="H15" s="791"/>
      <c r="I15" s="792"/>
      <c r="J15" s="213"/>
      <c r="K15" s="436"/>
      <c r="L15" s="437"/>
    </row>
    <row r="16" spans="1:21" s="142" customFormat="1" ht="16.5" customHeight="1" x14ac:dyDescent="0.3">
      <c r="A16" s="1504" t="s">
        <v>8</v>
      </c>
      <c r="B16" s="1570" t="s">
        <v>7</v>
      </c>
      <c r="C16" s="213" t="s">
        <v>45</v>
      </c>
      <c r="D16" s="792"/>
      <c r="E16" s="213"/>
      <c r="F16" s="790" t="s">
        <v>36</v>
      </c>
      <c r="G16" s="791"/>
      <c r="H16" s="791"/>
      <c r="I16" s="792"/>
      <c r="J16" s="213"/>
      <c r="K16" s="436" t="s">
        <v>9</v>
      </c>
      <c r="L16" s="437" t="s">
        <v>10</v>
      </c>
    </row>
    <row r="17" spans="1:12" s="142" customFormat="1" ht="18.75" x14ac:dyDescent="0.3">
      <c r="A17" s="1512" t="s">
        <v>11</v>
      </c>
      <c r="B17" s="1513" t="s">
        <v>7</v>
      </c>
      <c r="C17" s="1514"/>
      <c r="D17" s="1515"/>
      <c r="E17" s="213"/>
      <c r="F17" s="1512"/>
      <c r="G17" s="573"/>
      <c r="H17" s="573"/>
      <c r="I17" s="1516"/>
      <c r="J17" s="213"/>
      <c r="K17" s="436"/>
      <c r="L17" s="1517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s="238" customFormat="1" ht="21" x14ac:dyDescent="0.35">
      <c r="A19" s="248" t="s">
        <v>12</v>
      </c>
      <c r="B19" s="248"/>
      <c r="C19" s="248"/>
      <c r="D19" s="248"/>
      <c r="E19" s="248"/>
      <c r="F19" s="248"/>
      <c r="G19" s="248"/>
      <c r="H19" s="248"/>
      <c r="I19" s="248"/>
      <c r="J19" s="248"/>
      <c r="K19" s="410"/>
      <c r="L19" s="411"/>
    </row>
    <row r="20" spans="1:12" s="238" customFormat="1" ht="21" x14ac:dyDescent="0.35">
      <c r="A20" s="1571" t="s">
        <v>13</v>
      </c>
      <c r="B20" s="1842" t="s">
        <v>14</v>
      </c>
      <c r="C20" s="1842"/>
      <c r="D20" s="1842"/>
      <c r="E20" s="1842"/>
      <c r="F20" s="1842"/>
      <c r="G20" s="1842"/>
      <c r="H20" s="1571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238" customFormat="1" ht="21" x14ac:dyDescent="0.35">
      <c r="A22" s="233">
        <v>1</v>
      </c>
      <c r="B22" s="1572" t="s">
        <v>38</v>
      </c>
      <c r="C22" s="235"/>
      <c r="D22" s="235"/>
      <c r="E22" s="235"/>
      <c r="F22" s="235"/>
      <c r="G22" s="236"/>
      <c r="H22" s="233"/>
      <c r="I22" s="233">
        <v>4</v>
      </c>
      <c r="J22" s="233" t="s">
        <v>56</v>
      </c>
      <c r="K22" s="237">
        <v>250000</v>
      </c>
      <c r="L22" s="237">
        <f>K22*I22</f>
        <v>1000000</v>
      </c>
    </row>
    <row r="23" spans="1:12" s="238" customFormat="1" ht="21" x14ac:dyDescent="0.35">
      <c r="A23" s="233"/>
      <c r="B23" s="1572"/>
      <c r="C23" s="235"/>
      <c r="D23" s="235"/>
      <c r="E23" s="235"/>
      <c r="F23" s="235"/>
      <c r="G23" s="236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1572"/>
      <c r="C24" s="235"/>
      <c r="D24" s="235"/>
      <c r="E24" s="235"/>
      <c r="F24" s="235"/>
      <c r="G24" s="236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1575"/>
      <c r="C25" s="235"/>
      <c r="D25" s="235"/>
      <c r="E25" s="235"/>
      <c r="F25" s="235"/>
      <c r="G25" s="236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1572"/>
      <c r="C26" s="235"/>
      <c r="D26" s="235"/>
      <c r="E26" s="235"/>
      <c r="F26" s="235"/>
      <c r="G26" s="236"/>
      <c r="H26" s="233"/>
      <c r="I26" s="233"/>
      <c r="J26" s="233"/>
      <c r="K26" s="237"/>
      <c r="L26" s="237"/>
    </row>
    <row r="27" spans="1:12" s="238" customFormat="1" ht="22.5" customHeight="1" x14ac:dyDescent="0.35">
      <c r="A27" s="233"/>
      <c r="B27" s="1572"/>
      <c r="C27" s="1573"/>
      <c r="D27" s="1573"/>
      <c r="E27" s="1573"/>
      <c r="F27" s="1573"/>
      <c r="G27" s="1574"/>
      <c r="H27" s="233"/>
      <c r="I27" s="233"/>
      <c r="J27" s="233"/>
      <c r="K27" s="237"/>
      <c r="L27" s="237"/>
    </row>
    <row r="28" spans="1:12" s="238" customFormat="1" ht="22.5" customHeight="1" x14ac:dyDescent="0.35">
      <c r="A28" s="233"/>
      <c r="B28" s="1572"/>
      <c r="C28" s="1573"/>
      <c r="D28" s="1573"/>
      <c r="E28" s="1573"/>
      <c r="F28" s="1573"/>
      <c r="G28" s="1574"/>
      <c r="H28" s="233"/>
      <c r="I28" s="233"/>
      <c r="J28" s="233"/>
      <c r="K28" s="237"/>
      <c r="L28" s="237"/>
    </row>
    <row r="29" spans="1:12" s="238" customFormat="1" ht="22.5" customHeight="1" x14ac:dyDescent="0.35">
      <c r="A29" s="233"/>
      <c r="B29" s="1572"/>
      <c r="C29" s="1573"/>
      <c r="D29" s="1573"/>
      <c r="E29" s="1573"/>
      <c r="F29" s="1573"/>
      <c r="G29" s="1574"/>
      <c r="H29" s="233"/>
      <c r="I29" s="233"/>
      <c r="J29" s="233"/>
      <c r="K29" s="237"/>
      <c r="L29" s="237"/>
    </row>
    <row r="30" spans="1:12" s="238" customFormat="1" ht="21" x14ac:dyDescent="0.35">
      <c r="A30" s="233"/>
      <c r="B30" s="1572"/>
      <c r="C30" s="1573"/>
      <c r="D30" s="1573"/>
      <c r="E30" s="1573"/>
      <c r="F30" s="1573"/>
      <c r="G30" s="1574"/>
      <c r="H30" s="233"/>
      <c r="I30" s="233"/>
      <c r="J30" s="233"/>
      <c r="K30" s="237"/>
      <c r="L30" s="237"/>
    </row>
    <row r="31" spans="1:12" s="238" customFormat="1" ht="21" x14ac:dyDescent="0.35">
      <c r="A31" s="233"/>
      <c r="B31" s="1572"/>
      <c r="C31" s="1573"/>
      <c r="D31" s="1573"/>
      <c r="E31" s="1573"/>
      <c r="F31" s="1573"/>
      <c r="G31" s="1574"/>
      <c r="H31" s="233"/>
      <c r="I31" s="233"/>
      <c r="J31" s="233"/>
      <c r="K31" s="237"/>
      <c r="L31" s="237"/>
    </row>
    <row r="32" spans="1:12" s="238" customFormat="1" ht="21" x14ac:dyDescent="0.35">
      <c r="A32" s="241"/>
      <c r="B32" s="1785"/>
      <c r="C32" s="1786"/>
      <c r="D32" s="1786"/>
      <c r="E32" s="1786"/>
      <c r="F32" s="1786"/>
      <c r="G32" s="1787"/>
      <c r="H32" s="242"/>
      <c r="I32" s="242"/>
      <c r="J32" s="242"/>
      <c r="K32" s="243"/>
      <c r="L32" s="243"/>
    </row>
    <row r="33" spans="1:12" s="238" customFormat="1" ht="21" x14ac:dyDescent="0.35">
      <c r="A33" s="1841" t="s">
        <v>20</v>
      </c>
      <c r="B33" s="1841"/>
      <c r="C33" s="1841"/>
      <c r="D33" s="1841"/>
      <c r="E33" s="1841"/>
      <c r="F33" s="1841"/>
      <c r="G33" s="1841"/>
      <c r="H33" s="1841"/>
      <c r="I33" s="1841"/>
      <c r="J33" s="1841"/>
      <c r="K33" s="1841"/>
      <c r="L33" s="245">
        <f>SUM(L21:L31)</f>
        <v>1000000</v>
      </c>
    </row>
    <row r="34" spans="1:12" s="238" customFormat="1" ht="21" x14ac:dyDescent="0.35">
      <c r="A34" s="247"/>
      <c r="B34" s="247"/>
      <c r="C34" s="1576"/>
      <c r="D34" s="247"/>
      <c r="E34" s="247"/>
      <c r="F34" s="247"/>
      <c r="G34" s="248"/>
      <c r="H34" s="248"/>
      <c r="I34" s="248"/>
      <c r="J34" s="248"/>
      <c r="K34" s="410"/>
      <c r="L34" s="411"/>
    </row>
    <row r="35" spans="1:12" s="238" customFormat="1" ht="21" x14ac:dyDescent="0.35">
      <c r="A35" s="1523" t="s">
        <v>21</v>
      </c>
      <c r="B35" s="1523" t="s">
        <v>7</v>
      </c>
      <c r="C35" s="1524" t="s">
        <v>22</v>
      </c>
      <c r="D35" s="1525" t="s">
        <v>23</v>
      </c>
      <c r="E35" s="248"/>
      <c r="F35" s="248"/>
      <c r="G35" s="248"/>
      <c r="H35" s="248"/>
      <c r="I35" s="248"/>
      <c r="J35" s="248"/>
      <c r="K35" s="1526"/>
      <c r="L35" s="1526"/>
    </row>
    <row r="36" spans="1:12" s="238" customFormat="1" ht="21" x14ac:dyDescent="0.35">
      <c r="A36" s="247"/>
      <c r="B36" s="247"/>
      <c r="C36" s="1524" t="s">
        <v>24</v>
      </c>
      <c r="D36" s="247" t="s">
        <v>25</v>
      </c>
      <c r="E36" s="248"/>
      <c r="F36" s="248"/>
      <c r="G36" s="248"/>
      <c r="H36" s="248"/>
      <c r="I36" s="248"/>
      <c r="J36" s="248"/>
      <c r="K36" s="1526"/>
      <c r="L36" s="1526"/>
    </row>
    <row r="37" spans="1:12" s="238" customFormat="1" ht="21" x14ac:dyDescent="0.35">
      <c r="A37" s="247"/>
      <c r="B37" s="247"/>
      <c r="C37" s="1524" t="s">
        <v>300</v>
      </c>
      <c r="D37" s="247" t="s">
        <v>655</v>
      </c>
      <c r="E37" s="248"/>
      <c r="F37" s="248"/>
      <c r="G37" s="248"/>
      <c r="H37" s="248"/>
      <c r="I37" s="248"/>
      <c r="J37" s="248"/>
      <c r="K37" s="1526"/>
      <c r="L37" s="1526"/>
    </row>
    <row r="38" spans="1:12" s="238" customFormat="1" ht="21" x14ac:dyDescent="0.35">
      <c r="A38" s="247"/>
      <c r="B38" s="247"/>
      <c r="C38" s="1524"/>
      <c r="D38" s="247"/>
      <c r="E38" s="248"/>
      <c r="F38" s="248"/>
      <c r="G38" s="248"/>
      <c r="H38" s="248"/>
      <c r="I38" s="248"/>
      <c r="J38" s="248"/>
      <c r="K38" s="1526"/>
      <c r="L38" s="1526"/>
    </row>
    <row r="39" spans="1:12" s="238" customFormat="1" ht="21" x14ac:dyDescent="0.35">
      <c r="A39" s="247"/>
      <c r="B39" s="247"/>
      <c r="C39" s="1524"/>
      <c r="D39" s="247"/>
      <c r="E39" s="248"/>
      <c r="F39" s="248"/>
      <c r="G39" s="248"/>
      <c r="H39" s="248"/>
      <c r="I39" s="248"/>
      <c r="J39" s="248"/>
      <c r="K39" s="1526"/>
      <c r="L39" s="1526"/>
    </row>
    <row r="40" spans="1:12" s="238" customFormat="1" ht="21" x14ac:dyDescent="0.35">
      <c r="A40" s="247"/>
      <c r="B40" s="247"/>
      <c r="C40" s="1524"/>
      <c r="D40" s="247"/>
      <c r="E40" s="248"/>
      <c r="F40" s="248"/>
      <c r="G40" s="248"/>
      <c r="H40" s="248"/>
      <c r="I40" s="248"/>
      <c r="J40" s="248"/>
      <c r="K40" s="1526"/>
      <c r="L40" s="1526"/>
    </row>
    <row r="41" spans="1:12" s="238" customFormat="1" ht="21" x14ac:dyDescent="0.35">
      <c r="A41" s="247"/>
      <c r="B41" s="247"/>
      <c r="C41" s="1524"/>
      <c r="D41" s="247"/>
      <c r="E41" s="248"/>
      <c r="F41" s="248"/>
      <c r="G41" s="248"/>
      <c r="H41" s="248"/>
      <c r="I41" s="248"/>
      <c r="J41" s="248"/>
      <c r="K41" s="1526"/>
      <c r="L41" s="1526"/>
    </row>
    <row r="42" spans="1:12" s="238" customFormat="1" ht="21" x14ac:dyDescent="0.35">
      <c r="A42" s="247"/>
      <c r="B42" s="247"/>
      <c r="C42" s="1524"/>
      <c r="D42" s="247"/>
      <c r="E42" s="248"/>
      <c r="F42" s="248"/>
      <c r="G42" s="248"/>
      <c r="H42" s="248"/>
      <c r="I42" s="248"/>
      <c r="J42" s="248"/>
      <c r="K42" s="1526"/>
      <c r="L42" s="1526"/>
    </row>
    <row r="43" spans="1:12" s="238" customFormat="1" ht="21" x14ac:dyDescent="0.35">
      <c r="A43" s="247"/>
      <c r="B43" s="247"/>
      <c r="C43" s="1524"/>
      <c r="D43" s="247"/>
      <c r="E43" s="248"/>
      <c r="F43" s="248"/>
      <c r="G43" s="248"/>
      <c r="H43" s="248"/>
      <c r="I43" s="248"/>
      <c r="J43" s="248"/>
      <c r="K43" s="1526"/>
      <c r="L43" s="1526"/>
    </row>
    <row r="44" spans="1:12" s="238" customFormat="1" ht="21" x14ac:dyDescent="0.35">
      <c r="A44" s="248"/>
      <c r="B44" s="248"/>
      <c r="C44" s="248"/>
      <c r="D44" s="248"/>
      <c r="E44" s="248"/>
      <c r="F44" s="248"/>
      <c r="G44" s="248"/>
      <c r="H44" s="248"/>
      <c r="I44" s="248"/>
      <c r="J44" s="248"/>
      <c r="K44" s="1526"/>
      <c r="L44" s="1526"/>
    </row>
    <row r="45" spans="1:12" s="238" customFormat="1" ht="21" x14ac:dyDescent="0.35">
      <c r="A45" s="248"/>
      <c r="B45" s="248"/>
      <c r="C45" s="248"/>
      <c r="D45" s="1527"/>
      <c r="E45" s="1528"/>
      <c r="F45" s="1529"/>
      <c r="G45" s="1530"/>
      <c r="H45" s="1531"/>
      <c r="I45" s="1532"/>
      <c r="J45" s="1533"/>
      <c r="K45" s="1534"/>
      <c r="L45" s="1535"/>
    </row>
    <row r="46" spans="1:12" s="238" customFormat="1" ht="21" x14ac:dyDescent="0.35">
      <c r="A46" s="248"/>
      <c r="B46" s="248"/>
      <c r="C46" s="248"/>
      <c r="D46" s="1536"/>
      <c r="E46" s="1537"/>
      <c r="F46" s="1538"/>
      <c r="G46" s="1539"/>
      <c r="H46" s="1540"/>
      <c r="I46" s="1541"/>
      <c r="J46" s="1542"/>
      <c r="K46" s="1543"/>
      <c r="L46" s="1544"/>
    </row>
    <row r="47" spans="1:12" s="238" customFormat="1" ht="21" x14ac:dyDescent="0.35">
      <c r="A47" s="248"/>
      <c r="B47" s="248"/>
      <c r="C47" s="248"/>
      <c r="D47" s="1536"/>
      <c r="E47" s="1537"/>
      <c r="F47" s="1538"/>
      <c r="G47" s="1545"/>
      <c r="H47" s="1540"/>
      <c r="I47" s="1541"/>
      <c r="J47" s="1542"/>
      <c r="K47" s="1543"/>
      <c r="L47" s="1546"/>
    </row>
    <row r="48" spans="1:12" s="238" customFormat="1" ht="21" x14ac:dyDescent="0.35">
      <c r="A48" s="248"/>
      <c r="B48" s="248"/>
      <c r="C48" s="248"/>
      <c r="D48" s="1536"/>
      <c r="E48" s="1537"/>
      <c r="F48" s="1538"/>
      <c r="G48" s="1547"/>
      <c r="H48" s="1540"/>
      <c r="I48" s="1548"/>
      <c r="J48" s="1549"/>
      <c r="K48" s="1550"/>
      <c r="L48" s="1551"/>
    </row>
    <row r="49" spans="1:21" s="238" customFormat="1" ht="21" x14ac:dyDescent="0.35">
      <c r="A49" s="248"/>
      <c r="B49" s="248"/>
      <c r="C49" s="248"/>
      <c r="D49" s="2050" t="s">
        <v>26</v>
      </c>
      <c r="E49" s="2051"/>
      <c r="F49" s="2052"/>
      <c r="G49" s="1520" t="s">
        <v>27</v>
      </c>
      <c r="H49" s="1521" t="s">
        <v>941</v>
      </c>
      <c r="I49" s="1922" t="s">
        <v>28</v>
      </c>
      <c r="J49" s="1923"/>
      <c r="K49" s="1522" t="s">
        <v>29</v>
      </c>
      <c r="L49" s="864" t="s">
        <v>30</v>
      </c>
    </row>
    <row r="50" spans="1:21" s="238" customFormat="1" ht="21" x14ac:dyDescent="0.35">
      <c r="A50" s="248"/>
      <c r="B50" s="248"/>
      <c r="C50" s="248"/>
      <c r="D50" s="1552"/>
      <c r="E50" s="1553"/>
      <c r="F50" s="1553"/>
      <c r="G50" s="1553"/>
      <c r="H50" s="1553"/>
      <c r="I50" s="1553"/>
      <c r="J50" s="1553"/>
      <c r="K50" s="1553"/>
      <c r="L50" s="1553"/>
      <c r="M50" s="1553"/>
    </row>
    <row r="51" spans="1:21" s="238" customFormat="1" ht="21" x14ac:dyDescent="0.35">
      <c r="A51" s="248"/>
      <c r="B51" s="248"/>
      <c r="C51" s="248"/>
      <c r="E51" s="1553"/>
      <c r="F51" s="1553"/>
      <c r="G51" s="1553"/>
      <c r="H51" s="1553"/>
      <c r="I51" s="1553"/>
      <c r="J51" s="1553"/>
      <c r="K51" s="1553"/>
      <c r="L51" s="1553"/>
      <c r="M51" s="1553"/>
    </row>
    <row r="52" spans="1:21" s="238" customFormat="1" ht="21" x14ac:dyDescent="0.35">
      <c r="A52" s="248"/>
      <c r="B52" s="248"/>
      <c r="C52" s="248"/>
      <c r="D52" s="248"/>
      <c r="E52" s="1553"/>
      <c r="F52" s="1553"/>
      <c r="G52" s="1553"/>
      <c r="H52" s="1553"/>
      <c r="I52" s="1553"/>
      <c r="J52" s="1553"/>
      <c r="K52" s="1553"/>
      <c r="L52" s="1553"/>
      <c r="M52" s="1553"/>
    </row>
    <row r="53" spans="1:21" s="238" customFormat="1" ht="21" x14ac:dyDescent="0.35">
      <c r="A53" s="248"/>
      <c r="B53" s="248"/>
      <c r="C53" s="248"/>
      <c r="D53" s="248"/>
      <c r="E53" s="248"/>
      <c r="F53" s="248"/>
      <c r="G53" s="248"/>
      <c r="H53" s="248"/>
      <c r="I53" s="248"/>
      <c r="J53" s="248"/>
      <c r="K53" s="248"/>
      <c r="L53" s="248"/>
    </row>
    <row r="54" spans="1:21" s="238" customFormat="1" ht="21" x14ac:dyDescent="0.35">
      <c r="A54" s="248"/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</row>
    <row r="55" spans="1:21" s="238" customFormat="1" ht="21" x14ac:dyDescent="0.35">
      <c r="A55" s="248"/>
      <c r="B55" s="248"/>
      <c r="C55" s="248"/>
      <c r="D55" s="248"/>
      <c r="E55" s="248"/>
      <c r="F55" s="248"/>
      <c r="G55" s="248"/>
      <c r="H55" s="248"/>
      <c r="I55" s="248"/>
      <c r="J55" s="248"/>
      <c r="K55" s="248"/>
      <c r="L55" s="248"/>
    </row>
    <row r="56" spans="1:21" s="238" customFormat="1" ht="21" x14ac:dyDescent="0.35">
      <c r="A56" s="248"/>
      <c r="B56" s="248"/>
      <c r="C56" s="248"/>
      <c r="D56" s="248"/>
      <c r="E56" s="248"/>
      <c r="F56" s="248"/>
      <c r="G56" s="248"/>
      <c r="H56" s="248"/>
      <c r="I56" s="248"/>
      <c r="J56" s="248"/>
      <c r="K56" s="248"/>
      <c r="L56" s="248"/>
    </row>
    <row r="57" spans="1:21" s="238" customFormat="1" ht="21" x14ac:dyDescent="0.35">
      <c r="A57" s="248"/>
      <c r="B57" s="248"/>
      <c r="C57" s="248"/>
      <c r="D57" s="248"/>
      <c r="E57" s="248"/>
      <c r="F57" s="248"/>
      <c r="G57" s="248"/>
      <c r="H57" s="248"/>
      <c r="I57" s="248"/>
      <c r="J57" s="248"/>
      <c r="K57" s="248"/>
      <c r="L57" s="248"/>
    </row>
    <row r="58" spans="1:21" s="238" customFormat="1" ht="21" x14ac:dyDescent="0.35">
      <c r="A58" s="248"/>
      <c r="B58" s="248"/>
      <c r="C58" s="248"/>
      <c r="D58" s="248"/>
      <c r="E58" s="248"/>
      <c r="F58" s="248"/>
      <c r="G58" s="248"/>
      <c r="H58" s="248"/>
      <c r="I58" s="248"/>
      <c r="J58" s="248"/>
      <c r="K58" s="248"/>
      <c r="L58" s="248"/>
    </row>
    <row r="59" spans="1:21" s="238" customFormat="1" ht="21" x14ac:dyDescent="0.35">
      <c r="A59" s="248"/>
      <c r="B59" s="248"/>
      <c r="C59" s="248"/>
      <c r="D59" s="248"/>
      <c r="E59" s="248"/>
      <c r="F59" s="248"/>
      <c r="G59" s="248"/>
      <c r="H59" s="248"/>
      <c r="I59" s="248"/>
      <c r="J59" s="248"/>
      <c r="K59" s="248"/>
      <c r="L59" s="248"/>
    </row>
    <row r="60" spans="1:21" s="238" customFormat="1" ht="21" x14ac:dyDescent="0.35">
      <c r="A60" s="248"/>
      <c r="B60" s="248"/>
      <c r="C60" s="248"/>
      <c r="D60" s="248"/>
      <c r="E60" s="248"/>
      <c r="F60" s="248"/>
      <c r="G60" s="248"/>
      <c r="H60" s="248"/>
      <c r="I60" s="248"/>
      <c r="J60" s="248"/>
      <c r="K60" s="248"/>
      <c r="L60" s="248"/>
    </row>
    <row r="61" spans="1:21" s="238" customFormat="1" ht="21" x14ac:dyDescent="0.35">
      <c r="A61" s="248"/>
      <c r="B61" s="248"/>
      <c r="C61" s="248"/>
      <c r="D61" s="248"/>
      <c r="E61" s="248"/>
      <c r="F61" s="248"/>
      <c r="G61" s="248"/>
      <c r="H61" s="248"/>
      <c r="I61" s="248"/>
      <c r="J61" s="248"/>
      <c r="K61" s="248"/>
      <c r="L61" s="248"/>
    </row>
    <row r="62" spans="1:21" s="25" customFormat="1" x14ac:dyDescent="0.3">
      <c r="A62" s="251" t="s">
        <v>1064</v>
      </c>
      <c r="M62" s="76"/>
      <c r="N62" s="76"/>
      <c r="O62" s="76"/>
      <c r="P62" s="76"/>
      <c r="Q62" s="76"/>
      <c r="R62" s="76"/>
      <c r="S62" s="76"/>
      <c r="T62" s="76"/>
      <c r="U62" s="76"/>
    </row>
  </sheetData>
  <mergeCells count="9">
    <mergeCell ref="A33:K33"/>
    <mergeCell ref="D49:F49"/>
    <mergeCell ref="I49:J49"/>
    <mergeCell ref="A7:L7"/>
    <mergeCell ref="A8:L8"/>
    <mergeCell ref="B20:G20"/>
    <mergeCell ref="I20:J20"/>
    <mergeCell ref="B21:G21"/>
    <mergeCell ref="B32:G32"/>
  </mergeCells>
  <printOptions horizontalCentered="1"/>
  <pageMargins left="0" right="0" top="0.74803149606299213" bottom="0.74803149606299213" header="0.31496062992125984" footer="0.31496062992125984"/>
  <pageSetup scale="60" orientation="portrait" verticalDpi="72" r:id="rId1"/>
  <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2"/>
  <sheetViews>
    <sheetView topLeftCell="A25" zoomScale="55" zoomScaleNormal="55" zoomScaleSheetLayoutView="70" workbookViewId="0">
      <selection activeCell="A52" sqref="A52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s="257" customFormat="1" ht="16.5" customHeight="1" x14ac:dyDescent="0.3">
      <c r="A6" s="1831" t="s">
        <v>0</v>
      </c>
      <c r="B6" s="1831"/>
      <c r="C6" s="1831"/>
      <c r="D6" s="1831"/>
      <c r="E6" s="1831"/>
      <c r="F6" s="1831"/>
      <c r="G6" s="1831"/>
      <c r="H6" s="1831"/>
      <c r="I6" s="1831"/>
      <c r="J6" s="1831"/>
      <c r="K6" s="1831"/>
      <c r="L6" s="1831"/>
    </row>
    <row r="7" spans="1:15" s="257" customFormat="1" ht="16.5" customHeight="1" x14ac:dyDescent="0.3">
      <c r="A7" s="1832" t="s">
        <v>1160</v>
      </c>
      <c r="B7" s="1832"/>
      <c r="C7" s="1832"/>
      <c r="D7" s="1832"/>
      <c r="E7" s="1832"/>
      <c r="F7" s="1832"/>
      <c r="G7" s="1832"/>
      <c r="H7" s="1832"/>
      <c r="I7" s="1832"/>
      <c r="J7" s="1832"/>
      <c r="K7" s="1832"/>
      <c r="L7" s="1832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802" t="s">
        <v>223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44705</v>
      </c>
      <c r="M10" s="298"/>
    </row>
    <row r="11" spans="1:15" ht="16.5" customHeight="1" x14ac:dyDescent="0.35">
      <c r="A11" s="1797" t="s">
        <v>224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1609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1607" t="s">
        <v>139</v>
      </c>
      <c r="C14" s="301" t="s">
        <v>225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1605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s="657" customFormat="1" ht="18" customHeight="1" x14ac:dyDescent="0.35">
      <c r="A18" s="248" t="s">
        <v>12</v>
      </c>
      <c r="B18" s="248"/>
      <c r="C18" s="248"/>
      <c r="D18" s="248"/>
      <c r="E18" s="248"/>
      <c r="F18" s="248"/>
      <c r="G18" s="248"/>
      <c r="H18" s="248"/>
      <c r="I18" s="248"/>
      <c r="J18" s="248"/>
      <c r="K18" s="410"/>
      <c r="L18" s="411"/>
    </row>
    <row r="19" spans="1:14" s="657" customFormat="1" ht="18" customHeight="1" x14ac:dyDescent="0.35">
      <c r="A19" s="1611" t="s">
        <v>13</v>
      </c>
      <c r="B19" s="1842" t="s">
        <v>14</v>
      </c>
      <c r="C19" s="1842"/>
      <c r="D19" s="1842"/>
      <c r="E19" s="1842"/>
      <c r="F19" s="1842"/>
      <c r="G19" s="1842"/>
      <c r="H19" s="1611" t="s">
        <v>15</v>
      </c>
      <c r="I19" s="1842" t="s">
        <v>16</v>
      </c>
      <c r="J19" s="1842"/>
      <c r="K19" s="408" t="s">
        <v>17</v>
      </c>
      <c r="L19" s="408" t="s">
        <v>18</v>
      </c>
    </row>
    <row r="20" spans="1:14" s="657" customFormat="1" ht="18" customHeight="1" x14ac:dyDescent="0.35">
      <c r="A20" s="233"/>
      <c r="B20" s="1843"/>
      <c r="C20" s="1844"/>
      <c r="D20" s="1844"/>
      <c r="E20" s="1844"/>
      <c r="F20" s="1844"/>
      <c r="G20" s="1845"/>
      <c r="H20" s="233"/>
      <c r="I20" s="233"/>
      <c r="J20" s="233"/>
      <c r="K20" s="237"/>
      <c r="L20" s="237"/>
    </row>
    <row r="21" spans="1:14" s="657" customFormat="1" ht="21.75" customHeight="1" x14ac:dyDescent="0.35">
      <c r="A21" s="233">
        <v>1</v>
      </c>
      <c r="B21" s="1612" t="s">
        <v>1161</v>
      </c>
      <c r="C21" s="235"/>
      <c r="D21" s="235"/>
      <c r="E21" s="235"/>
      <c r="F21" s="235"/>
      <c r="G21" s="236"/>
      <c r="H21" s="233"/>
      <c r="I21" s="233">
        <v>5</v>
      </c>
      <c r="J21" s="233" t="s">
        <v>41</v>
      </c>
      <c r="K21" s="237">
        <v>6000</v>
      </c>
      <c r="L21" s="237">
        <f>+K21*I21</f>
        <v>30000</v>
      </c>
    </row>
    <row r="22" spans="1:14" s="657" customFormat="1" ht="21" customHeight="1" x14ac:dyDescent="0.35">
      <c r="A22" s="233"/>
      <c r="B22" s="1612" t="s">
        <v>1136</v>
      </c>
      <c r="C22" s="1613"/>
      <c r="D22" s="1613"/>
      <c r="E22" s="1613"/>
      <c r="F22" s="1613"/>
      <c r="G22" s="1614"/>
      <c r="H22" s="233"/>
      <c r="I22" s="233">
        <v>1</v>
      </c>
      <c r="J22" s="233" t="s">
        <v>41</v>
      </c>
      <c r="K22" s="237">
        <v>6000</v>
      </c>
      <c r="L22" s="237">
        <f>+K22*I22</f>
        <v>6000</v>
      </c>
    </row>
    <row r="23" spans="1:14" s="657" customFormat="1" ht="18.75" customHeight="1" x14ac:dyDescent="0.35">
      <c r="A23" s="233"/>
      <c r="B23" s="1612"/>
      <c r="C23" s="1613"/>
      <c r="D23" s="1613"/>
      <c r="E23" s="1613"/>
      <c r="F23" s="1613"/>
      <c r="G23" s="1614"/>
      <c r="H23" s="233"/>
      <c r="I23" s="233"/>
      <c r="J23" s="233"/>
      <c r="K23" s="237"/>
      <c r="L23" s="237"/>
    </row>
    <row r="24" spans="1:14" s="657" customFormat="1" ht="18.75" customHeight="1" x14ac:dyDescent="0.35">
      <c r="A24" s="233"/>
      <c r="B24" s="1612"/>
      <c r="C24" s="1613"/>
      <c r="D24" s="1613"/>
      <c r="E24" s="1613"/>
      <c r="F24" s="1613"/>
      <c r="G24" s="1614"/>
      <c r="H24" s="233"/>
      <c r="I24" s="233"/>
      <c r="J24" s="233"/>
      <c r="K24" s="237"/>
      <c r="L24" s="237"/>
    </row>
    <row r="25" spans="1:14" s="657" customFormat="1" ht="18.75" customHeight="1" x14ac:dyDescent="0.35">
      <c r="A25" s="233"/>
      <c r="B25" s="1612"/>
      <c r="C25" s="1613"/>
      <c r="D25" s="1613"/>
      <c r="E25" s="1613"/>
      <c r="F25" s="1613"/>
      <c r="G25" s="1614"/>
      <c r="H25" s="233"/>
      <c r="I25" s="233"/>
      <c r="J25" s="233"/>
      <c r="K25" s="237"/>
      <c r="L25" s="237"/>
    </row>
    <row r="26" spans="1:14" s="657" customFormat="1" ht="18.75" customHeight="1" x14ac:dyDescent="0.35">
      <c r="A26" s="233"/>
      <c r="B26" s="1612"/>
      <c r="C26" s="1613"/>
      <c r="D26" s="1613"/>
      <c r="E26" s="1613"/>
      <c r="F26" s="1613"/>
      <c r="G26" s="1614"/>
      <c r="H26" s="233"/>
      <c r="I26" s="233"/>
      <c r="J26" s="233"/>
      <c r="K26" s="237"/>
      <c r="L26" s="237"/>
    </row>
    <row r="27" spans="1:14" s="657" customFormat="1" ht="18.75" customHeight="1" x14ac:dyDescent="0.35">
      <c r="A27" s="233"/>
      <c r="B27" s="1612"/>
      <c r="C27" s="1613"/>
      <c r="D27" s="1613"/>
      <c r="E27" s="1613"/>
      <c r="F27" s="1613"/>
      <c r="G27" s="1614"/>
      <c r="H27" s="233"/>
      <c r="I27" s="233"/>
      <c r="J27" s="233"/>
      <c r="K27" s="237"/>
      <c r="L27" s="237"/>
    </row>
    <row r="28" spans="1:14" s="657" customFormat="1" ht="18.75" customHeight="1" x14ac:dyDescent="0.35">
      <c r="A28" s="233"/>
      <c r="B28" s="1612"/>
      <c r="C28" s="1613"/>
      <c r="D28" s="1613"/>
      <c r="E28" s="1613"/>
      <c r="F28" s="1613"/>
      <c r="G28" s="1614"/>
      <c r="H28" s="233"/>
      <c r="I28" s="233"/>
      <c r="J28" s="233"/>
      <c r="K28" s="237"/>
      <c r="L28" s="237"/>
    </row>
    <row r="29" spans="1:14" s="657" customFormat="1" ht="18.75" customHeight="1" x14ac:dyDescent="0.35">
      <c r="A29" s="233"/>
      <c r="B29" s="1612"/>
      <c r="C29" s="1613"/>
      <c r="D29" s="1613"/>
      <c r="E29" s="1613"/>
      <c r="F29" s="1613"/>
      <c r="G29" s="1614"/>
      <c r="H29" s="233"/>
      <c r="I29" s="233"/>
      <c r="J29" s="233"/>
      <c r="K29" s="237"/>
      <c r="L29" s="237"/>
      <c r="N29" s="1624"/>
    </row>
    <row r="30" spans="1:14" s="657" customFormat="1" ht="18.75" customHeight="1" x14ac:dyDescent="0.35">
      <c r="A30" s="233"/>
      <c r="B30" s="1612"/>
      <c r="C30" s="1613"/>
      <c r="D30" s="1613"/>
      <c r="E30" s="1613"/>
      <c r="F30" s="1613"/>
      <c r="G30" s="1614"/>
      <c r="H30" s="233"/>
      <c r="I30" s="233"/>
      <c r="J30" s="233"/>
      <c r="K30" s="237"/>
      <c r="L30" s="237"/>
    </row>
    <row r="31" spans="1:14" s="657" customFormat="1" ht="18.75" customHeight="1" x14ac:dyDescent="0.35">
      <c r="A31" s="233"/>
      <c r="B31" s="1612"/>
      <c r="C31" s="1613"/>
      <c r="D31" s="1613"/>
      <c r="E31" s="1613"/>
      <c r="F31" s="1613"/>
      <c r="G31" s="1614"/>
      <c r="H31" s="233"/>
      <c r="I31" s="233"/>
      <c r="J31" s="233"/>
      <c r="K31" s="237"/>
      <c r="L31" s="237"/>
    </row>
    <row r="32" spans="1:14" s="657" customFormat="1" ht="18.75" customHeight="1" x14ac:dyDescent="0.35">
      <c r="A32" s="233"/>
      <c r="B32" s="1612"/>
      <c r="C32" s="1613"/>
      <c r="D32" s="1613"/>
      <c r="E32" s="1613"/>
      <c r="F32" s="1613"/>
      <c r="G32" s="1614"/>
      <c r="H32" s="233"/>
      <c r="I32" s="233"/>
      <c r="J32" s="233"/>
      <c r="K32" s="237"/>
      <c r="L32" s="237"/>
    </row>
    <row r="33" spans="1:12" s="657" customFormat="1" ht="22.5" customHeight="1" x14ac:dyDescent="0.35">
      <c r="A33" s="241"/>
      <c r="B33" s="1785"/>
      <c r="C33" s="1786"/>
      <c r="D33" s="1786"/>
      <c r="E33" s="1786"/>
      <c r="F33" s="1786"/>
      <c r="G33" s="1787"/>
      <c r="H33" s="242"/>
      <c r="I33" s="242"/>
      <c r="J33" s="242"/>
      <c r="K33" s="243"/>
      <c r="L33" s="243"/>
    </row>
    <row r="34" spans="1:12" s="657" customFormat="1" ht="18" customHeight="1" x14ac:dyDescent="0.35">
      <c r="A34" s="1841" t="s">
        <v>20</v>
      </c>
      <c r="B34" s="1841"/>
      <c r="C34" s="1841"/>
      <c r="D34" s="1841"/>
      <c r="E34" s="1841"/>
      <c r="F34" s="1841"/>
      <c r="G34" s="1841"/>
      <c r="H34" s="1841"/>
      <c r="I34" s="1841"/>
      <c r="J34" s="1841"/>
      <c r="K34" s="1841"/>
      <c r="L34" s="245">
        <f>SUM(L21:L32)</f>
        <v>36000</v>
      </c>
    </row>
    <row r="35" spans="1:12" s="657" customFormat="1" ht="18" customHeight="1" x14ac:dyDescent="0.35">
      <c r="A35" s="1625"/>
      <c r="C35" s="1626"/>
      <c r="D35" s="1625"/>
      <c r="K35" s="1627"/>
      <c r="L35" s="1628"/>
    </row>
    <row r="36" spans="1:12" s="657" customFormat="1" ht="18" customHeight="1" x14ac:dyDescent="0.35">
      <c r="A36" s="1629" t="s">
        <v>21</v>
      </c>
      <c r="B36" s="1629" t="s">
        <v>7</v>
      </c>
      <c r="C36" s="1630" t="s">
        <v>22</v>
      </c>
      <c r="D36" s="1630" t="s">
        <v>150</v>
      </c>
      <c r="K36" s="1631"/>
      <c r="L36" s="1631"/>
    </row>
    <row r="37" spans="1:12" s="657" customFormat="1" ht="18" customHeight="1" x14ac:dyDescent="0.35">
      <c r="A37" s="1625"/>
      <c r="B37" s="1625"/>
      <c r="C37" s="1630" t="s">
        <v>24</v>
      </c>
      <c r="D37" s="1625" t="s">
        <v>151</v>
      </c>
      <c r="K37" s="1631"/>
      <c r="L37" s="1631"/>
    </row>
    <row r="38" spans="1:12" s="657" customFormat="1" ht="18" customHeight="1" x14ac:dyDescent="0.35">
      <c r="A38" s="1625"/>
      <c r="C38" s="1632"/>
      <c r="D38" s="1633"/>
      <c r="K38" s="1631"/>
      <c r="L38" s="1631"/>
    </row>
    <row r="39" spans="1:12" s="657" customFormat="1" ht="18" customHeight="1" x14ac:dyDescent="0.35">
      <c r="A39" s="1625"/>
      <c r="C39" s="1626"/>
      <c r="D39" s="1633"/>
      <c r="K39" s="1631"/>
      <c r="L39" s="1631"/>
    </row>
    <row r="40" spans="1:12" s="657" customFormat="1" ht="18" customHeight="1" x14ac:dyDescent="0.35">
      <c r="K40" s="1631"/>
      <c r="L40" s="1631"/>
    </row>
    <row r="41" spans="1:12" s="657" customFormat="1" ht="18" customHeight="1" x14ac:dyDescent="0.35">
      <c r="D41" s="1527"/>
      <c r="E41" s="1634"/>
      <c r="F41" s="1528"/>
      <c r="G41" s="1529"/>
      <c r="H41" s="1598"/>
      <c r="I41" s="1532"/>
      <c r="J41" s="1533"/>
      <c r="K41" s="1534"/>
      <c r="L41" s="1535"/>
    </row>
    <row r="42" spans="1:12" s="657" customFormat="1" ht="18" customHeight="1" x14ac:dyDescent="0.35">
      <c r="D42" s="1536"/>
      <c r="E42" s="1536"/>
      <c r="F42" s="1537"/>
      <c r="G42" s="1538"/>
      <c r="H42" s="1599"/>
      <c r="I42" s="1541"/>
      <c r="J42" s="1542"/>
      <c r="K42" s="1543"/>
      <c r="L42" s="1544"/>
    </row>
    <row r="43" spans="1:12" s="657" customFormat="1" ht="18" customHeight="1" x14ac:dyDescent="0.35">
      <c r="D43" s="1536"/>
      <c r="E43" s="1536"/>
      <c r="F43" s="1537"/>
      <c r="G43" s="1538"/>
      <c r="H43" s="1599"/>
      <c r="I43" s="1541"/>
      <c r="J43" s="1542"/>
      <c r="K43" s="1543"/>
      <c r="L43" s="1546"/>
    </row>
    <row r="44" spans="1:12" s="657" customFormat="1" ht="18" customHeight="1" x14ac:dyDescent="0.35">
      <c r="D44" s="1536"/>
      <c r="E44" s="1635"/>
      <c r="F44" s="1636"/>
      <c r="G44" s="1637"/>
      <c r="H44" s="1599"/>
      <c r="I44" s="1548"/>
      <c r="J44" s="1549"/>
      <c r="K44" s="1550"/>
      <c r="L44" s="1551"/>
    </row>
    <row r="45" spans="1:12" ht="18" customHeight="1" x14ac:dyDescent="0.35">
      <c r="A45" s="252"/>
      <c r="B45" s="252"/>
      <c r="C45" s="252"/>
      <c r="D45" s="1638" t="s">
        <v>26</v>
      </c>
      <c r="E45" s="2001" t="s">
        <v>27</v>
      </c>
      <c r="F45" s="2001"/>
      <c r="G45" s="2001"/>
      <c r="H45" s="1639" t="s">
        <v>941</v>
      </c>
      <c r="I45" s="2002" t="s">
        <v>28</v>
      </c>
      <c r="J45" s="2003"/>
      <c r="K45" s="1640" t="s">
        <v>29</v>
      </c>
      <c r="L45" s="1641" t="s">
        <v>30</v>
      </c>
    </row>
    <row r="52" spans="1:1" ht="16.5" customHeight="1" x14ac:dyDescent="0.3">
      <c r="A52" s="25" t="s">
        <v>1159</v>
      </c>
    </row>
  </sheetData>
  <mergeCells count="10">
    <mergeCell ref="B33:G33"/>
    <mergeCell ref="A34:K34"/>
    <mergeCell ref="E45:G45"/>
    <mergeCell ref="I45:J45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4803149606299213" bottom="0.74803149606299213" header="0.31496062992125984" footer="0.31496062992125984"/>
  <pageSetup scale="75" orientation="portrait" r:id="rId1"/>
  <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6"/>
  <sheetViews>
    <sheetView view="pageBreakPreview" topLeftCell="A11" zoomScale="60" zoomScaleNormal="55" workbookViewId="0">
      <selection activeCell="A11" sqref="A11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s="238" customFormat="1" ht="21.7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s="238" customFormat="1" ht="21.75" customHeight="1" x14ac:dyDescent="0.35">
      <c r="A8" s="2053" t="s">
        <v>1162</v>
      </c>
      <c r="B8" s="2053"/>
      <c r="C8" s="2053"/>
      <c r="D8" s="2053"/>
      <c r="E8" s="2053"/>
      <c r="F8" s="2053"/>
      <c r="G8" s="2053"/>
      <c r="H8" s="2053"/>
      <c r="I8" s="2053"/>
      <c r="J8" s="2053"/>
      <c r="K8" s="2053"/>
      <c r="L8" s="2053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s="142" customFormat="1" ht="16.5" customHeight="1" x14ac:dyDescent="0.3">
      <c r="A10" s="1554" t="s">
        <v>1</v>
      </c>
      <c r="B10" s="1555"/>
      <c r="C10" s="1555"/>
      <c r="D10" s="1556"/>
      <c r="E10" s="213"/>
      <c r="F10" s="1557" t="s">
        <v>2</v>
      </c>
      <c r="G10" s="1558"/>
      <c r="H10" s="1558"/>
      <c r="I10" s="1559"/>
      <c r="J10" s="1560"/>
      <c r="K10" s="437"/>
      <c r="L10" s="437"/>
      <c r="U10" s="142">
        <v>559</v>
      </c>
    </row>
    <row r="11" spans="1:21" s="142" customFormat="1" ht="21.75" customHeight="1" x14ac:dyDescent="0.35">
      <c r="A11" s="995" t="s">
        <v>42</v>
      </c>
      <c r="B11" s="248"/>
      <c r="C11" s="248"/>
      <c r="D11" s="996"/>
      <c r="E11" s="213"/>
      <c r="F11" s="790" t="s">
        <v>32</v>
      </c>
      <c r="G11" s="791"/>
      <c r="H11" s="791"/>
      <c r="I11" s="792"/>
      <c r="J11" s="213"/>
      <c r="K11" s="436" t="s">
        <v>3</v>
      </c>
      <c r="L11" s="793">
        <v>44705</v>
      </c>
    </row>
    <row r="12" spans="1:21" s="142" customFormat="1" ht="16.5" customHeight="1" x14ac:dyDescent="0.3">
      <c r="A12" s="1504" t="s">
        <v>43</v>
      </c>
      <c r="B12" s="1505"/>
      <c r="C12" s="1505"/>
      <c r="D12" s="1506"/>
      <c r="E12" s="213"/>
      <c r="F12" s="790" t="s">
        <v>33</v>
      </c>
      <c r="G12" s="791"/>
      <c r="H12" s="791"/>
      <c r="I12" s="792"/>
      <c r="J12" s="213"/>
      <c r="K12" s="436"/>
      <c r="L12" s="793"/>
    </row>
    <row r="13" spans="1:21" s="142" customFormat="1" ht="16.5" customHeight="1" x14ac:dyDescent="0.3">
      <c r="A13" s="1504"/>
      <c r="B13" s="213"/>
      <c r="C13" s="213"/>
      <c r="D13" s="792"/>
      <c r="E13" s="213"/>
      <c r="F13" s="790" t="s">
        <v>34</v>
      </c>
      <c r="G13" s="791"/>
      <c r="H13" s="791"/>
      <c r="I13" s="792"/>
      <c r="J13" s="213"/>
      <c r="K13" s="436" t="s">
        <v>4</v>
      </c>
      <c r="L13" s="1507"/>
    </row>
    <row r="14" spans="1:21" s="142" customFormat="1" ht="16.5" customHeight="1" x14ac:dyDescent="0.3">
      <c r="A14" s="1504"/>
      <c r="B14" s="213"/>
      <c r="C14" s="213"/>
      <c r="D14" s="792"/>
      <c r="E14" s="213"/>
      <c r="F14" s="1508" t="s">
        <v>35</v>
      </c>
      <c r="G14" s="1509"/>
      <c r="H14" s="1509"/>
      <c r="I14" s="1510"/>
      <c r="J14" s="1511"/>
      <c r="K14" s="436" t="s">
        <v>5</v>
      </c>
      <c r="L14" s="437"/>
    </row>
    <row r="15" spans="1:21" s="142" customFormat="1" ht="16.5" customHeight="1" x14ac:dyDescent="0.3">
      <c r="A15" s="1504" t="s">
        <v>6</v>
      </c>
      <c r="B15" s="1610" t="s">
        <v>7</v>
      </c>
      <c r="C15" s="1563" t="s">
        <v>225</v>
      </c>
      <c r="D15" s="1562"/>
      <c r="E15" s="213"/>
      <c r="F15" s="790"/>
      <c r="G15" s="791"/>
      <c r="H15" s="791"/>
      <c r="I15" s="792"/>
      <c r="J15" s="213"/>
      <c r="K15" s="436"/>
      <c r="L15" s="437"/>
    </row>
    <row r="16" spans="1:21" s="142" customFormat="1" ht="16.5" customHeight="1" x14ac:dyDescent="0.3">
      <c r="A16" s="1504" t="s">
        <v>8</v>
      </c>
      <c r="B16" s="1610" t="s">
        <v>7</v>
      </c>
      <c r="C16" s="213" t="s">
        <v>45</v>
      </c>
      <c r="D16" s="792"/>
      <c r="E16" s="213"/>
      <c r="F16" s="790" t="s">
        <v>36</v>
      </c>
      <c r="G16" s="791"/>
      <c r="H16" s="791"/>
      <c r="I16" s="792"/>
      <c r="J16" s="213"/>
      <c r="K16" s="436" t="s">
        <v>9</v>
      </c>
      <c r="L16" s="437" t="s">
        <v>10</v>
      </c>
    </row>
    <row r="17" spans="1:12" s="142" customFormat="1" ht="18.75" x14ac:dyDescent="0.3">
      <c r="A17" s="1512" t="s">
        <v>11</v>
      </c>
      <c r="B17" s="1513" t="s">
        <v>7</v>
      </c>
      <c r="C17" s="1514"/>
      <c r="D17" s="1515"/>
      <c r="E17" s="213"/>
      <c r="F17" s="1512"/>
      <c r="G17" s="573"/>
      <c r="H17" s="573"/>
      <c r="I17" s="1516"/>
      <c r="J17" s="213"/>
      <c r="K17" s="436"/>
      <c r="L17" s="1517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s="238" customFormat="1" ht="21" x14ac:dyDescent="0.35">
      <c r="A19" s="248" t="s">
        <v>12</v>
      </c>
      <c r="B19" s="248"/>
      <c r="C19" s="248"/>
      <c r="D19" s="248"/>
      <c r="E19" s="248"/>
      <c r="F19" s="248"/>
      <c r="G19" s="248"/>
      <c r="H19" s="248"/>
      <c r="I19" s="248"/>
      <c r="J19" s="248"/>
      <c r="K19" s="410"/>
      <c r="L19" s="411"/>
    </row>
    <row r="20" spans="1:12" s="238" customFormat="1" ht="21" x14ac:dyDescent="0.35">
      <c r="A20" s="1611" t="s">
        <v>13</v>
      </c>
      <c r="B20" s="1842" t="s">
        <v>14</v>
      </c>
      <c r="C20" s="1842"/>
      <c r="D20" s="1842"/>
      <c r="E20" s="1842"/>
      <c r="F20" s="1842"/>
      <c r="G20" s="1842"/>
      <c r="H20" s="1611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238" customFormat="1" ht="21" x14ac:dyDescent="0.35">
      <c r="A22" s="233">
        <v>1</v>
      </c>
      <c r="B22" s="1612" t="s">
        <v>1163</v>
      </c>
      <c r="C22" s="235"/>
      <c r="D22" s="235"/>
      <c r="E22" s="235"/>
      <c r="F22" s="235"/>
      <c r="G22" s="236"/>
      <c r="H22" s="233"/>
      <c r="I22" s="233">
        <v>1</v>
      </c>
      <c r="J22" s="233" t="s">
        <v>56</v>
      </c>
      <c r="K22" s="237">
        <v>95200</v>
      </c>
      <c r="L22" s="237">
        <f>K22*I22</f>
        <v>95200</v>
      </c>
    </row>
    <row r="23" spans="1:12" s="238" customFormat="1" ht="21" x14ac:dyDescent="0.35">
      <c r="A23" s="233">
        <v>2</v>
      </c>
      <c r="B23" s="1612" t="s">
        <v>1164</v>
      </c>
      <c r="C23" s="235"/>
      <c r="D23" s="235"/>
      <c r="E23" s="235"/>
      <c r="F23" s="235"/>
      <c r="G23" s="236"/>
      <c r="H23" s="233"/>
      <c r="I23" s="233">
        <v>5</v>
      </c>
      <c r="J23" s="233" t="s">
        <v>56</v>
      </c>
      <c r="K23" s="237">
        <v>92400</v>
      </c>
      <c r="L23" s="237">
        <f t="shared" ref="L23:L25" si="0">K23*I23</f>
        <v>462000</v>
      </c>
    </row>
    <row r="24" spans="1:12" s="238" customFormat="1" ht="21" x14ac:dyDescent="0.35">
      <c r="A24" s="233">
        <v>3</v>
      </c>
      <c r="B24" s="1612" t="s">
        <v>1165</v>
      </c>
      <c r="C24" s="235"/>
      <c r="D24" s="235"/>
      <c r="E24" s="235"/>
      <c r="F24" s="235"/>
      <c r="G24" s="236"/>
      <c r="H24" s="233"/>
      <c r="I24" s="233">
        <v>8</v>
      </c>
      <c r="J24" s="233" t="s">
        <v>56</v>
      </c>
      <c r="K24" s="237">
        <v>1500</v>
      </c>
      <c r="L24" s="237">
        <f t="shared" si="0"/>
        <v>12000</v>
      </c>
    </row>
    <row r="25" spans="1:12" s="238" customFormat="1" ht="21" x14ac:dyDescent="0.35">
      <c r="A25" s="233">
        <v>4</v>
      </c>
      <c r="B25" s="1615" t="s">
        <v>1166</v>
      </c>
      <c r="C25" s="235"/>
      <c r="D25" s="235"/>
      <c r="E25" s="235"/>
      <c r="F25" s="235"/>
      <c r="G25" s="236"/>
      <c r="H25" s="233"/>
      <c r="I25" s="233">
        <v>3</v>
      </c>
      <c r="J25" s="233" t="s">
        <v>56</v>
      </c>
      <c r="K25" s="237">
        <v>175000</v>
      </c>
      <c r="L25" s="237">
        <f t="shared" si="0"/>
        <v>525000</v>
      </c>
    </row>
    <row r="26" spans="1:12" s="238" customFormat="1" ht="21" x14ac:dyDescent="0.35">
      <c r="A26" s="233"/>
      <c r="B26" s="1612"/>
      <c r="C26" s="235"/>
      <c r="D26" s="235"/>
      <c r="E26" s="235"/>
      <c r="F26" s="235"/>
      <c r="G26" s="236"/>
      <c r="H26" s="233"/>
      <c r="I26" s="233"/>
      <c r="J26" s="233"/>
      <c r="K26" s="237"/>
      <c r="L26" s="237"/>
    </row>
    <row r="27" spans="1:12" s="238" customFormat="1" ht="22.5" customHeight="1" x14ac:dyDescent="0.35">
      <c r="A27" s="233"/>
      <c r="B27" s="1612"/>
      <c r="C27" s="1613"/>
      <c r="D27" s="1613"/>
      <c r="E27" s="1613"/>
      <c r="F27" s="1613"/>
      <c r="G27" s="1614"/>
      <c r="H27" s="233"/>
      <c r="I27" s="233"/>
      <c r="J27" s="233"/>
      <c r="K27" s="237"/>
      <c r="L27" s="237"/>
    </row>
    <row r="28" spans="1:12" s="238" customFormat="1" ht="22.5" customHeight="1" x14ac:dyDescent="0.35">
      <c r="A28" s="233"/>
      <c r="B28" s="1612"/>
      <c r="C28" s="1613"/>
      <c r="D28" s="1613"/>
      <c r="E28" s="1613"/>
      <c r="F28" s="1613"/>
      <c r="G28" s="1614"/>
      <c r="H28" s="233"/>
      <c r="I28" s="233"/>
      <c r="J28" s="233"/>
      <c r="K28" s="237"/>
      <c r="L28" s="237"/>
    </row>
    <row r="29" spans="1:12" s="238" customFormat="1" ht="22.5" customHeight="1" x14ac:dyDescent="0.35">
      <c r="A29" s="233"/>
      <c r="B29" s="1612"/>
      <c r="C29" s="1613"/>
      <c r="D29" s="1613"/>
      <c r="E29" s="1613"/>
      <c r="F29" s="1613"/>
      <c r="G29" s="1614"/>
      <c r="H29" s="233"/>
      <c r="I29" s="233"/>
      <c r="J29" s="233"/>
      <c r="K29" s="237"/>
      <c r="L29" s="237"/>
    </row>
    <row r="30" spans="1:12" s="238" customFormat="1" ht="21" x14ac:dyDescent="0.35">
      <c r="A30" s="233"/>
      <c r="B30" s="1612"/>
      <c r="C30" s="1613"/>
      <c r="D30" s="1613"/>
      <c r="E30" s="1613"/>
      <c r="F30" s="1613"/>
      <c r="G30" s="1614"/>
      <c r="H30" s="233"/>
      <c r="I30" s="233"/>
      <c r="J30" s="233"/>
      <c r="K30" s="237"/>
      <c r="L30" s="237"/>
    </row>
    <row r="31" spans="1:12" s="238" customFormat="1" ht="21" x14ac:dyDescent="0.35">
      <c r="A31" s="233"/>
      <c r="B31" s="1612"/>
      <c r="C31" s="1613"/>
      <c r="D31" s="1613"/>
      <c r="E31" s="1613"/>
      <c r="F31" s="1613"/>
      <c r="G31" s="1614"/>
      <c r="H31" s="233"/>
      <c r="I31" s="233"/>
      <c r="J31" s="233"/>
      <c r="K31" s="237"/>
      <c r="L31" s="237"/>
    </row>
    <row r="32" spans="1:12" s="238" customFormat="1" ht="21" x14ac:dyDescent="0.35">
      <c r="A32" s="241"/>
      <c r="B32" s="1785"/>
      <c r="C32" s="1786"/>
      <c r="D32" s="1786"/>
      <c r="E32" s="1786"/>
      <c r="F32" s="1786"/>
      <c r="G32" s="1787"/>
      <c r="H32" s="242"/>
      <c r="I32" s="242"/>
      <c r="J32" s="242"/>
      <c r="K32" s="243"/>
      <c r="L32" s="243"/>
    </row>
    <row r="33" spans="1:12" s="238" customFormat="1" ht="21" x14ac:dyDescent="0.35">
      <c r="A33" s="1841" t="s">
        <v>20</v>
      </c>
      <c r="B33" s="1841"/>
      <c r="C33" s="1841"/>
      <c r="D33" s="1841"/>
      <c r="E33" s="1841"/>
      <c r="F33" s="1841"/>
      <c r="G33" s="1841"/>
      <c r="H33" s="1841"/>
      <c r="I33" s="1841"/>
      <c r="J33" s="1841"/>
      <c r="K33" s="1841"/>
      <c r="L33" s="245">
        <f>SUM(L21:L31)</f>
        <v>1094200</v>
      </c>
    </row>
    <row r="34" spans="1:12" s="238" customFormat="1" ht="21" x14ac:dyDescent="0.35">
      <c r="A34" s="247"/>
      <c r="B34" s="247"/>
      <c r="C34" s="1623"/>
      <c r="D34" s="247"/>
      <c r="E34" s="247"/>
      <c r="F34" s="247"/>
      <c r="G34" s="248"/>
      <c r="H34" s="248"/>
      <c r="I34" s="248"/>
      <c r="J34" s="248"/>
      <c r="K34" s="410"/>
      <c r="L34" s="411"/>
    </row>
    <row r="35" spans="1:12" s="238" customFormat="1" ht="21" x14ac:dyDescent="0.35">
      <c r="A35" s="1523" t="s">
        <v>21</v>
      </c>
      <c r="B35" s="1523" t="s">
        <v>7</v>
      </c>
      <c r="C35" s="1524" t="s">
        <v>22</v>
      </c>
      <c r="D35" s="1525" t="s">
        <v>23</v>
      </c>
      <c r="E35" s="248"/>
      <c r="F35" s="248"/>
      <c r="G35" s="248"/>
      <c r="H35" s="248"/>
      <c r="I35" s="248"/>
      <c r="J35" s="248"/>
      <c r="K35" s="1526"/>
      <c r="L35" s="1526"/>
    </row>
    <row r="36" spans="1:12" s="238" customFormat="1" ht="21" x14ac:dyDescent="0.35">
      <c r="A36" s="247"/>
      <c r="B36" s="247"/>
      <c r="C36" s="1524" t="s">
        <v>24</v>
      </c>
      <c r="D36" s="247" t="s">
        <v>25</v>
      </c>
      <c r="E36" s="248"/>
      <c r="F36" s="248"/>
      <c r="G36" s="248"/>
      <c r="H36" s="248"/>
      <c r="I36" s="248"/>
      <c r="J36" s="248"/>
      <c r="K36" s="1526"/>
      <c r="L36" s="1526"/>
    </row>
    <row r="37" spans="1:12" s="238" customFormat="1" ht="21" x14ac:dyDescent="0.35">
      <c r="A37" s="247"/>
      <c r="B37" s="247"/>
      <c r="C37" s="1524" t="s">
        <v>300</v>
      </c>
      <c r="D37" s="247" t="s">
        <v>655</v>
      </c>
      <c r="E37" s="248"/>
      <c r="F37" s="248"/>
      <c r="G37" s="248"/>
      <c r="H37" s="248"/>
      <c r="I37" s="248"/>
      <c r="J37" s="248"/>
      <c r="K37" s="1526"/>
      <c r="L37" s="1526"/>
    </row>
    <row r="38" spans="1:12" s="238" customFormat="1" ht="21" x14ac:dyDescent="0.35">
      <c r="A38" s="247"/>
      <c r="B38" s="247"/>
      <c r="C38" s="1524"/>
      <c r="D38" s="247"/>
      <c r="E38" s="248"/>
      <c r="F38" s="248"/>
      <c r="G38" s="248"/>
      <c r="H38" s="248"/>
      <c r="I38" s="248"/>
      <c r="J38" s="248"/>
      <c r="K38" s="1526"/>
      <c r="L38" s="1526"/>
    </row>
    <row r="39" spans="1:12" s="238" customFormat="1" ht="21" x14ac:dyDescent="0.35">
      <c r="A39" s="247"/>
      <c r="B39" s="247"/>
      <c r="C39" s="1524"/>
      <c r="D39" s="247"/>
      <c r="E39" s="248"/>
      <c r="F39" s="248"/>
      <c r="G39" s="248"/>
      <c r="H39" s="248"/>
      <c r="I39" s="248"/>
      <c r="J39" s="248"/>
      <c r="K39" s="1526"/>
      <c r="L39" s="1526"/>
    </row>
    <row r="40" spans="1:12" s="238" customFormat="1" ht="21" x14ac:dyDescent="0.35">
      <c r="A40" s="247"/>
      <c r="B40" s="247"/>
      <c r="C40" s="1524"/>
      <c r="D40" s="247"/>
      <c r="E40" s="248"/>
      <c r="F40" s="248"/>
      <c r="G40" s="248"/>
      <c r="H40" s="248"/>
      <c r="I40" s="248"/>
      <c r="J40" s="248"/>
      <c r="K40" s="1526"/>
      <c r="L40" s="1526"/>
    </row>
    <row r="41" spans="1:12" s="238" customFormat="1" ht="21" x14ac:dyDescent="0.35">
      <c r="A41" s="247"/>
      <c r="B41" s="247"/>
      <c r="C41" s="1524"/>
      <c r="D41" s="247"/>
      <c r="E41" s="248"/>
      <c r="F41" s="248"/>
      <c r="G41" s="248"/>
      <c r="H41" s="248"/>
      <c r="I41" s="248"/>
      <c r="J41" s="248"/>
      <c r="K41" s="1526"/>
      <c r="L41" s="1526"/>
    </row>
    <row r="42" spans="1:12" s="238" customFormat="1" ht="21" x14ac:dyDescent="0.35">
      <c r="A42" s="247"/>
      <c r="B42" s="247"/>
      <c r="C42" s="1524"/>
      <c r="D42" s="247"/>
      <c r="E42" s="248"/>
      <c r="F42" s="248"/>
      <c r="G42" s="248"/>
      <c r="H42" s="248"/>
      <c r="I42" s="248"/>
      <c r="J42" s="248"/>
      <c r="K42" s="1526"/>
      <c r="L42" s="1526"/>
    </row>
    <row r="43" spans="1:12" s="238" customFormat="1" ht="21" x14ac:dyDescent="0.35">
      <c r="A43" s="247"/>
      <c r="B43" s="247"/>
      <c r="C43" s="1524"/>
      <c r="D43" s="247"/>
      <c r="E43" s="248"/>
      <c r="F43" s="248"/>
      <c r="G43" s="248"/>
      <c r="H43" s="248"/>
      <c r="I43" s="248"/>
      <c r="J43" s="248"/>
      <c r="K43" s="1526"/>
      <c r="L43" s="1526"/>
    </row>
    <row r="44" spans="1:12" s="238" customFormat="1" ht="21" x14ac:dyDescent="0.35">
      <c r="A44" s="248"/>
      <c r="B44" s="248"/>
      <c r="C44" s="248"/>
      <c r="D44" s="248"/>
      <c r="E44" s="248"/>
      <c r="F44" s="248"/>
      <c r="G44" s="248"/>
      <c r="H44" s="248"/>
      <c r="I44" s="248"/>
      <c r="J44" s="248"/>
      <c r="K44" s="1526"/>
      <c r="L44" s="1526"/>
    </row>
    <row r="45" spans="1:12" s="238" customFormat="1" ht="21" x14ac:dyDescent="0.35">
      <c r="A45" s="248"/>
      <c r="B45" s="248"/>
      <c r="C45" s="248"/>
      <c r="D45" s="1527"/>
      <c r="E45" s="1528"/>
      <c r="F45" s="1529"/>
      <c r="G45" s="1530"/>
      <c r="H45" s="1531"/>
      <c r="I45" s="1532"/>
      <c r="J45" s="1533"/>
      <c r="K45" s="1534"/>
      <c r="L45" s="1535"/>
    </row>
    <row r="46" spans="1:12" s="238" customFormat="1" ht="21" x14ac:dyDescent="0.35">
      <c r="A46" s="248"/>
      <c r="B46" s="248"/>
      <c r="C46" s="248"/>
      <c r="D46" s="1536"/>
      <c r="E46" s="1537"/>
      <c r="F46" s="1538"/>
      <c r="G46" s="1539"/>
      <c r="H46" s="1540"/>
      <c r="I46" s="1541"/>
      <c r="J46" s="1542"/>
      <c r="K46" s="1543"/>
      <c r="L46" s="1544"/>
    </row>
    <row r="47" spans="1:12" s="238" customFormat="1" ht="21" x14ac:dyDescent="0.35">
      <c r="A47" s="248"/>
      <c r="B47" s="248"/>
      <c r="C47" s="248"/>
      <c r="D47" s="1536"/>
      <c r="E47" s="1537"/>
      <c r="F47" s="1538"/>
      <c r="G47" s="1545"/>
      <c r="H47" s="1540"/>
      <c r="I47" s="1541"/>
      <c r="J47" s="1542"/>
      <c r="K47" s="1543"/>
      <c r="L47" s="1546"/>
    </row>
    <row r="48" spans="1:12" s="238" customFormat="1" ht="21" x14ac:dyDescent="0.35">
      <c r="A48" s="248"/>
      <c r="B48" s="248"/>
      <c r="C48" s="248"/>
      <c r="D48" s="1536"/>
      <c r="E48" s="1537"/>
      <c r="F48" s="1538"/>
      <c r="G48" s="1547"/>
      <c r="H48" s="1540"/>
      <c r="I48" s="1548"/>
      <c r="J48" s="1549"/>
      <c r="K48" s="1550"/>
      <c r="L48" s="1551"/>
    </row>
    <row r="49" spans="1:21" s="238" customFormat="1" ht="21" x14ac:dyDescent="0.35">
      <c r="A49" s="248"/>
      <c r="B49" s="248"/>
      <c r="C49" s="248"/>
      <c r="D49" s="2050" t="s">
        <v>26</v>
      </c>
      <c r="E49" s="2051"/>
      <c r="F49" s="2052"/>
      <c r="G49" s="1520" t="s">
        <v>27</v>
      </c>
      <c r="H49" s="1521" t="s">
        <v>941</v>
      </c>
      <c r="I49" s="1922" t="s">
        <v>28</v>
      </c>
      <c r="J49" s="1923"/>
      <c r="K49" s="1522" t="s">
        <v>29</v>
      </c>
      <c r="L49" s="864" t="s">
        <v>30</v>
      </c>
    </row>
    <row r="50" spans="1:21" s="238" customFormat="1" ht="21" x14ac:dyDescent="0.35">
      <c r="A50" s="248"/>
      <c r="B50" s="248"/>
      <c r="C50" s="248"/>
      <c r="D50" s="1552"/>
      <c r="E50" s="1553"/>
      <c r="F50" s="1553"/>
      <c r="G50" s="1553"/>
      <c r="H50" s="1553"/>
      <c r="I50" s="1553"/>
      <c r="J50" s="1553"/>
      <c r="K50" s="1553"/>
      <c r="L50" s="1553"/>
      <c r="M50" s="1553"/>
    </row>
    <row r="51" spans="1:21" s="238" customFormat="1" ht="21" x14ac:dyDescent="0.35">
      <c r="A51" s="248"/>
      <c r="B51" s="248"/>
      <c r="C51" s="248"/>
      <c r="E51" s="1553"/>
      <c r="F51" s="1553"/>
      <c r="G51" s="1553"/>
      <c r="H51" s="1553"/>
      <c r="I51" s="1553"/>
      <c r="J51" s="1553"/>
      <c r="K51" s="1553"/>
      <c r="L51" s="1553"/>
      <c r="M51" s="1553"/>
    </row>
    <row r="52" spans="1:21" s="238" customFormat="1" ht="21" x14ac:dyDescent="0.35">
      <c r="A52" s="248"/>
      <c r="B52" s="248"/>
      <c r="C52" s="248"/>
      <c r="D52" s="248"/>
      <c r="E52" s="1553"/>
      <c r="F52" s="1553"/>
      <c r="G52" s="1553"/>
      <c r="H52" s="1553"/>
      <c r="I52" s="1553"/>
      <c r="J52" s="1553"/>
      <c r="K52" s="1553"/>
      <c r="L52" s="1553"/>
      <c r="M52" s="1553"/>
    </row>
    <row r="53" spans="1:21" s="238" customFormat="1" ht="21" x14ac:dyDescent="0.35">
      <c r="A53" s="248"/>
      <c r="B53" s="248"/>
      <c r="C53" s="248"/>
      <c r="D53" s="248"/>
      <c r="E53" s="248"/>
      <c r="F53" s="248"/>
      <c r="G53" s="248"/>
      <c r="H53" s="248"/>
      <c r="I53" s="248"/>
      <c r="J53" s="248"/>
      <c r="K53" s="248"/>
      <c r="L53" s="248"/>
    </row>
    <row r="54" spans="1:21" s="238" customFormat="1" ht="21" x14ac:dyDescent="0.35">
      <c r="A54" s="248"/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</row>
    <row r="55" spans="1:21" s="238" customFormat="1" ht="21" x14ac:dyDescent="0.35">
      <c r="A55" s="248"/>
      <c r="B55" s="248"/>
      <c r="C55" s="248"/>
      <c r="D55" s="248"/>
      <c r="E55" s="248"/>
      <c r="F55" s="248"/>
      <c r="G55" s="248"/>
      <c r="H55" s="248"/>
      <c r="I55" s="248"/>
      <c r="J55" s="248"/>
      <c r="K55" s="248"/>
      <c r="L55" s="248"/>
    </row>
    <row r="56" spans="1:21" s="25" customFormat="1" x14ac:dyDescent="0.3">
      <c r="A56" s="251" t="s">
        <v>1159</v>
      </c>
      <c r="M56" s="76"/>
      <c r="N56" s="76"/>
      <c r="O56" s="76"/>
      <c r="P56" s="76"/>
      <c r="Q56" s="76"/>
      <c r="R56" s="76"/>
      <c r="S56" s="76"/>
      <c r="T56" s="76"/>
      <c r="U56" s="76"/>
    </row>
  </sheetData>
  <mergeCells count="9">
    <mergeCell ref="A33:K33"/>
    <mergeCell ref="D49:F49"/>
    <mergeCell ref="I49:J49"/>
    <mergeCell ref="A7:L7"/>
    <mergeCell ref="A8:L8"/>
    <mergeCell ref="B20:G20"/>
    <mergeCell ref="I20:J20"/>
    <mergeCell ref="B21:G21"/>
    <mergeCell ref="B32:G32"/>
  </mergeCells>
  <printOptions horizontalCentered="1"/>
  <pageMargins left="0" right="0" top="0.74803149606299213" bottom="0.74803149606299213" header="0.31496062992125984" footer="0.31496062992125984"/>
  <pageSetup scale="70" orientation="portrait" verticalDpi="72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61"/>
  <sheetViews>
    <sheetView view="pageBreakPreview" topLeftCell="A7" zoomScale="90" workbookViewId="0">
      <selection activeCell="A10" sqref="A10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253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254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44583</v>
      </c>
      <c r="M10" s="298"/>
    </row>
    <row r="11" spans="1:15" ht="16.5" customHeight="1" x14ac:dyDescent="0.35">
      <c r="A11" s="1797" t="s">
        <v>255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297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295" t="s">
        <v>139</v>
      </c>
      <c r="C14" s="301" t="s">
        <v>256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293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4" ht="18" customHeight="1" x14ac:dyDescent="0.3">
      <c r="A19" s="294" t="s">
        <v>13</v>
      </c>
      <c r="B19" s="1751" t="s">
        <v>14</v>
      </c>
      <c r="C19" s="1751"/>
      <c r="D19" s="1751"/>
      <c r="E19" s="1751"/>
      <c r="F19" s="1751"/>
      <c r="G19" s="1751"/>
      <c r="H19" s="294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4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4" s="257" customFormat="1" ht="21" customHeight="1" x14ac:dyDescent="0.3">
      <c r="A21" s="160">
        <v>1</v>
      </c>
      <c r="B21" s="161" t="s">
        <v>257</v>
      </c>
      <c r="C21" s="162"/>
      <c r="D21" s="162"/>
      <c r="E21" s="162"/>
      <c r="F21" s="162"/>
      <c r="G21" s="163"/>
      <c r="H21" s="160"/>
      <c r="I21" s="160">
        <v>2</v>
      </c>
      <c r="J21" s="160" t="s">
        <v>196</v>
      </c>
      <c r="K21" s="164">
        <v>50000</v>
      </c>
      <c r="L21" s="164">
        <f>+K21*I21</f>
        <v>100000</v>
      </c>
    </row>
    <row r="22" spans="1:14" s="257" customFormat="1" ht="21" customHeight="1" x14ac:dyDescent="0.3">
      <c r="A22" s="160">
        <v>2</v>
      </c>
      <c r="B22" s="161" t="s">
        <v>258</v>
      </c>
      <c r="C22" s="166"/>
      <c r="D22" s="166"/>
      <c r="E22" s="166"/>
      <c r="F22" s="166"/>
      <c r="G22" s="167"/>
      <c r="H22" s="160"/>
      <c r="I22" s="160">
        <v>3</v>
      </c>
      <c r="J22" s="160" t="s">
        <v>196</v>
      </c>
      <c r="K22" s="164">
        <v>40000</v>
      </c>
      <c r="L22" s="164">
        <f>+K22*I22</f>
        <v>120000</v>
      </c>
    </row>
    <row r="23" spans="1:14" s="257" customFormat="1" ht="18.75" customHeight="1" x14ac:dyDescent="0.3">
      <c r="A23" s="160"/>
      <c r="B23" s="161"/>
      <c r="C23" s="166"/>
      <c r="D23" s="166"/>
      <c r="E23" s="166"/>
      <c r="F23" s="166"/>
      <c r="G23" s="167"/>
      <c r="H23" s="160"/>
      <c r="I23" s="160"/>
      <c r="J23" s="160"/>
      <c r="K23" s="164"/>
      <c r="L23" s="164"/>
    </row>
    <row r="24" spans="1:14" s="257" customFormat="1" ht="18.75" customHeight="1" x14ac:dyDescent="0.3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4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4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4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4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4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  <c r="N29" s="302"/>
    </row>
    <row r="30" spans="1:14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4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4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61"/>
      <c r="C37" s="166"/>
      <c r="D37" s="166"/>
      <c r="E37" s="166"/>
      <c r="F37" s="166"/>
      <c r="G37" s="167"/>
      <c r="H37" s="160"/>
      <c r="I37" s="160"/>
      <c r="J37" s="160"/>
      <c r="K37" s="164"/>
      <c r="L37" s="164"/>
    </row>
    <row r="38" spans="1:12" s="257" customFormat="1" ht="22.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ht="18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SUM(L21:L32)</f>
        <v>220000</v>
      </c>
    </row>
    <row r="40" spans="1:12" ht="18" customHeight="1" x14ac:dyDescent="0.35">
      <c r="A40" s="253"/>
      <c r="B40" s="252"/>
      <c r="C40" s="258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ht="18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62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3"/>
      <c r="B44" s="252"/>
      <c r="C44" s="258"/>
      <c r="D44" s="263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264"/>
      <c r="E46" s="265"/>
      <c r="F46" s="266"/>
      <c r="G46" s="267"/>
      <c r="H46" s="268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264"/>
      <c r="E47" s="273"/>
      <c r="F47" s="264"/>
      <c r="G47" s="274"/>
      <c r="H47" s="275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264"/>
      <c r="E48" s="273"/>
      <c r="F48" s="264"/>
      <c r="G48" s="280"/>
      <c r="H48" s="275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264"/>
      <c r="E49" s="282"/>
      <c r="F49" s="283"/>
      <c r="G49" s="284"/>
      <c r="H49" s="285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290"/>
      <c r="E50" s="1792" t="s">
        <v>26</v>
      </c>
      <c r="F50" s="1793"/>
      <c r="G50" s="1794"/>
      <c r="H50" s="291" t="s">
        <v>27</v>
      </c>
      <c r="I50" s="1795" t="s">
        <v>28</v>
      </c>
      <c r="J50" s="1796"/>
      <c r="K50" s="291" t="s">
        <v>29</v>
      </c>
      <c r="L50" s="292" t="s">
        <v>30</v>
      </c>
    </row>
    <row r="61" spans="1:12" ht="16.5" customHeight="1" x14ac:dyDescent="0.3">
      <c r="A61" s="251" t="s">
        <v>155</v>
      </c>
    </row>
  </sheetData>
  <mergeCells count="10">
    <mergeCell ref="B38:G38"/>
    <mergeCell ref="A39:K39"/>
    <mergeCell ref="E50:G50"/>
    <mergeCell ref="I50:J50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5" bottom="0.75" header="0.3" footer="0.3"/>
  <pageSetup scale="69" orientation="portrait" r:id="rId1"/>
  <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5"/>
  <sheetViews>
    <sheetView view="pageBreakPreview" topLeftCell="A13" zoomScale="90" workbookViewId="0">
      <selection activeCell="B21" sqref="B21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1167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82" t="s">
        <v>1</v>
      </c>
      <c r="B9" s="83"/>
      <c r="C9" s="83"/>
      <c r="D9" s="84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89" t="s">
        <v>228</v>
      </c>
      <c r="B10" s="79"/>
      <c r="C10" s="79"/>
      <c r="D10" s="90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44705</v>
      </c>
      <c r="M10" s="298"/>
    </row>
    <row r="11" spans="1:15" ht="16.5" customHeight="1" x14ac:dyDescent="0.35">
      <c r="A11" s="89" t="s">
        <v>229</v>
      </c>
      <c r="B11" s="95"/>
      <c r="C11" s="95"/>
      <c r="D11" s="96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89"/>
      <c r="B12" s="79"/>
      <c r="C12" s="79"/>
      <c r="D12" s="90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89"/>
      <c r="B13" s="79"/>
      <c r="C13" s="79"/>
      <c r="D13" s="90"/>
      <c r="E13" s="1"/>
      <c r="F13" s="74" t="s">
        <v>35</v>
      </c>
      <c r="G13" s="75"/>
      <c r="H13" s="75"/>
      <c r="I13" s="1609"/>
      <c r="J13" s="17"/>
      <c r="K13" s="13" t="s">
        <v>5</v>
      </c>
      <c r="L13" s="3"/>
      <c r="M13" s="298"/>
    </row>
    <row r="14" spans="1:15" ht="16.5" customHeight="1" x14ac:dyDescent="0.35">
      <c r="A14" s="89" t="s">
        <v>6</v>
      </c>
      <c r="B14" s="101" t="s">
        <v>230</v>
      </c>
      <c r="C14" s="101"/>
      <c r="D14" s="10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89" t="s">
        <v>8</v>
      </c>
      <c r="B15" s="1608" t="s">
        <v>7</v>
      </c>
      <c r="C15" s="79"/>
      <c r="D15" s="90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04" t="s">
        <v>11</v>
      </c>
      <c r="B16" s="105" t="s">
        <v>7</v>
      </c>
      <c r="C16" s="106"/>
      <c r="D16" s="107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1606" t="s">
        <v>13</v>
      </c>
      <c r="B19" s="1751" t="s">
        <v>14</v>
      </c>
      <c r="C19" s="1751"/>
      <c r="D19" s="1751"/>
      <c r="E19" s="1751"/>
      <c r="F19" s="1751"/>
      <c r="G19" s="1751"/>
      <c r="H19" s="1606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619" t="s">
        <v>231</v>
      </c>
      <c r="C21" s="162"/>
      <c r="D21" s="162"/>
      <c r="E21" s="162"/>
      <c r="F21" s="162"/>
      <c r="G21" s="162"/>
      <c r="H21" s="160" t="s">
        <v>328</v>
      </c>
      <c r="I21" s="160">
        <v>1</v>
      </c>
      <c r="J21" s="160" t="s">
        <v>239</v>
      </c>
      <c r="K21" s="164">
        <v>53000</v>
      </c>
      <c r="L21" s="164">
        <f>+K21*I21</f>
        <v>53000</v>
      </c>
    </row>
    <row r="22" spans="1:12" s="257" customFormat="1" ht="21" customHeight="1" x14ac:dyDescent="0.3">
      <c r="A22" s="160">
        <v>2</v>
      </c>
      <c r="B22" s="1619" t="s">
        <v>1168</v>
      </c>
      <c r="C22" s="1620"/>
      <c r="D22" s="1620"/>
      <c r="E22" s="1620"/>
      <c r="F22" s="1620"/>
      <c r="G22" s="1621"/>
      <c r="H22" s="160" t="s">
        <v>510</v>
      </c>
      <c r="I22" s="160">
        <v>1</v>
      </c>
      <c r="J22" s="160" t="s">
        <v>239</v>
      </c>
      <c r="K22" s="164">
        <v>33000</v>
      </c>
      <c r="L22" s="164">
        <f>+K22*I22</f>
        <v>33000</v>
      </c>
    </row>
    <row r="23" spans="1:12" customFormat="1" ht="18.75" customHeight="1" x14ac:dyDescent="0.25">
      <c r="A23" s="160"/>
      <c r="B23" s="1619"/>
      <c r="C23" s="1620"/>
      <c r="D23" s="1620"/>
      <c r="E23" s="1620"/>
      <c r="F23" s="1620"/>
      <c r="G23" s="1621"/>
      <c r="H23" s="160"/>
      <c r="I23" s="160"/>
      <c r="J23" s="160"/>
      <c r="K23" s="164"/>
      <c r="L23" s="164"/>
    </row>
    <row r="24" spans="1:12" s="257" customFormat="1" ht="18.75" customHeight="1" x14ac:dyDescent="0.3">
      <c r="A24" s="160"/>
      <c r="B24" s="1619"/>
      <c r="C24" s="1620"/>
      <c r="D24" s="1620"/>
      <c r="E24" s="1620"/>
      <c r="F24" s="1620"/>
      <c r="G24" s="1621"/>
      <c r="H24" s="160"/>
      <c r="I24" s="160"/>
      <c r="J24" s="160"/>
      <c r="K24" s="164"/>
      <c r="L24" s="164"/>
    </row>
    <row r="25" spans="1:12" s="257" customFormat="1" ht="18.75" customHeight="1" x14ac:dyDescent="0.3">
      <c r="A25" s="160"/>
      <c r="B25" s="1619"/>
      <c r="C25" s="1620"/>
      <c r="D25" s="1620"/>
      <c r="E25" s="1620"/>
      <c r="F25" s="1620"/>
      <c r="G25" s="1621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619"/>
      <c r="C26" s="1620"/>
      <c r="D26" s="1620"/>
      <c r="E26" s="1620"/>
      <c r="F26" s="1620"/>
      <c r="G26" s="1621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619"/>
      <c r="C27" s="1620"/>
      <c r="D27" s="1620"/>
      <c r="E27" s="1620"/>
      <c r="F27" s="1620"/>
      <c r="G27" s="1621"/>
      <c r="H27" s="160"/>
      <c r="I27" s="160"/>
      <c r="J27" s="160"/>
      <c r="K27" s="164"/>
      <c r="L27" s="164"/>
    </row>
    <row r="28" spans="1:12" s="257" customFormat="1" ht="18.75" customHeight="1" x14ac:dyDescent="0.3">
      <c r="A28" s="160"/>
      <c r="B28" s="1619"/>
      <c r="C28" s="1620"/>
      <c r="D28" s="1620"/>
      <c r="E28" s="1620"/>
      <c r="F28" s="1620"/>
      <c r="G28" s="1621"/>
      <c r="H28" s="160"/>
      <c r="I28" s="160"/>
      <c r="J28" s="160"/>
      <c r="K28" s="164"/>
      <c r="L28" s="164"/>
    </row>
    <row r="29" spans="1:12" s="257" customFormat="1" ht="18.75" customHeight="1" x14ac:dyDescent="0.3">
      <c r="A29" s="173"/>
      <c r="B29" s="1774"/>
      <c r="C29" s="1775"/>
      <c r="D29" s="1775"/>
      <c r="E29" s="1775"/>
      <c r="F29" s="1775"/>
      <c r="G29" s="1776"/>
      <c r="H29" s="174"/>
      <c r="I29" s="174"/>
      <c r="J29" s="174"/>
      <c r="K29" s="175"/>
      <c r="L29" s="175"/>
    </row>
    <row r="30" spans="1:12" s="257" customFormat="1" ht="22.5" customHeight="1" x14ac:dyDescent="0.3">
      <c r="A30" s="1773" t="s">
        <v>20</v>
      </c>
      <c r="B30" s="1773"/>
      <c r="C30" s="1773"/>
      <c r="D30" s="1773"/>
      <c r="E30" s="1773"/>
      <c r="F30" s="1773"/>
      <c r="G30" s="1773"/>
      <c r="H30" s="1773"/>
      <c r="I30" s="1773"/>
      <c r="J30" s="1773"/>
      <c r="K30" s="1773"/>
      <c r="L30" s="176">
        <f>SUM(L21:L27)</f>
        <v>86000</v>
      </c>
    </row>
    <row r="31" spans="1:12" ht="18" customHeight="1" x14ac:dyDescent="0.35">
      <c r="A31" s="253"/>
      <c r="B31" s="252"/>
      <c r="C31" s="1616"/>
      <c r="D31" s="253"/>
      <c r="E31" s="252"/>
      <c r="F31" s="252"/>
      <c r="G31" s="252"/>
      <c r="H31" s="252"/>
      <c r="I31" s="252"/>
      <c r="J31" s="252"/>
      <c r="K31" s="255"/>
      <c r="L31" s="254"/>
    </row>
    <row r="32" spans="1:12" ht="18" customHeight="1" x14ac:dyDescent="0.35">
      <c r="A32" s="259" t="s">
        <v>21</v>
      </c>
      <c r="B32" s="259" t="s">
        <v>7</v>
      </c>
      <c r="C32" s="260" t="s">
        <v>22</v>
      </c>
      <c r="D32" s="260" t="s">
        <v>150</v>
      </c>
      <c r="E32" s="252"/>
      <c r="F32" s="252"/>
      <c r="G32" s="252"/>
      <c r="H32" s="252"/>
      <c r="I32" s="252"/>
      <c r="J32" s="252"/>
      <c r="K32" s="261"/>
      <c r="L32" s="261"/>
    </row>
    <row r="33" spans="1:12" ht="18" customHeight="1" x14ac:dyDescent="0.35">
      <c r="A33" s="253"/>
      <c r="B33" s="253"/>
      <c r="C33" s="260" t="s">
        <v>24</v>
      </c>
      <c r="D33" s="253" t="s">
        <v>151</v>
      </c>
      <c r="E33" s="252"/>
      <c r="F33" s="252"/>
      <c r="G33" s="252"/>
      <c r="H33" s="252"/>
      <c r="I33" s="252"/>
      <c r="J33" s="252"/>
      <c r="K33" s="261"/>
      <c r="L33" s="261"/>
    </row>
    <row r="34" spans="1:12" ht="18" customHeight="1" x14ac:dyDescent="0.35">
      <c r="A34" s="253"/>
      <c r="B34" s="252"/>
      <c r="C34" s="262"/>
      <c r="D34" s="263"/>
      <c r="E34" s="252"/>
      <c r="F34" s="252"/>
      <c r="G34" s="252"/>
      <c r="H34" s="252"/>
      <c r="I34" s="252"/>
      <c r="J34" s="252"/>
      <c r="K34" s="261"/>
      <c r="L34" s="261"/>
    </row>
    <row r="35" spans="1:12" ht="18" customHeight="1" x14ac:dyDescent="0.35">
      <c r="A35" s="253"/>
      <c r="B35" s="252"/>
      <c r="C35" s="262"/>
      <c r="D35" s="263"/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3"/>
      <c r="B36" s="252"/>
      <c r="C36" s="262"/>
      <c r="D36" s="263"/>
      <c r="E36" s="252"/>
      <c r="F36" s="252"/>
      <c r="G36" s="252"/>
      <c r="H36" s="252"/>
      <c r="I36" s="252"/>
      <c r="J36" s="252"/>
      <c r="K36" s="261"/>
      <c r="L36" s="261"/>
    </row>
    <row r="37" spans="1:12" ht="18" customHeight="1" x14ac:dyDescent="0.35">
      <c r="A37" s="253"/>
      <c r="B37" s="252"/>
      <c r="C37" s="262"/>
      <c r="D37" s="263"/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3"/>
      <c r="B38" s="252"/>
      <c r="C38" s="1616"/>
      <c r="D38" s="263"/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2"/>
      <c r="B39" s="252"/>
      <c r="C39" s="252"/>
      <c r="D39" s="252"/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2"/>
      <c r="B40" s="252"/>
      <c r="C40" s="252"/>
      <c r="D40" s="1106"/>
      <c r="E40" s="1141"/>
      <c r="F40" s="1107"/>
      <c r="G40" s="1108"/>
      <c r="H40" s="1139"/>
      <c r="I40" s="269"/>
      <c r="J40" s="270"/>
      <c r="K40" s="271"/>
      <c r="L40" s="272"/>
    </row>
    <row r="41" spans="1:12" ht="18" customHeight="1" x14ac:dyDescent="0.35">
      <c r="A41" s="252"/>
      <c r="B41" s="252"/>
      <c r="C41" s="252"/>
      <c r="D41" s="1103"/>
      <c r="E41" s="1103"/>
      <c r="F41" s="1104"/>
      <c r="G41" s="1105"/>
      <c r="H41" s="280"/>
      <c r="I41" s="276"/>
      <c r="J41" s="277"/>
      <c r="K41" s="278"/>
      <c r="L41" s="279"/>
    </row>
    <row r="42" spans="1:12" ht="18" customHeight="1" x14ac:dyDescent="0.35">
      <c r="A42" s="252"/>
      <c r="B42" s="252"/>
      <c r="C42" s="252"/>
      <c r="D42" s="1103"/>
      <c r="E42" s="1103"/>
      <c r="F42" s="1104"/>
      <c r="G42" s="1105"/>
      <c r="H42" s="280"/>
      <c r="I42" s="276"/>
      <c r="J42" s="277"/>
      <c r="K42" s="278"/>
      <c r="L42" s="281"/>
    </row>
    <row r="43" spans="1:12" ht="18" customHeight="1" x14ac:dyDescent="0.35">
      <c r="A43" s="252"/>
      <c r="B43" s="252"/>
      <c r="C43" s="252"/>
      <c r="D43" s="1103"/>
      <c r="E43" s="1103"/>
      <c r="F43" s="1104"/>
      <c r="G43" s="1105"/>
      <c r="H43" s="280"/>
      <c r="I43" s="286"/>
      <c r="J43" s="287"/>
      <c r="K43" s="288"/>
      <c r="L43" s="289"/>
    </row>
    <row r="44" spans="1:12" ht="18" customHeight="1" x14ac:dyDescent="0.35">
      <c r="A44" s="252"/>
      <c r="B44" s="252"/>
      <c r="C44" s="252"/>
      <c r="D44" s="1138" t="s">
        <v>26</v>
      </c>
      <c r="E44" s="1968" t="s">
        <v>27</v>
      </c>
      <c r="F44" s="1968"/>
      <c r="G44" s="1968"/>
      <c r="H44" s="1140" t="s">
        <v>941</v>
      </c>
      <c r="I44" s="1964" t="s">
        <v>28</v>
      </c>
      <c r="J44" s="1796"/>
      <c r="K44" s="291" t="s">
        <v>29</v>
      </c>
      <c r="L44" s="292" t="s">
        <v>30</v>
      </c>
    </row>
    <row r="45" spans="1:12" ht="18" customHeight="1" x14ac:dyDescent="0.3"/>
    <row r="55" spans="1:1" ht="16.5" customHeight="1" x14ac:dyDescent="0.3">
      <c r="A55" s="251" t="s">
        <v>1159</v>
      </c>
    </row>
  </sheetData>
  <mergeCells count="9">
    <mergeCell ref="B29:G29"/>
    <mergeCell ref="A30:K30"/>
    <mergeCell ref="E44:G44"/>
    <mergeCell ref="I44:J44"/>
    <mergeCell ref="A6:L6"/>
    <mergeCell ref="A7:L7"/>
    <mergeCell ref="B19:G19"/>
    <mergeCell ref="I19:J19"/>
    <mergeCell ref="B20:G20"/>
  </mergeCells>
  <printOptions horizontalCentered="1"/>
  <pageMargins left="0" right="0" top="0.74803149606299213" bottom="0.74803149606299213" header="0.31496062992125984" footer="0.31496062992125984"/>
  <pageSetup scale="70" orientation="portrait" r:id="rId1"/>
  <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1"/>
  <sheetViews>
    <sheetView view="pageBreakPreview" zoomScale="55" zoomScaleSheetLayoutView="55" workbookViewId="0">
      <selection activeCell="M7" sqref="M7:U30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2.5703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9.5703125" style="251" customWidth="1"/>
    <col min="12" max="12" width="20.85546875" style="251" customWidth="1"/>
    <col min="13" max="16384" width="9.140625" style="251"/>
  </cols>
  <sheetData>
    <row r="6" spans="1:15" s="657" customFormat="1" ht="16.5" customHeight="1" x14ac:dyDescent="0.35">
      <c r="A6" s="2056" t="s">
        <v>0</v>
      </c>
      <c r="B6" s="2056"/>
      <c r="C6" s="2056"/>
      <c r="D6" s="2056"/>
      <c r="E6" s="2056"/>
      <c r="F6" s="2056"/>
      <c r="G6" s="2056"/>
      <c r="H6" s="2056"/>
      <c r="I6" s="2056"/>
      <c r="J6" s="2056"/>
      <c r="K6" s="2056"/>
      <c r="L6" s="2056"/>
    </row>
    <row r="7" spans="1:15" s="657" customFormat="1" ht="16.5" customHeight="1" x14ac:dyDescent="0.35">
      <c r="A7" s="2057" t="s">
        <v>1169</v>
      </c>
      <c r="B7" s="2057"/>
      <c r="C7" s="2057"/>
      <c r="D7" s="2057"/>
      <c r="E7" s="2057"/>
      <c r="F7" s="2057"/>
      <c r="G7" s="2057"/>
      <c r="H7" s="2057"/>
      <c r="I7" s="2057"/>
      <c r="J7" s="2057"/>
      <c r="K7" s="2057"/>
      <c r="L7" s="2057"/>
    </row>
    <row r="8" spans="1:15" ht="16.5" customHeight="1" x14ac:dyDescent="0.35">
      <c r="A8" s="252"/>
      <c r="B8" s="252"/>
      <c r="C8" s="252"/>
      <c r="D8" s="252"/>
      <c r="E8" s="252"/>
      <c r="F8" s="252"/>
      <c r="G8" s="253"/>
      <c r="H8" s="252"/>
      <c r="I8" s="252"/>
      <c r="J8" s="252"/>
      <c r="K8" s="254"/>
      <c r="L8" s="254"/>
    </row>
    <row r="9" spans="1:15" ht="16.5" customHeight="1" x14ac:dyDescent="0.35">
      <c r="A9" s="4" t="s">
        <v>1</v>
      </c>
      <c r="B9" s="5"/>
      <c r="C9" s="5"/>
      <c r="D9" s="6"/>
      <c r="E9" s="252"/>
      <c r="F9" s="831" t="s">
        <v>2</v>
      </c>
      <c r="G9" s="834"/>
      <c r="H9" s="834"/>
      <c r="I9" s="835"/>
      <c r="J9" s="836"/>
      <c r="K9" s="254"/>
      <c r="L9" s="254"/>
    </row>
    <row r="10" spans="1:15" ht="16.5" customHeight="1" x14ac:dyDescent="0.35">
      <c r="A10" s="1504" t="s">
        <v>254</v>
      </c>
      <c r="B10" s="1"/>
      <c r="C10" s="1"/>
      <c r="D10" s="12"/>
      <c r="E10" s="252"/>
      <c r="F10" s="837" t="s">
        <v>260</v>
      </c>
      <c r="G10" s="252"/>
      <c r="H10" s="252"/>
      <c r="I10" s="838"/>
      <c r="J10" s="252"/>
      <c r="K10" s="255" t="s">
        <v>3</v>
      </c>
      <c r="L10" s="839">
        <v>44705</v>
      </c>
    </row>
    <row r="11" spans="1:15" ht="16.5" customHeight="1" x14ac:dyDescent="0.35">
      <c r="A11" s="1797" t="s">
        <v>255</v>
      </c>
      <c r="B11" s="1798"/>
      <c r="C11" s="1798"/>
      <c r="D11" s="1799"/>
      <c r="E11" s="252"/>
      <c r="F11" s="837"/>
      <c r="G11" s="252"/>
      <c r="H11" s="252"/>
      <c r="I11" s="838"/>
      <c r="J11" s="252"/>
      <c r="K11" s="255"/>
      <c r="L11" s="839"/>
      <c r="O11" s="256"/>
    </row>
    <row r="12" spans="1:15" ht="16.5" customHeight="1" x14ac:dyDescent="0.35">
      <c r="A12" s="11" t="s">
        <v>208</v>
      </c>
      <c r="B12" s="1"/>
      <c r="C12" s="1"/>
      <c r="D12" s="12"/>
      <c r="E12" s="252"/>
      <c r="F12" s="837" t="s">
        <v>263</v>
      </c>
      <c r="G12" s="252"/>
      <c r="H12" s="252"/>
      <c r="I12" s="838"/>
      <c r="J12" s="252"/>
      <c r="K12" s="255" t="s">
        <v>4</v>
      </c>
      <c r="L12" s="254"/>
      <c r="O12" s="256" t="s">
        <v>1054</v>
      </c>
    </row>
    <row r="13" spans="1:15" ht="16.5" customHeight="1" x14ac:dyDescent="0.35">
      <c r="A13" s="11"/>
      <c r="B13" s="1"/>
      <c r="C13" s="1"/>
      <c r="D13" s="12"/>
      <c r="E13" s="252"/>
      <c r="F13" s="842"/>
      <c r="G13" s="840"/>
      <c r="H13" s="840"/>
      <c r="I13" s="843"/>
      <c r="J13" s="840"/>
      <c r="K13" s="255" t="s">
        <v>5</v>
      </c>
      <c r="L13" s="254"/>
      <c r="O13" s="251" t="s">
        <v>1055</v>
      </c>
    </row>
    <row r="14" spans="1:15" ht="16.5" customHeight="1" x14ac:dyDescent="0.35">
      <c r="A14" s="11" t="s">
        <v>6</v>
      </c>
      <c r="B14" s="1607" t="s">
        <v>139</v>
      </c>
      <c r="C14" s="301" t="s">
        <v>256</v>
      </c>
      <c r="D14" s="232"/>
      <c r="E14" s="252"/>
      <c r="F14" s="842" t="s">
        <v>266</v>
      </c>
      <c r="G14" s="840"/>
      <c r="H14" s="840"/>
      <c r="I14" s="843"/>
      <c r="J14" s="840"/>
      <c r="K14" s="255" t="s">
        <v>267</v>
      </c>
      <c r="L14" s="254"/>
    </row>
    <row r="15" spans="1:15" ht="16.5" customHeight="1" x14ac:dyDescent="0.35">
      <c r="A15" s="11" t="s">
        <v>8</v>
      </c>
      <c r="B15" s="1605" t="s">
        <v>7</v>
      </c>
      <c r="C15" s="1"/>
      <c r="D15" s="12"/>
      <c r="E15" s="252"/>
      <c r="F15" s="837"/>
      <c r="G15" s="252"/>
      <c r="H15" s="252"/>
      <c r="I15" s="838"/>
      <c r="J15" s="252"/>
      <c r="K15" s="255" t="s">
        <v>9</v>
      </c>
      <c r="L15" s="254" t="s">
        <v>10</v>
      </c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252"/>
      <c r="F16" s="845" t="s">
        <v>268</v>
      </c>
      <c r="G16" s="848"/>
      <c r="H16" s="848"/>
      <c r="I16" s="849"/>
      <c r="J16" s="252"/>
      <c r="K16" s="255"/>
      <c r="L16" s="850"/>
    </row>
    <row r="17" spans="1:14" ht="18" customHeight="1" x14ac:dyDescent="0.35">
      <c r="A17" s="252"/>
      <c r="B17" s="252"/>
      <c r="C17" s="252"/>
      <c r="D17" s="252"/>
      <c r="E17" s="252"/>
      <c r="F17" s="252"/>
      <c r="G17" s="252"/>
      <c r="H17" s="252"/>
      <c r="I17" s="252"/>
      <c r="J17" s="252"/>
      <c r="K17" s="254"/>
      <c r="L17" s="254"/>
    </row>
    <row r="18" spans="1:14" ht="18" customHeight="1" x14ac:dyDescent="0.35">
      <c r="A18" s="252" t="s">
        <v>12</v>
      </c>
      <c r="B18" s="252"/>
      <c r="C18" s="252"/>
      <c r="D18" s="252"/>
      <c r="E18" s="252"/>
      <c r="F18" s="252"/>
      <c r="G18" s="252"/>
      <c r="H18" s="252"/>
      <c r="I18" s="252"/>
      <c r="J18" s="252"/>
      <c r="K18" s="255"/>
      <c r="L18" s="254"/>
    </row>
    <row r="19" spans="1:14" ht="18" customHeight="1" x14ac:dyDescent="0.3">
      <c r="A19" s="1617" t="s">
        <v>13</v>
      </c>
      <c r="B19" s="1935" t="s">
        <v>14</v>
      </c>
      <c r="C19" s="1935"/>
      <c r="D19" s="1935"/>
      <c r="E19" s="1935"/>
      <c r="F19" s="1935"/>
      <c r="G19" s="1935"/>
      <c r="H19" s="1617" t="s">
        <v>15</v>
      </c>
      <c r="I19" s="1935" t="s">
        <v>16</v>
      </c>
      <c r="J19" s="1935"/>
      <c r="K19" s="853" t="s">
        <v>17</v>
      </c>
      <c r="L19" s="853" t="s">
        <v>18</v>
      </c>
    </row>
    <row r="20" spans="1:14" ht="18" customHeight="1" x14ac:dyDescent="0.3">
      <c r="A20" s="854"/>
      <c r="B20" s="1936"/>
      <c r="C20" s="1937"/>
      <c r="D20" s="1937"/>
      <c r="E20" s="1937"/>
      <c r="F20" s="1937"/>
      <c r="G20" s="1938"/>
      <c r="H20" s="854"/>
      <c r="I20" s="854"/>
      <c r="J20" s="854"/>
      <c r="K20" s="855"/>
      <c r="L20" s="855"/>
    </row>
    <row r="21" spans="1:14" s="657" customFormat="1" ht="21" customHeight="1" thickBot="1" x14ac:dyDescent="0.4">
      <c r="A21" s="1642" t="s">
        <v>19</v>
      </c>
      <c r="B21" s="2068" t="s">
        <v>1222</v>
      </c>
      <c r="C21" s="2069"/>
      <c r="D21" s="2069"/>
      <c r="E21" s="2069"/>
      <c r="F21" s="2069"/>
      <c r="G21" s="2070"/>
      <c r="H21" s="1642"/>
      <c r="I21" s="1642">
        <v>1</v>
      </c>
      <c r="J21" s="1642" t="s">
        <v>922</v>
      </c>
      <c r="K21" s="1643">
        <v>435000</v>
      </c>
      <c r="L21" s="1643">
        <f>+K21*I21</f>
        <v>435000</v>
      </c>
    </row>
    <row r="22" spans="1:14" s="657" customFormat="1" ht="21" customHeight="1" thickBot="1" x14ac:dyDescent="0.4">
      <c r="A22" s="1642"/>
      <c r="B22" s="2068"/>
      <c r="C22" s="2069"/>
      <c r="D22" s="2069"/>
      <c r="E22" s="2069"/>
      <c r="F22" s="2069"/>
      <c r="G22" s="2070"/>
      <c r="H22" s="1642"/>
      <c r="I22" s="1642"/>
      <c r="J22" s="1642"/>
      <c r="K22" s="1643"/>
      <c r="L22" s="1643"/>
      <c r="N22" s="1644"/>
    </row>
    <row r="23" spans="1:14" s="657" customFormat="1" ht="18.75" customHeight="1" thickBot="1" x14ac:dyDescent="0.4">
      <c r="A23" s="1642"/>
      <c r="B23" s="2068"/>
      <c r="C23" s="2069"/>
      <c r="D23" s="2069"/>
      <c r="E23" s="2069"/>
      <c r="F23" s="2069"/>
      <c r="G23" s="2070"/>
      <c r="H23" s="1642"/>
      <c r="I23" s="1642"/>
      <c r="J23" s="1642"/>
      <c r="K23" s="1643"/>
      <c r="L23" s="1643"/>
      <c r="N23" s="1645"/>
    </row>
    <row r="24" spans="1:14" s="657" customFormat="1" ht="18.75" customHeight="1" thickBot="1" x14ac:dyDescent="0.4">
      <c r="A24" s="1642"/>
      <c r="B24" s="2068"/>
      <c r="C24" s="2069"/>
      <c r="D24" s="2069"/>
      <c r="E24" s="2069"/>
      <c r="F24" s="2069"/>
      <c r="G24" s="2070"/>
      <c r="H24" s="1642"/>
      <c r="I24" s="1642"/>
      <c r="J24" s="1642"/>
      <c r="K24" s="1643"/>
      <c r="L24" s="1643"/>
      <c r="N24" s="1645"/>
    </row>
    <row r="25" spans="1:14" s="657" customFormat="1" ht="18.75" customHeight="1" thickBot="1" x14ac:dyDescent="0.4">
      <c r="A25" s="1642"/>
      <c r="B25" s="2068"/>
      <c r="C25" s="2069"/>
      <c r="D25" s="2069"/>
      <c r="E25" s="2069"/>
      <c r="F25" s="2069"/>
      <c r="G25" s="2070"/>
      <c r="H25" s="1642"/>
      <c r="I25" s="1642"/>
      <c r="J25" s="1642"/>
      <c r="K25" s="1643"/>
      <c r="L25" s="1643"/>
      <c r="N25" s="1645" t="s">
        <v>1059</v>
      </c>
    </row>
    <row r="26" spans="1:14" s="657" customFormat="1" ht="18.75" customHeight="1" x14ac:dyDescent="0.35">
      <c r="A26" s="1646"/>
      <c r="B26" s="2071"/>
      <c r="C26" s="2072"/>
      <c r="D26" s="2072"/>
      <c r="E26" s="2072"/>
      <c r="F26" s="2072"/>
      <c r="G26" s="2073"/>
      <c r="H26" s="1646"/>
      <c r="I26" s="1646"/>
      <c r="J26" s="1646"/>
      <c r="K26" s="1647"/>
      <c r="L26" s="1643"/>
    </row>
    <row r="27" spans="1:14" s="657" customFormat="1" ht="18.75" customHeight="1" x14ac:dyDescent="0.35">
      <c r="A27" s="1648"/>
      <c r="B27" s="2058"/>
      <c r="C27" s="2059"/>
      <c r="D27" s="2059"/>
      <c r="E27" s="2059"/>
      <c r="F27" s="2059"/>
      <c r="G27" s="2060"/>
      <c r="H27" s="1649"/>
      <c r="I27" s="1649"/>
      <c r="J27" s="1649"/>
      <c r="K27" s="1650"/>
      <c r="L27" s="1650"/>
    </row>
    <row r="28" spans="1:14" s="657" customFormat="1" ht="22.5" customHeight="1" x14ac:dyDescent="0.35">
      <c r="A28" s="2061"/>
      <c r="B28" s="2062"/>
      <c r="C28" s="2062"/>
      <c r="D28" s="2062"/>
      <c r="E28" s="2062"/>
      <c r="F28" s="2062"/>
      <c r="G28" s="2062"/>
      <c r="H28" s="2062"/>
      <c r="I28" s="2062"/>
      <c r="J28" s="2063"/>
      <c r="K28" s="1651" t="s">
        <v>143</v>
      </c>
      <c r="L28" s="1652">
        <f>SUM(L20:L26)</f>
        <v>435000</v>
      </c>
    </row>
    <row r="29" spans="1:14" ht="18" customHeight="1" x14ac:dyDescent="0.35">
      <c r="A29" s="253"/>
      <c r="B29" s="253"/>
      <c r="C29" s="1616"/>
      <c r="D29" s="253"/>
      <c r="E29" s="253"/>
      <c r="F29" s="253"/>
      <c r="G29" s="252"/>
      <c r="H29" s="252"/>
      <c r="I29" s="252"/>
      <c r="J29" s="252"/>
      <c r="K29" s="865"/>
      <c r="L29" s="865"/>
    </row>
    <row r="30" spans="1:14" ht="18" customHeight="1" x14ac:dyDescent="0.35">
      <c r="A30" s="253"/>
      <c r="B30" s="252"/>
      <c r="C30" s="1616"/>
      <c r="D30" s="253"/>
      <c r="E30" s="252"/>
      <c r="F30" s="252"/>
      <c r="G30" s="252"/>
      <c r="H30" s="252"/>
      <c r="I30" s="252"/>
      <c r="J30" s="252"/>
      <c r="K30" s="865"/>
      <c r="L30" s="865"/>
    </row>
    <row r="31" spans="1:14" ht="18" customHeight="1" x14ac:dyDescent="0.35">
      <c r="A31" s="259" t="s">
        <v>21</v>
      </c>
      <c r="B31" s="259" t="s">
        <v>7</v>
      </c>
      <c r="C31" s="260" t="s">
        <v>22</v>
      </c>
      <c r="D31" s="260" t="s">
        <v>150</v>
      </c>
      <c r="E31" s="252"/>
      <c r="F31" s="252"/>
      <c r="G31" s="252"/>
      <c r="H31" s="252"/>
      <c r="I31" s="252"/>
      <c r="J31" s="252"/>
      <c r="K31" s="261"/>
      <c r="L31" s="261"/>
    </row>
    <row r="32" spans="1:14" ht="18" customHeight="1" x14ac:dyDescent="0.35">
      <c r="A32" s="253"/>
      <c r="B32" s="253"/>
      <c r="C32" s="260" t="s">
        <v>24</v>
      </c>
      <c r="D32" s="253" t="s">
        <v>151</v>
      </c>
      <c r="E32" s="252"/>
      <c r="F32" s="252"/>
      <c r="G32" s="252"/>
      <c r="H32" s="252"/>
      <c r="I32" s="252"/>
      <c r="J32" s="252"/>
      <c r="K32" s="261"/>
      <c r="L32" s="261"/>
    </row>
    <row r="33" spans="1:12" ht="18" customHeight="1" x14ac:dyDescent="0.35">
      <c r="A33" s="253"/>
      <c r="B33" s="252"/>
      <c r="C33" s="1616"/>
      <c r="D33" s="263"/>
      <c r="E33" s="252"/>
      <c r="F33" s="252"/>
      <c r="G33" s="252"/>
      <c r="H33" s="252"/>
      <c r="I33" s="252"/>
      <c r="J33" s="252"/>
      <c r="K33" s="261"/>
      <c r="L33" s="261"/>
    </row>
    <row r="34" spans="1:12" ht="18" customHeight="1" x14ac:dyDescent="0.35">
      <c r="A34" s="253"/>
      <c r="B34" s="252"/>
      <c r="C34" s="1616"/>
      <c r="D34" s="263"/>
      <c r="E34" s="252"/>
      <c r="F34" s="252"/>
      <c r="G34" s="252"/>
      <c r="H34" s="252"/>
      <c r="I34" s="252"/>
      <c r="J34" s="252"/>
      <c r="K34" s="261"/>
      <c r="L34" s="261"/>
    </row>
    <row r="35" spans="1:12" ht="18" customHeight="1" x14ac:dyDescent="0.35">
      <c r="A35" s="253"/>
      <c r="B35" s="252"/>
      <c r="C35" s="1616"/>
      <c r="D35" s="263"/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3"/>
      <c r="B36" s="252"/>
      <c r="C36" s="1616"/>
      <c r="D36" s="263"/>
      <c r="E36" s="252"/>
      <c r="F36" s="252"/>
      <c r="G36" s="252"/>
      <c r="H36" s="252"/>
      <c r="I36" s="252"/>
      <c r="J36" s="252"/>
      <c r="K36" s="261"/>
      <c r="L36" s="261"/>
    </row>
    <row r="37" spans="1:12" ht="18" customHeight="1" x14ac:dyDescent="0.35">
      <c r="A37" s="253"/>
      <c r="B37" s="252"/>
      <c r="C37" s="1616"/>
      <c r="D37" s="263"/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3"/>
      <c r="B38" s="252"/>
      <c r="C38" s="1616"/>
      <c r="D38" s="263"/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2"/>
      <c r="B39"/>
      <c r="C39"/>
      <c r="D39" s="252"/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/>
      <c r="B40"/>
      <c r="C40"/>
      <c r="D40" s="1099"/>
      <c r="E40" s="265"/>
      <c r="F40" s="266"/>
      <c r="G40" s="267"/>
      <c r="H40" s="268"/>
      <c r="I40" s="269"/>
      <c r="J40" s="270"/>
      <c r="K40" s="271"/>
      <c r="L40" s="272"/>
    </row>
    <row r="41" spans="1:12" ht="18" customHeight="1" x14ac:dyDescent="0.35">
      <c r="A41"/>
      <c r="B41"/>
      <c r="C41"/>
      <c r="D41" s="1100"/>
      <c r="E41" s="273"/>
      <c r="F41" s="264"/>
      <c r="G41" s="274"/>
      <c r="H41" s="275"/>
      <c r="I41" s="276"/>
      <c r="J41" s="277"/>
      <c r="K41" s="278"/>
      <c r="L41" s="279"/>
    </row>
    <row r="42" spans="1:12" ht="18" customHeight="1" x14ac:dyDescent="0.35">
      <c r="A42"/>
      <c r="B42"/>
      <c r="C42"/>
      <c r="D42" s="1101"/>
      <c r="E42" s="273"/>
      <c r="F42" s="264"/>
      <c r="G42" s="280"/>
      <c r="H42" s="275"/>
      <c r="I42" s="276"/>
      <c r="J42" s="277"/>
      <c r="K42" s="278"/>
      <c r="L42" s="281"/>
    </row>
    <row r="43" spans="1:12" ht="18" customHeight="1" x14ac:dyDescent="0.35">
      <c r="A43"/>
      <c r="B43"/>
      <c r="C43"/>
      <c r="D43" s="1102"/>
      <c r="E43" s="282"/>
      <c r="F43" s="283"/>
      <c r="G43" s="284"/>
      <c r="H43" s="285"/>
      <c r="I43" s="286"/>
      <c r="J43" s="287"/>
      <c r="K43" s="288"/>
      <c r="L43" s="289"/>
    </row>
    <row r="44" spans="1:12" ht="18" customHeight="1" x14ac:dyDescent="0.3">
      <c r="A44"/>
      <c r="B44"/>
      <c r="C44"/>
      <c r="D44" s="1653" t="s">
        <v>26</v>
      </c>
      <c r="E44" s="2064" t="s">
        <v>27</v>
      </c>
      <c r="F44" s="2065"/>
      <c r="G44" s="2066"/>
      <c r="H44" s="1640" t="s">
        <v>941</v>
      </c>
      <c r="I44" s="2067" t="s">
        <v>28</v>
      </c>
      <c r="J44" s="2003"/>
      <c r="K44" s="1640" t="s">
        <v>29</v>
      </c>
      <c r="L44" s="1641" t="s">
        <v>30</v>
      </c>
    </row>
    <row r="45" spans="1:12" ht="16.5" customHeight="1" x14ac:dyDescent="0.3">
      <c r="A45"/>
      <c r="B45"/>
      <c r="C45"/>
    </row>
    <row r="46" spans="1:12" ht="16.5" customHeight="1" x14ac:dyDescent="0.3">
      <c r="A46"/>
      <c r="B46"/>
      <c r="C46"/>
    </row>
    <row r="47" spans="1:12" ht="16.5" customHeight="1" x14ac:dyDescent="0.3">
      <c r="A47"/>
      <c r="B47"/>
      <c r="C47"/>
    </row>
    <row r="48" spans="1:12" ht="16.5" customHeight="1" x14ac:dyDescent="0.3">
      <c r="A48"/>
      <c r="B48"/>
      <c r="C48"/>
    </row>
    <row r="51" spans="1:1" ht="16.5" customHeight="1" x14ac:dyDescent="0.3">
      <c r="A51" s="251" t="s">
        <v>1159</v>
      </c>
    </row>
  </sheetData>
  <mergeCells count="16">
    <mergeCell ref="B27:G27"/>
    <mergeCell ref="A28:J28"/>
    <mergeCell ref="E44:G44"/>
    <mergeCell ref="I44:J44"/>
    <mergeCell ref="B21:G21"/>
    <mergeCell ref="B22:G22"/>
    <mergeCell ref="B23:G23"/>
    <mergeCell ref="B24:G24"/>
    <mergeCell ref="B25:G25"/>
    <mergeCell ref="B26:G26"/>
    <mergeCell ref="B20:G20"/>
    <mergeCell ref="A6:L6"/>
    <mergeCell ref="A7:L7"/>
    <mergeCell ref="A11:D11"/>
    <mergeCell ref="B19:G19"/>
    <mergeCell ref="I19:J19"/>
  </mergeCells>
  <printOptions horizontalCentered="1"/>
  <pageMargins left="0" right="0" top="0.75" bottom="0.75" header="0.3" footer="0.3"/>
  <pageSetup scale="76" orientation="portrait" r:id="rId1"/>
  <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2"/>
  <sheetViews>
    <sheetView view="pageBreakPreview" topLeftCell="A7" zoomScale="90" workbookViewId="0">
      <selection activeCell="A10" sqref="A10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1174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1170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44705</v>
      </c>
      <c r="M10" s="298"/>
    </row>
    <row r="11" spans="1:15" ht="16.5" customHeight="1" x14ac:dyDescent="0.35">
      <c r="A11" s="1797" t="s">
        <v>909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1609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1607" t="s">
        <v>139</v>
      </c>
      <c r="C14" s="301" t="s">
        <v>1171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1605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7.2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1606" t="s">
        <v>13</v>
      </c>
      <c r="B19" s="1751" t="s">
        <v>14</v>
      </c>
      <c r="C19" s="1751"/>
      <c r="D19" s="1751"/>
      <c r="E19" s="1751"/>
      <c r="F19" s="1751"/>
      <c r="G19" s="1751"/>
      <c r="H19" s="1606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619" t="s">
        <v>1172</v>
      </c>
      <c r="C21" s="162"/>
      <c r="D21" s="162"/>
      <c r="E21" s="162"/>
      <c r="F21" s="162"/>
      <c r="G21" s="163"/>
      <c r="H21" s="160"/>
      <c r="I21" s="160">
        <v>9</v>
      </c>
      <c r="J21" s="160" t="s">
        <v>56</v>
      </c>
      <c r="K21" s="164">
        <v>9000</v>
      </c>
      <c r="L21" s="164">
        <f>+K21*I21</f>
        <v>81000</v>
      </c>
    </row>
    <row r="22" spans="1:12" s="257" customFormat="1" ht="21" customHeight="1" x14ac:dyDescent="0.3">
      <c r="A22" s="160">
        <v>2</v>
      </c>
      <c r="B22" s="1619" t="s">
        <v>1173</v>
      </c>
      <c r="C22" s="1620"/>
      <c r="D22" s="1620"/>
      <c r="E22" s="1620"/>
      <c r="F22" s="1620"/>
      <c r="G22" s="1621"/>
      <c r="H22" s="160"/>
      <c r="I22" s="160">
        <v>1</v>
      </c>
      <c r="J22" s="160" t="s">
        <v>215</v>
      </c>
      <c r="K22" s="164">
        <v>241000</v>
      </c>
      <c r="L22" s="164">
        <f>+K22*I22</f>
        <v>241000</v>
      </c>
    </row>
    <row r="23" spans="1:12" s="257" customFormat="1" ht="21" customHeight="1" x14ac:dyDescent="0.3">
      <c r="A23" s="160"/>
      <c r="B23" s="1619"/>
      <c r="C23" s="1620"/>
      <c r="D23" s="1620"/>
      <c r="E23" s="1620"/>
      <c r="F23" s="1620"/>
      <c r="G23" s="1621"/>
      <c r="H23" s="160"/>
      <c r="I23" s="160"/>
      <c r="J23" s="160"/>
      <c r="K23" s="164"/>
      <c r="L23" s="164"/>
    </row>
    <row r="24" spans="1:12" s="257" customFormat="1" ht="21" customHeight="1" x14ac:dyDescent="0.3">
      <c r="A24" s="160"/>
      <c r="B24" s="1619"/>
      <c r="C24" s="1620"/>
      <c r="D24" s="1620"/>
      <c r="E24" s="1620"/>
      <c r="F24" s="1620"/>
      <c r="G24" s="1621"/>
      <c r="H24" s="160"/>
      <c r="I24" s="160"/>
      <c r="J24" s="160"/>
      <c r="K24" s="164"/>
      <c r="L24" s="164"/>
    </row>
    <row r="25" spans="1:12" s="257" customFormat="1" ht="21" customHeight="1" x14ac:dyDescent="0.3">
      <c r="A25" s="160"/>
      <c r="B25" s="1619"/>
      <c r="C25" s="1620"/>
      <c r="D25" s="1620"/>
      <c r="E25" s="1620"/>
      <c r="F25" s="1620"/>
      <c r="G25" s="1621"/>
      <c r="H25" s="160"/>
      <c r="I25" s="160"/>
      <c r="J25" s="160"/>
      <c r="K25" s="164"/>
      <c r="L25" s="164"/>
    </row>
    <row r="26" spans="1:12" s="257" customFormat="1" ht="21" customHeight="1" x14ac:dyDescent="0.3">
      <c r="A26" s="160"/>
      <c r="B26" s="1619"/>
      <c r="C26" s="1620"/>
      <c r="D26" s="1620"/>
      <c r="E26" s="1620"/>
      <c r="F26" s="1620"/>
      <c r="G26" s="1621"/>
      <c r="H26" s="160"/>
      <c r="I26" s="160"/>
      <c r="J26" s="160"/>
      <c r="K26" s="164"/>
      <c r="L26" s="164"/>
    </row>
    <row r="27" spans="1:12" s="257" customFormat="1" ht="21" customHeight="1" x14ac:dyDescent="0.3">
      <c r="A27" s="160"/>
      <c r="B27" s="1619"/>
      <c r="C27" s="1620"/>
      <c r="D27" s="1620"/>
      <c r="E27" s="1620"/>
      <c r="F27" s="1620"/>
      <c r="G27" s="1621"/>
      <c r="H27" s="160"/>
      <c r="I27" s="160"/>
      <c r="J27" s="160"/>
      <c r="K27" s="164"/>
      <c r="L27" s="164"/>
    </row>
    <row r="28" spans="1:12" s="257" customFormat="1" ht="21" customHeight="1" x14ac:dyDescent="0.3">
      <c r="A28" s="160"/>
      <c r="B28" s="1619"/>
      <c r="C28" s="1620"/>
      <c r="D28" s="1620"/>
      <c r="E28" s="1620"/>
      <c r="F28" s="1620"/>
      <c r="G28" s="1621"/>
      <c r="H28" s="160"/>
      <c r="I28" s="160"/>
      <c r="J28" s="160"/>
      <c r="K28" s="164"/>
      <c r="L28" s="164"/>
    </row>
    <row r="29" spans="1:12" s="257" customFormat="1" ht="21" customHeight="1" x14ac:dyDescent="0.3">
      <c r="A29" s="160"/>
      <c r="B29" s="1619"/>
      <c r="C29" s="1620"/>
      <c r="D29" s="1620"/>
      <c r="E29" s="1620"/>
      <c r="F29" s="1620"/>
      <c r="G29" s="1621"/>
      <c r="H29" s="160"/>
      <c r="I29" s="160"/>
      <c r="J29" s="160"/>
      <c r="K29" s="164"/>
      <c r="L29" s="164"/>
    </row>
    <row r="30" spans="1:12" s="257" customFormat="1" ht="21" customHeight="1" x14ac:dyDescent="0.3">
      <c r="A30" s="160"/>
      <c r="B30" s="1619"/>
      <c r="C30" s="1620"/>
      <c r="D30" s="1620"/>
      <c r="E30" s="1620"/>
      <c r="F30" s="1620"/>
      <c r="G30" s="1621"/>
      <c r="H30" s="160"/>
      <c r="I30" s="160"/>
      <c r="J30" s="160"/>
      <c r="K30" s="164"/>
      <c r="L30" s="164"/>
    </row>
    <row r="31" spans="1:12" s="257" customFormat="1" ht="18.75" customHeight="1" x14ac:dyDescent="0.3">
      <c r="A31" s="160"/>
      <c r="B31" s="1619"/>
      <c r="C31" s="1620"/>
      <c r="D31" s="1620"/>
      <c r="E31" s="1620"/>
      <c r="F31" s="1620"/>
      <c r="G31" s="1621"/>
      <c r="H31" s="160"/>
      <c r="I31" s="160"/>
      <c r="J31" s="160"/>
      <c r="K31" s="164"/>
      <c r="L31" s="164"/>
    </row>
    <row r="32" spans="1:12" s="257" customFormat="1" ht="22.5" customHeight="1" x14ac:dyDescent="0.3">
      <c r="A32" s="173"/>
      <c r="B32" s="1774"/>
      <c r="C32" s="1775"/>
      <c r="D32" s="1775"/>
      <c r="E32" s="1775"/>
      <c r="F32" s="1775"/>
      <c r="G32" s="1776"/>
      <c r="H32" s="174"/>
      <c r="I32" s="174"/>
      <c r="J32" s="174"/>
      <c r="K32" s="175"/>
      <c r="L32" s="175"/>
    </row>
    <row r="33" spans="1:12" ht="18" customHeight="1" x14ac:dyDescent="0.3">
      <c r="A33" s="1773" t="s">
        <v>20</v>
      </c>
      <c r="B33" s="1773"/>
      <c r="C33" s="1773"/>
      <c r="D33" s="1773"/>
      <c r="E33" s="1773"/>
      <c r="F33" s="1773"/>
      <c r="G33" s="1773"/>
      <c r="H33" s="1773"/>
      <c r="I33" s="1773"/>
      <c r="J33" s="1773"/>
      <c r="K33" s="1773"/>
      <c r="L33" s="176">
        <f>SUM(L21:L22)</f>
        <v>322000</v>
      </c>
    </row>
    <row r="34" spans="1:12" ht="18" customHeight="1" x14ac:dyDescent="0.35">
      <c r="A34" s="253"/>
      <c r="B34" s="252"/>
      <c r="C34" s="1616"/>
      <c r="D34" s="253"/>
      <c r="E34" s="252"/>
      <c r="F34" s="252"/>
      <c r="G34" s="252"/>
      <c r="H34" s="252"/>
      <c r="I34" s="252"/>
      <c r="J34" s="252"/>
      <c r="K34" s="255"/>
      <c r="L34" s="254"/>
    </row>
    <row r="35" spans="1:12" ht="18" customHeight="1" x14ac:dyDescent="0.35">
      <c r="A35" s="259" t="s">
        <v>21</v>
      </c>
      <c r="B35" s="259" t="s">
        <v>7</v>
      </c>
      <c r="C35" s="260" t="s">
        <v>22</v>
      </c>
      <c r="D35" s="260" t="s">
        <v>150</v>
      </c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3"/>
      <c r="B36" s="253"/>
      <c r="C36" s="260" t="s">
        <v>24</v>
      </c>
      <c r="D36" s="253" t="s">
        <v>151</v>
      </c>
      <c r="E36" s="252"/>
      <c r="F36" s="252"/>
      <c r="G36" s="252"/>
      <c r="H36" s="252"/>
      <c r="I36" s="252"/>
      <c r="J36" s="252"/>
      <c r="K36" s="261"/>
      <c r="L36" s="261"/>
    </row>
    <row r="37" spans="1:12" ht="18" customHeight="1" x14ac:dyDescent="0.35">
      <c r="A37" s="253"/>
      <c r="B37" s="252"/>
      <c r="C37" s="262"/>
      <c r="D37" s="263"/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3"/>
      <c r="B38" s="252"/>
      <c r="C38" s="1616"/>
      <c r="D38" s="263"/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2"/>
      <c r="B39" s="252"/>
      <c r="C39" s="252"/>
      <c r="D39" s="252"/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2"/>
      <c r="B40" s="252"/>
      <c r="C40" s="252"/>
      <c r="D40" s="1378"/>
      <c r="E40" s="1141"/>
      <c r="F40" s="1107"/>
      <c r="G40" s="267"/>
      <c r="H40" s="268"/>
      <c r="I40" s="269"/>
      <c r="J40" s="270"/>
      <c r="K40" s="271"/>
      <c r="L40" s="272"/>
    </row>
    <row r="41" spans="1:12" ht="18" customHeight="1" x14ac:dyDescent="0.35">
      <c r="A41" s="252"/>
      <c r="B41" s="252"/>
      <c r="C41" s="252"/>
      <c r="D41" s="1379"/>
      <c r="E41" s="1103"/>
      <c r="F41" s="1104"/>
      <c r="G41" s="274"/>
      <c r="H41" s="275"/>
      <c r="I41" s="276"/>
      <c r="J41" s="277"/>
      <c r="K41" s="278"/>
      <c r="L41" s="279"/>
    </row>
    <row r="42" spans="1:12" ht="18" customHeight="1" x14ac:dyDescent="0.35">
      <c r="A42" s="252"/>
      <c r="B42" s="252"/>
      <c r="C42" s="252"/>
      <c r="D42" s="1379"/>
      <c r="E42" s="1103"/>
      <c r="F42" s="1104"/>
      <c r="G42" s="280"/>
      <c r="H42" s="275"/>
      <c r="I42" s="276"/>
      <c r="J42" s="277"/>
      <c r="K42" s="278"/>
      <c r="L42" s="281"/>
    </row>
    <row r="43" spans="1:12" ht="18" customHeight="1" x14ac:dyDescent="0.35">
      <c r="A43" s="252"/>
      <c r="B43" s="252"/>
      <c r="C43" s="252"/>
      <c r="D43" s="1380"/>
      <c r="E43" s="1103"/>
      <c r="F43" s="1104"/>
      <c r="G43" s="1382"/>
      <c r="H43" s="275"/>
      <c r="I43" s="286"/>
      <c r="J43" s="287"/>
      <c r="K43" s="288"/>
      <c r="L43" s="289"/>
    </row>
    <row r="44" spans="1:12" ht="18" customHeight="1" x14ac:dyDescent="0.35">
      <c r="A44" s="252"/>
      <c r="B44" s="252"/>
      <c r="C44" s="252"/>
      <c r="D44" s="1381" t="s">
        <v>26</v>
      </c>
      <c r="E44" s="1965" t="s">
        <v>27</v>
      </c>
      <c r="F44" s="1966"/>
      <c r="G44" s="1967"/>
      <c r="H44" s="1095" t="s">
        <v>941</v>
      </c>
      <c r="I44" s="1964" t="s">
        <v>28</v>
      </c>
      <c r="J44" s="1796"/>
      <c r="K44" s="291" t="s">
        <v>29</v>
      </c>
      <c r="L44" s="292" t="s">
        <v>30</v>
      </c>
    </row>
    <row r="52" spans="1:1" ht="16.5" customHeight="1" x14ac:dyDescent="0.3">
      <c r="A52" s="251" t="s">
        <v>1159</v>
      </c>
    </row>
  </sheetData>
  <mergeCells count="10">
    <mergeCell ref="B32:G32"/>
    <mergeCell ref="A33:K33"/>
    <mergeCell ref="E44:G44"/>
    <mergeCell ref="I44:J44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4803149606299213" bottom="0.74803149606299213" header="0.31496062992125984" footer="0.31496062992125984"/>
  <pageSetup scale="75" orientation="portrait" r:id="rId1"/>
  <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60"/>
  <sheetViews>
    <sheetView view="pageBreakPreview" topLeftCell="A10" zoomScale="60" zoomScaleNormal="100" workbookViewId="0">
      <selection activeCell="B24" sqref="B24"/>
    </sheetView>
  </sheetViews>
  <sheetFormatPr defaultColWidth="9.140625" defaultRowHeight="21" x14ac:dyDescent="0.35"/>
  <cols>
    <col min="1" max="1" width="9.7109375" style="248" customWidth="1"/>
    <col min="2" max="2" width="3.42578125" style="248" customWidth="1"/>
    <col min="3" max="3" width="3.28515625" style="248" customWidth="1"/>
    <col min="4" max="4" width="25.5703125" style="248" customWidth="1"/>
    <col min="5" max="6" width="3.7109375" style="248" customWidth="1"/>
    <col min="7" max="7" width="19" style="248" customWidth="1"/>
    <col min="8" max="8" width="20.42578125" style="248" customWidth="1"/>
    <col min="9" max="9" width="10.28515625" style="248" customWidth="1"/>
    <col min="10" max="10" width="11.42578125" style="248" customWidth="1"/>
    <col min="11" max="11" width="22" style="248" customWidth="1"/>
    <col min="12" max="12" width="19.7109375" style="248" customWidth="1"/>
    <col min="13" max="16384" width="9.140625" style="238"/>
  </cols>
  <sheetData>
    <row r="6" spans="1:21" ht="30" customHeight="1" x14ac:dyDescent="0.35">
      <c r="A6" s="1951" t="s">
        <v>0</v>
      </c>
      <c r="B6" s="1951"/>
      <c r="C6" s="1951"/>
      <c r="D6" s="1951"/>
      <c r="E6" s="1951"/>
      <c r="F6" s="1951"/>
      <c r="G6" s="1951"/>
      <c r="H6" s="1951"/>
      <c r="I6" s="1951"/>
      <c r="J6" s="1951"/>
      <c r="K6" s="1951"/>
      <c r="L6" s="1951"/>
    </row>
    <row r="7" spans="1:21" ht="30" customHeight="1" x14ac:dyDescent="0.35">
      <c r="A7" s="2053" t="s">
        <v>1175</v>
      </c>
      <c r="B7" s="2053"/>
      <c r="C7" s="2053"/>
      <c r="D7" s="2053"/>
      <c r="E7" s="2053"/>
      <c r="F7" s="2053"/>
      <c r="G7" s="2053"/>
      <c r="H7" s="2053"/>
      <c r="I7" s="2053"/>
      <c r="J7" s="2053"/>
      <c r="K7" s="2053"/>
      <c r="L7" s="2053"/>
    </row>
    <row r="8" spans="1:21" ht="16.5" customHeight="1" x14ac:dyDescent="0.35">
      <c r="G8" s="247"/>
      <c r="K8" s="411"/>
      <c r="L8" s="411"/>
    </row>
    <row r="9" spans="1:21" ht="16.5" customHeight="1" x14ac:dyDescent="0.35">
      <c r="A9" s="788" t="s">
        <v>1</v>
      </c>
      <c r="B9" s="1577"/>
      <c r="C9" s="1577"/>
      <c r="D9" s="1578"/>
      <c r="F9" s="1579" t="s">
        <v>2</v>
      </c>
      <c r="G9" s="1580"/>
      <c r="H9" s="1580"/>
      <c r="I9" s="1581"/>
      <c r="J9" s="1582"/>
      <c r="K9" s="411"/>
      <c r="L9" s="411"/>
      <c r="U9" s="238">
        <v>559</v>
      </c>
    </row>
    <row r="10" spans="1:21" ht="16.5" customHeight="1" x14ac:dyDescent="0.35">
      <c r="A10" s="995" t="s">
        <v>743</v>
      </c>
      <c r="D10" s="996"/>
      <c r="F10" s="997" t="s">
        <v>32</v>
      </c>
      <c r="G10" s="998"/>
      <c r="H10" s="998"/>
      <c r="I10" s="996"/>
      <c r="K10" s="410" t="s">
        <v>3</v>
      </c>
      <c r="L10" s="999">
        <v>44705</v>
      </c>
    </row>
    <row r="11" spans="1:21" ht="16.5" customHeight="1" x14ac:dyDescent="0.35">
      <c r="A11" s="1591" t="s">
        <v>1042</v>
      </c>
      <c r="B11" s="1505"/>
      <c r="C11" s="1505"/>
      <c r="D11" s="1506"/>
      <c r="E11" s="213"/>
      <c r="F11" s="790" t="s">
        <v>33</v>
      </c>
      <c r="G11" s="791"/>
      <c r="H11" s="791"/>
      <c r="I11" s="996"/>
      <c r="K11" s="410"/>
      <c r="L11" s="999"/>
    </row>
    <row r="12" spans="1:21" ht="16.5" customHeight="1" x14ac:dyDescent="0.35">
      <c r="A12" s="1504"/>
      <c r="B12" s="213"/>
      <c r="C12" s="213"/>
      <c r="D12" s="792"/>
      <c r="E12" s="213"/>
      <c r="F12" s="790" t="s">
        <v>34</v>
      </c>
      <c r="G12" s="791"/>
      <c r="H12" s="791"/>
      <c r="I12" s="996"/>
      <c r="K12" s="410" t="s">
        <v>4</v>
      </c>
      <c r="L12" s="411"/>
      <c r="N12" s="1584"/>
    </row>
    <row r="13" spans="1:21" ht="16.5" customHeight="1" x14ac:dyDescent="0.35">
      <c r="A13" s="1504"/>
      <c r="B13" s="213"/>
      <c r="C13" s="213"/>
      <c r="D13" s="792"/>
      <c r="E13" s="213"/>
      <c r="F13" s="1508" t="s">
        <v>35</v>
      </c>
      <c r="G13" s="1509"/>
      <c r="H13" s="1509"/>
      <c r="I13" s="1585"/>
      <c r="J13" s="1586"/>
      <c r="K13" s="410" t="s">
        <v>5</v>
      </c>
      <c r="L13" s="411"/>
      <c r="N13" s="1584"/>
    </row>
    <row r="14" spans="1:21" ht="16.5" customHeight="1" x14ac:dyDescent="0.35">
      <c r="A14" s="1504" t="s">
        <v>6</v>
      </c>
      <c r="B14" s="1561" t="s">
        <v>49</v>
      </c>
      <c r="C14" s="1561"/>
      <c r="D14" s="1562"/>
      <c r="E14" s="213"/>
      <c r="F14" s="790"/>
      <c r="G14" s="791"/>
      <c r="H14" s="791"/>
      <c r="I14" s="996"/>
      <c r="K14" s="410"/>
      <c r="L14" s="411"/>
    </row>
    <row r="15" spans="1:21" ht="16.5" customHeight="1" x14ac:dyDescent="0.35">
      <c r="A15" s="1504" t="s">
        <v>8</v>
      </c>
      <c r="B15" s="1610" t="s">
        <v>7</v>
      </c>
      <c r="C15" s="213" t="s">
        <v>50</v>
      </c>
      <c r="D15" s="792"/>
      <c r="E15" s="213"/>
      <c r="F15" s="790" t="s">
        <v>36</v>
      </c>
      <c r="G15" s="791"/>
      <c r="H15" s="791"/>
      <c r="I15" s="996"/>
      <c r="K15" s="410" t="s">
        <v>9</v>
      </c>
      <c r="L15" s="411" t="s">
        <v>10</v>
      </c>
    </row>
    <row r="16" spans="1:21" x14ac:dyDescent="0.35">
      <c r="A16" s="1512" t="s">
        <v>11</v>
      </c>
      <c r="B16" s="1513" t="s">
        <v>7</v>
      </c>
      <c r="C16" s="1514"/>
      <c r="D16" s="1515"/>
      <c r="E16" s="213"/>
      <c r="F16" s="1512"/>
      <c r="G16" s="573"/>
      <c r="H16" s="573"/>
      <c r="I16" s="1587"/>
      <c r="K16" s="410"/>
      <c r="L16" s="1588"/>
    </row>
    <row r="17" spans="1:12" x14ac:dyDescent="0.35">
      <c r="K17" s="410"/>
    </row>
    <row r="18" spans="1:12" x14ac:dyDescent="0.35">
      <c r="A18" s="248" t="s">
        <v>12</v>
      </c>
      <c r="K18" s="410"/>
      <c r="L18" s="411"/>
    </row>
    <row r="19" spans="1:12" x14ac:dyDescent="0.35">
      <c r="A19" s="1611" t="s">
        <v>13</v>
      </c>
      <c r="B19" s="1842" t="s">
        <v>14</v>
      </c>
      <c r="C19" s="1842"/>
      <c r="D19" s="1842"/>
      <c r="E19" s="1842"/>
      <c r="F19" s="1842"/>
      <c r="G19" s="1842"/>
      <c r="H19" s="1611" t="s">
        <v>15</v>
      </c>
      <c r="I19" s="1842" t="s">
        <v>16</v>
      </c>
      <c r="J19" s="1842"/>
      <c r="K19" s="408" t="s">
        <v>17</v>
      </c>
      <c r="L19" s="408" t="s">
        <v>18</v>
      </c>
    </row>
    <row r="20" spans="1:12" x14ac:dyDescent="0.35">
      <c r="A20" s="233"/>
      <c r="B20" s="1843"/>
      <c r="C20" s="1844"/>
      <c r="D20" s="1844"/>
      <c r="E20" s="1844"/>
      <c r="F20" s="1844"/>
      <c r="G20" s="1845"/>
      <c r="H20" s="233"/>
      <c r="I20" s="233"/>
      <c r="J20" s="233"/>
      <c r="K20" s="237"/>
      <c r="L20" s="237"/>
    </row>
    <row r="21" spans="1:12" x14ac:dyDescent="0.35">
      <c r="A21" s="233">
        <v>1</v>
      </c>
      <c r="B21" s="1612" t="s">
        <v>1041</v>
      </c>
      <c r="C21" s="1613"/>
      <c r="D21" s="1613"/>
      <c r="E21" s="1613"/>
      <c r="F21" s="1613"/>
      <c r="G21" s="1614"/>
      <c r="H21" s="233"/>
      <c r="I21" s="233">
        <v>40</v>
      </c>
      <c r="J21" s="233" t="s">
        <v>56</v>
      </c>
      <c r="K21" s="237">
        <v>4000</v>
      </c>
      <c r="L21" s="237">
        <f t="shared" ref="L21:L25" si="0">I21*K21</f>
        <v>160000</v>
      </c>
    </row>
    <row r="22" spans="1:12" x14ac:dyDescent="0.35">
      <c r="A22" s="233">
        <v>2</v>
      </c>
      <c r="B22" s="1612" t="s">
        <v>470</v>
      </c>
      <c r="C22" s="1613"/>
      <c r="D22" s="1613"/>
      <c r="E22" s="1613"/>
      <c r="F22" s="1613"/>
      <c r="G22" s="2055" t="s">
        <v>1177</v>
      </c>
      <c r="H22" s="2074"/>
      <c r="I22" s="233">
        <v>1</v>
      </c>
      <c r="J22" s="233" t="s">
        <v>959</v>
      </c>
      <c r="K22" s="237">
        <v>55000</v>
      </c>
      <c r="L22" s="237">
        <f t="shared" si="0"/>
        <v>55000</v>
      </c>
    </row>
    <row r="23" spans="1:12" x14ac:dyDescent="0.35">
      <c r="A23" s="233">
        <v>3</v>
      </c>
      <c r="B23" s="1612" t="s">
        <v>472</v>
      </c>
      <c r="C23" s="1613"/>
      <c r="D23" s="1613"/>
      <c r="E23" s="1613"/>
      <c r="F23" s="1613"/>
      <c r="G23" s="1614"/>
      <c r="H23" s="233"/>
      <c r="I23" s="233">
        <v>3</v>
      </c>
      <c r="J23" s="233" t="s">
        <v>56</v>
      </c>
      <c r="K23" s="237">
        <v>17500</v>
      </c>
      <c r="L23" s="237">
        <f t="shared" si="0"/>
        <v>52500</v>
      </c>
    </row>
    <row r="24" spans="1:12" x14ac:dyDescent="0.35">
      <c r="A24" s="233">
        <v>4</v>
      </c>
      <c r="B24" s="1612" t="s">
        <v>1176</v>
      </c>
      <c r="C24" s="1613"/>
      <c r="D24" s="1613"/>
      <c r="E24" s="1613"/>
      <c r="F24" s="1613"/>
      <c r="G24" s="1614"/>
      <c r="H24" s="233"/>
      <c r="I24" s="233">
        <v>1</v>
      </c>
      <c r="J24" s="233" t="s">
        <v>56</v>
      </c>
      <c r="K24" s="237">
        <v>14000</v>
      </c>
      <c r="L24" s="237">
        <f t="shared" si="0"/>
        <v>14000</v>
      </c>
    </row>
    <row r="25" spans="1:12" x14ac:dyDescent="0.35">
      <c r="A25" s="233">
        <v>5</v>
      </c>
      <c r="B25" s="1612" t="s">
        <v>195</v>
      </c>
      <c r="C25" s="1613"/>
      <c r="D25" s="1613"/>
      <c r="E25" s="1613"/>
      <c r="F25" s="1613"/>
      <c r="G25" s="1614"/>
      <c r="H25" s="233" t="s">
        <v>1178</v>
      </c>
      <c r="I25" s="233">
        <v>1</v>
      </c>
      <c r="J25" s="233" t="s">
        <v>959</v>
      </c>
      <c r="K25" s="237">
        <v>165000</v>
      </c>
      <c r="L25" s="237">
        <f t="shared" si="0"/>
        <v>165000</v>
      </c>
    </row>
    <row r="26" spans="1:12" x14ac:dyDescent="0.35">
      <c r="A26" s="233"/>
      <c r="B26" s="1612"/>
      <c r="C26" s="1613"/>
      <c r="D26" s="1613"/>
      <c r="E26" s="1613"/>
      <c r="F26" s="1613"/>
      <c r="G26" s="1614"/>
      <c r="H26" s="233"/>
      <c r="I26" s="233"/>
      <c r="J26" s="233"/>
      <c r="K26" s="237"/>
      <c r="L26" s="237"/>
    </row>
    <row r="27" spans="1:12" x14ac:dyDescent="0.35">
      <c r="A27" s="233"/>
      <c r="B27" s="1612"/>
      <c r="C27" s="1613"/>
      <c r="D27" s="1613"/>
      <c r="E27" s="1613"/>
      <c r="F27" s="1613"/>
      <c r="G27" s="1614"/>
      <c r="H27" s="233"/>
      <c r="I27" s="233"/>
      <c r="J27" s="233"/>
      <c r="K27" s="237"/>
      <c r="L27" s="237"/>
    </row>
    <row r="28" spans="1:12" x14ac:dyDescent="0.35">
      <c r="A28" s="233"/>
      <c r="B28" s="2054"/>
      <c r="C28" s="2055"/>
      <c r="D28" s="1613"/>
      <c r="E28" s="1613"/>
      <c r="F28" s="1613"/>
      <c r="G28" s="1614"/>
      <c r="H28" s="233"/>
      <c r="I28" s="233"/>
      <c r="J28" s="233"/>
      <c r="K28" s="237"/>
      <c r="L28" s="237"/>
    </row>
    <row r="29" spans="1:12" x14ac:dyDescent="0.35">
      <c r="A29" s="233"/>
      <c r="B29" s="1612"/>
      <c r="C29" s="1613"/>
      <c r="D29" s="1613"/>
      <c r="E29" s="1613"/>
      <c r="F29" s="1613"/>
      <c r="G29" s="1614"/>
      <c r="H29" s="233"/>
      <c r="I29" s="233"/>
      <c r="J29" s="233"/>
      <c r="K29" s="237"/>
      <c r="L29" s="237"/>
    </row>
    <row r="30" spans="1:12" x14ac:dyDescent="0.35">
      <c r="A30" s="233"/>
      <c r="B30" s="1612"/>
      <c r="C30" s="1613"/>
      <c r="D30" s="1613"/>
      <c r="E30" s="1613"/>
      <c r="F30" s="1613"/>
      <c r="G30" s="1614"/>
      <c r="H30" s="233"/>
      <c r="I30" s="233"/>
      <c r="J30" s="233"/>
      <c r="K30" s="237"/>
      <c r="L30" s="237"/>
    </row>
    <row r="31" spans="1:12" x14ac:dyDescent="0.35">
      <c r="A31" s="233"/>
      <c r="B31" s="1612"/>
      <c r="C31" s="1613"/>
      <c r="D31" s="1613"/>
      <c r="E31" s="1613"/>
      <c r="F31" s="1613"/>
      <c r="G31" s="1614"/>
      <c r="H31" s="233"/>
      <c r="I31" s="233"/>
      <c r="J31" s="233"/>
      <c r="K31" s="237"/>
      <c r="L31" s="237"/>
    </row>
    <row r="32" spans="1:12" x14ac:dyDescent="0.35">
      <c r="A32" s="568"/>
      <c r="B32" s="569"/>
      <c r="C32" s="570"/>
      <c r="D32" s="570"/>
      <c r="E32" s="570"/>
      <c r="F32" s="570"/>
      <c r="G32" s="571"/>
      <c r="H32" s="568"/>
      <c r="I32" s="568"/>
      <c r="J32" s="568"/>
      <c r="K32" s="572"/>
      <c r="L32" s="572"/>
    </row>
    <row r="33" spans="1:12" x14ac:dyDescent="0.35">
      <c r="A33" s="241"/>
      <c r="B33" s="1785"/>
      <c r="C33" s="1786"/>
      <c r="D33" s="1786"/>
      <c r="E33" s="1786"/>
      <c r="F33" s="1786"/>
      <c r="G33" s="1787"/>
      <c r="H33" s="242"/>
      <c r="I33" s="242"/>
      <c r="J33" s="242"/>
      <c r="K33" s="243"/>
      <c r="L33" s="629"/>
    </row>
    <row r="34" spans="1:12" x14ac:dyDescent="0.35">
      <c r="A34" s="1788"/>
      <c r="B34" s="1789"/>
      <c r="C34" s="1789"/>
      <c r="D34" s="1789"/>
      <c r="E34" s="1789"/>
      <c r="F34" s="1789"/>
      <c r="G34" s="1789"/>
      <c r="H34" s="1789"/>
      <c r="I34" s="1789"/>
      <c r="J34" s="1790"/>
      <c r="K34" s="1589" t="s">
        <v>143</v>
      </c>
      <c r="L34" s="1590">
        <f>SUM(L20:L29)</f>
        <v>446500</v>
      </c>
    </row>
    <row r="35" spans="1:12" x14ac:dyDescent="0.35">
      <c r="A35" s="247"/>
      <c r="B35" s="247"/>
      <c r="C35" s="1623"/>
      <c r="D35" s="247"/>
      <c r="E35" s="247"/>
      <c r="F35" s="247"/>
      <c r="K35" s="1553"/>
      <c r="L35" s="1553"/>
    </row>
    <row r="36" spans="1:12" x14ac:dyDescent="0.35">
      <c r="A36" s="1523" t="s">
        <v>21</v>
      </c>
      <c r="B36" s="1523" t="s">
        <v>7</v>
      </c>
      <c r="C36" s="1523" t="s">
        <v>22</v>
      </c>
      <c r="D36" s="1525" t="s">
        <v>23</v>
      </c>
      <c r="K36" s="1553"/>
      <c r="L36" s="1553"/>
    </row>
    <row r="37" spans="1:12" x14ac:dyDescent="0.35">
      <c r="A37" s="247"/>
      <c r="B37" s="247"/>
      <c r="C37" s="1623" t="s">
        <v>24</v>
      </c>
      <c r="D37" s="247" t="s">
        <v>25</v>
      </c>
      <c r="K37" s="1526"/>
      <c r="L37" s="1526"/>
    </row>
    <row r="38" spans="1:12" x14ac:dyDescent="0.35">
      <c r="A38" s="247"/>
      <c r="B38" s="247"/>
      <c r="C38" s="1623"/>
      <c r="D38" s="247"/>
      <c r="K38" s="1526"/>
      <c r="L38" s="1526"/>
    </row>
    <row r="39" spans="1:12" x14ac:dyDescent="0.35">
      <c r="A39" s="247"/>
      <c r="B39" s="247"/>
      <c r="C39" s="1623"/>
      <c r="D39" s="247"/>
      <c r="K39" s="1526"/>
      <c r="L39" s="1526"/>
    </row>
    <row r="40" spans="1:12" x14ac:dyDescent="0.35">
      <c r="A40" s="247"/>
      <c r="B40" s="247"/>
      <c r="C40" s="1623"/>
      <c r="D40" s="247"/>
      <c r="K40" s="1526"/>
      <c r="L40" s="1526"/>
    </row>
    <row r="41" spans="1:12" x14ac:dyDescent="0.35">
      <c r="A41" s="247"/>
      <c r="B41" s="247"/>
      <c r="C41" s="1623"/>
      <c r="D41" s="247"/>
      <c r="K41" s="1526"/>
      <c r="L41" s="1526"/>
    </row>
    <row r="42" spans="1:12" x14ac:dyDescent="0.35">
      <c r="K42" s="1526"/>
      <c r="L42" s="1526"/>
    </row>
    <row r="43" spans="1:12" x14ac:dyDescent="0.35">
      <c r="D43" s="1569"/>
      <c r="E43" s="1553"/>
      <c r="F43" s="1553"/>
      <c r="G43" s="1553"/>
      <c r="H43" s="1553"/>
      <c r="I43" s="1553"/>
      <c r="J43" s="1553"/>
      <c r="K43" s="1553"/>
      <c r="L43" s="1553"/>
    </row>
    <row r="44" spans="1:12" x14ac:dyDescent="0.35">
      <c r="D44" s="1527"/>
      <c r="E44" s="1602"/>
      <c r="F44" s="1603"/>
      <c r="G44" s="1604"/>
      <c r="H44" s="1598"/>
      <c r="I44" s="1532"/>
      <c r="J44" s="1533"/>
      <c r="K44" s="1534"/>
      <c r="L44" s="1535"/>
    </row>
    <row r="45" spans="1:12" x14ac:dyDescent="0.35">
      <c r="D45" s="1536"/>
      <c r="E45" s="1592"/>
      <c r="F45" s="1593"/>
      <c r="G45" s="1594"/>
      <c r="H45" s="1599"/>
      <c r="I45" s="1541"/>
      <c r="J45" s="1542"/>
      <c r="K45" s="1543"/>
      <c r="L45" s="1544"/>
    </row>
    <row r="46" spans="1:12" x14ac:dyDescent="0.35">
      <c r="D46" s="1536"/>
      <c r="E46" s="1592"/>
      <c r="F46" s="1593"/>
      <c r="G46" s="1594"/>
      <c r="H46" s="1599"/>
      <c r="I46" s="1541"/>
      <c r="J46" s="1542"/>
      <c r="K46" s="1543"/>
      <c r="L46" s="1546"/>
    </row>
    <row r="47" spans="1:12" x14ac:dyDescent="0.35">
      <c r="D47" s="1592"/>
      <c r="E47" s="1592"/>
      <c r="F47" s="1593"/>
      <c r="G47" s="1594"/>
      <c r="H47" s="1600"/>
      <c r="I47" s="1618"/>
      <c r="J47" s="1595"/>
      <c r="K47" s="1596"/>
      <c r="L47" s="1597"/>
    </row>
    <row r="48" spans="1:12" x14ac:dyDescent="0.35">
      <c r="D48" s="1622" t="s">
        <v>26</v>
      </c>
      <c r="E48" s="2050" t="s">
        <v>27</v>
      </c>
      <c r="F48" s="2051"/>
      <c r="G48" s="2052"/>
      <c r="H48" s="1601" t="s">
        <v>941</v>
      </c>
      <c r="I48" s="1922" t="s">
        <v>28</v>
      </c>
      <c r="J48" s="1923"/>
      <c r="K48" s="1522" t="s">
        <v>29</v>
      </c>
      <c r="L48" s="864" t="s">
        <v>30</v>
      </c>
    </row>
    <row r="49" spans="1:21" x14ac:dyDescent="0.35">
      <c r="D49" s="238"/>
      <c r="E49" s="238"/>
      <c r="F49" s="238"/>
      <c r="G49" s="238"/>
      <c r="H49" s="238"/>
      <c r="I49" s="238"/>
      <c r="J49" s="238"/>
      <c r="K49" s="238"/>
      <c r="L49" s="238"/>
    </row>
    <row r="59" spans="1:21" x14ac:dyDescent="0.35">
      <c r="A59" s="248" t="s">
        <v>1159</v>
      </c>
    </row>
    <row r="60" spans="1:21" s="248" customFormat="1" x14ac:dyDescent="0.35">
      <c r="M60" s="238"/>
      <c r="N60" s="238"/>
      <c r="O60" s="238"/>
      <c r="P60" s="238"/>
      <c r="Q60" s="238"/>
      <c r="R60" s="238"/>
      <c r="S60" s="238"/>
      <c r="T60" s="238"/>
      <c r="U60" s="238"/>
    </row>
  </sheetData>
  <mergeCells count="11">
    <mergeCell ref="B33:G33"/>
    <mergeCell ref="A34:J34"/>
    <mergeCell ref="E48:G48"/>
    <mergeCell ref="I48:J48"/>
    <mergeCell ref="G22:H22"/>
    <mergeCell ref="B28:C28"/>
    <mergeCell ref="A6:L6"/>
    <mergeCell ref="A7:L7"/>
    <mergeCell ref="B19:G19"/>
    <mergeCell ref="I19:J19"/>
    <mergeCell ref="B20:G20"/>
  </mergeCells>
  <printOptions horizontalCentered="1"/>
  <pageMargins left="0" right="0" top="0.55118110236220474" bottom="0.74803149606299213" header="0.31496062992125984" footer="0.31496062992125984"/>
  <pageSetup scale="65" orientation="portrait" verticalDpi="72" r:id="rId1"/>
  <rowBreaks count="1" manualBreakCount="1">
    <brk id="58" max="11" man="1"/>
  </rowBreaks>
  <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7"/>
  <sheetViews>
    <sheetView view="pageBreakPreview" topLeftCell="A20" zoomScale="60" zoomScaleNormal="100" workbookViewId="0">
      <selection activeCell="K29" sqref="K29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23.570312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1179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1554" t="s">
        <v>1</v>
      </c>
      <c r="B10" s="1555"/>
      <c r="C10" s="1555"/>
      <c r="D10" s="1556"/>
      <c r="E10" s="213"/>
      <c r="F10" s="1557" t="s">
        <v>2</v>
      </c>
      <c r="G10" s="1558"/>
      <c r="H10" s="1558"/>
      <c r="I10" s="1559"/>
      <c r="J10" s="1560"/>
      <c r="K10" s="437"/>
      <c r="L10" s="437"/>
      <c r="U10" s="78">
        <v>559</v>
      </c>
    </row>
    <row r="11" spans="1:21" s="1568" customFormat="1" ht="16.5" customHeight="1" x14ac:dyDescent="0.3">
      <c r="A11" s="802" t="s">
        <v>58</v>
      </c>
      <c r="B11" s="435"/>
      <c r="C11" s="435"/>
      <c r="D11" s="1564"/>
      <c r="E11" s="435"/>
      <c r="F11" s="1565" t="s">
        <v>32</v>
      </c>
      <c r="G11" s="1566"/>
      <c r="H11" s="1566"/>
      <c r="I11" s="1564"/>
      <c r="J11" s="435"/>
      <c r="K11" s="436" t="s">
        <v>3</v>
      </c>
      <c r="L11" s="1567">
        <v>44705</v>
      </c>
    </row>
    <row r="12" spans="1:21" ht="16.5" customHeight="1" x14ac:dyDescent="0.3">
      <c r="A12" s="1504" t="s">
        <v>57</v>
      </c>
      <c r="B12" s="1505"/>
      <c r="C12" s="1505"/>
      <c r="D12" s="1506"/>
      <c r="E12" s="213"/>
      <c r="F12" s="790" t="s">
        <v>33</v>
      </c>
      <c r="G12" s="791"/>
      <c r="H12" s="791"/>
      <c r="I12" s="792"/>
      <c r="J12" s="213"/>
      <c r="K12" s="436"/>
      <c r="L12" s="793"/>
    </row>
    <row r="13" spans="1:21" ht="16.5" customHeight="1" x14ac:dyDescent="0.3">
      <c r="A13" s="1504"/>
      <c r="B13" s="213"/>
      <c r="C13" s="213"/>
      <c r="D13" s="792"/>
      <c r="E13" s="213"/>
      <c r="F13" s="790" t="s">
        <v>34</v>
      </c>
      <c r="G13" s="791"/>
      <c r="H13" s="791"/>
      <c r="I13" s="792"/>
      <c r="J13" s="213"/>
      <c r="K13" s="436" t="s">
        <v>4</v>
      </c>
      <c r="L13" s="437"/>
    </row>
    <row r="14" spans="1:21" ht="16.5" customHeight="1" x14ac:dyDescent="0.3">
      <c r="A14" s="1504"/>
      <c r="B14" s="213"/>
      <c r="C14" s="213"/>
      <c r="D14" s="792"/>
      <c r="E14" s="213"/>
      <c r="F14" s="1508" t="s">
        <v>35</v>
      </c>
      <c r="G14" s="1509"/>
      <c r="H14" s="1509"/>
      <c r="I14" s="1510"/>
      <c r="J14" s="1511"/>
      <c r="K14" s="436" t="s">
        <v>5</v>
      </c>
      <c r="L14" s="437"/>
    </row>
    <row r="15" spans="1:21" ht="16.5" customHeight="1" x14ac:dyDescent="0.3">
      <c r="A15" s="1504" t="s">
        <v>6</v>
      </c>
      <c r="B15" s="1561" t="s">
        <v>59</v>
      </c>
      <c r="C15" s="1561"/>
      <c r="D15" s="1562"/>
      <c r="E15" s="213"/>
      <c r="F15" s="790"/>
      <c r="G15" s="791"/>
      <c r="H15" s="791"/>
      <c r="I15" s="792"/>
      <c r="J15" s="213"/>
      <c r="K15" s="436"/>
      <c r="L15" s="437"/>
    </row>
    <row r="16" spans="1:21" ht="16.5" customHeight="1" x14ac:dyDescent="0.3">
      <c r="A16" s="1504" t="s">
        <v>8</v>
      </c>
      <c r="B16" s="1610" t="s">
        <v>7</v>
      </c>
      <c r="C16" s="213" t="s">
        <v>60</v>
      </c>
      <c r="D16" s="792"/>
      <c r="E16" s="213"/>
      <c r="F16" s="790" t="s">
        <v>36</v>
      </c>
      <c r="G16" s="791"/>
      <c r="H16" s="791"/>
      <c r="I16" s="792"/>
      <c r="J16" s="213"/>
      <c r="K16" s="436" t="s">
        <v>9</v>
      </c>
      <c r="L16" s="437" t="s">
        <v>10</v>
      </c>
    </row>
    <row r="17" spans="1:12" ht="18.75" x14ac:dyDescent="0.3">
      <c r="A17" s="1512" t="s">
        <v>11</v>
      </c>
      <c r="B17" s="1513" t="s">
        <v>7</v>
      </c>
      <c r="C17" s="1514"/>
      <c r="D17" s="1515"/>
      <c r="E17" s="213"/>
      <c r="F17" s="1512"/>
      <c r="G17" s="573"/>
      <c r="H17" s="573"/>
      <c r="I17" s="1516"/>
      <c r="J17" s="213"/>
      <c r="K17" s="436"/>
      <c r="L17" s="1517"/>
    </row>
    <row r="18" spans="1:12" x14ac:dyDescent="0.3">
      <c r="K18" s="93"/>
    </row>
    <row r="19" spans="1:12" s="238" customFormat="1" ht="21" x14ac:dyDescent="0.35">
      <c r="A19" s="248" t="s">
        <v>12</v>
      </c>
      <c r="B19" s="248"/>
      <c r="C19" s="248"/>
      <c r="D19" s="248"/>
      <c r="E19" s="248"/>
      <c r="F19" s="248"/>
      <c r="G19" s="248"/>
      <c r="H19" s="248"/>
      <c r="I19" s="248"/>
      <c r="J19" s="248"/>
      <c r="K19" s="410"/>
      <c r="L19" s="411"/>
    </row>
    <row r="20" spans="1:12" s="238" customFormat="1" ht="21" x14ac:dyDescent="0.35">
      <c r="A20" s="1611" t="s">
        <v>13</v>
      </c>
      <c r="B20" s="1842" t="s">
        <v>14</v>
      </c>
      <c r="C20" s="1842"/>
      <c r="D20" s="1842"/>
      <c r="E20" s="1842"/>
      <c r="F20" s="1842"/>
      <c r="G20" s="1842"/>
      <c r="H20" s="1611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43"/>
      <c r="C21" s="1844"/>
      <c r="D21" s="1844"/>
      <c r="E21" s="1844"/>
      <c r="F21" s="1844"/>
      <c r="G21" s="1845"/>
      <c r="H21" s="233"/>
      <c r="I21" s="233"/>
      <c r="J21" s="233"/>
      <c r="K21" s="237"/>
      <c r="L21" s="237"/>
    </row>
    <row r="22" spans="1:12" s="238" customFormat="1" ht="21" x14ac:dyDescent="0.35">
      <c r="A22" s="233">
        <v>1</v>
      </c>
      <c r="B22" s="1612" t="s">
        <v>1180</v>
      </c>
      <c r="C22" s="1613"/>
      <c r="D22" s="1613"/>
      <c r="E22" s="1613"/>
      <c r="F22" s="1613"/>
      <c r="G22" s="1614"/>
      <c r="H22" s="233"/>
      <c r="I22" s="233">
        <v>1</v>
      </c>
      <c r="J22" s="233" t="s">
        <v>56</v>
      </c>
      <c r="K22" s="237">
        <v>30000</v>
      </c>
      <c r="L22" s="237">
        <f>I22*K22</f>
        <v>30000</v>
      </c>
    </row>
    <row r="23" spans="1:12" s="238" customFormat="1" ht="21" x14ac:dyDescent="0.35">
      <c r="A23" s="233">
        <v>2</v>
      </c>
      <c r="B23" s="1612" t="s">
        <v>1184</v>
      </c>
      <c r="C23" s="1613"/>
      <c r="D23" s="1613"/>
      <c r="E23" s="1613"/>
      <c r="F23" s="1613"/>
      <c r="G23" s="1614"/>
      <c r="H23" s="233"/>
      <c r="I23" s="233">
        <v>1</v>
      </c>
      <c r="J23" s="233" t="s">
        <v>56</v>
      </c>
      <c r="K23" s="237">
        <v>10000</v>
      </c>
      <c r="L23" s="237">
        <f t="shared" ref="L23:L30" si="0">I23*K23</f>
        <v>10000</v>
      </c>
    </row>
    <row r="24" spans="1:12" s="238" customFormat="1" ht="21" x14ac:dyDescent="0.35">
      <c r="A24" s="233">
        <v>3</v>
      </c>
      <c r="B24" s="1612" t="s">
        <v>339</v>
      </c>
      <c r="C24" s="1613"/>
      <c r="D24" s="1613"/>
      <c r="E24" s="1613"/>
      <c r="F24" s="1613"/>
      <c r="G24" s="1614"/>
      <c r="H24" s="233"/>
      <c r="I24" s="233">
        <v>30</v>
      </c>
      <c r="J24" s="233" t="s">
        <v>56</v>
      </c>
      <c r="K24" s="237">
        <v>4000</v>
      </c>
      <c r="L24" s="237">
        <f t="shared" si="0"/>
        <v>120000</v>
      </c>
    </row>
    <row r="25" spans="1:12" s="238" customFormat="1" ht="21" x14ac:dyDescent="0.35">
      <c r="A25" s="233">
        <v>4</v>
      </c>
      <c r="B25" s="1612" t="s">
        <v>1181</v>
      </c>
      <c r="C25" s="1613"/>
      <c r="D25" s="1613"/>
      <c r="E25" s="1613"/>
      <c r="F25" s="1613"/>
      <c r="G25" s="1614"/>
      <c r="H25" s="233"/>
      <c r="I25" s="233">
        <v>1</v>
      </c>
      <c r="J25" s="233" t="s">
        <v>56</v>
      </c>
      <c r="K25" s="237">
        <v>55000</v>
      </c>
      <c r="L25" s="237">
        <f t="shared" si="0"/>
        <v>55000</v>
      </c>
    </row>
    <row r="26" spans="1:12" s="238" customFormat="1" ht="21" x14ac:dyDescent="0.35">
      <c r="A26" s="233">
        <v>5</v>
      </c>
      <c r="B26" s="1612" t="s">
        <v>1183</v>
      </c>
      <c r="C26" s="1613"/>
      <c r="D26" s="1613"/>
      <c r="E26" s="1613"/>
      <c r="F26" s="1613"/>
      <c r="G26" s="1614"/>
      <c r="H26" s="233"/>
      <c r="I26" s="233">
        <v>1</v>
      </c>
      <c r="J26" s="233" t="s">
        <v>56</v>
      </c>
      <c r="K26" s="237">
        <v>18500</v>
      </c>
      <c r="L26" s="237">
        <f t="shared" si="0"/>
        <v>18500</v>
      </c>
    </row>
    <row r="27" spans="1:12" s="238" customFormat="1" ht="21" x14ac:dyDescent="0.35">
      <c r="A27" s="233">
        <v>6</v>
      </c>
      <c r="B27" s="1612" t="s">
        <v>1182</v>
      </c>
      <c r="C27" s="1613"/>
      <c r="D27" s="1613"/>
      <c r="E27" s="1613"/>
      <c r="F27" s="1613"/>
      <c r="G27" s="1614"/>
      <c r="H27" s="233" t="s">
        <v>67</v>
      </c>
      <c r="I27" s="233">
        <v>2</v>
      </c>
      <c r="J27" s="233" t="s">
        <v>56</v>
      </c>
      <c r="K27" s="237">
        <v>8000</v>
      </c>
      <c r="L27" s="237">
        <f t="shared" si="0"/>
        <v>16000</v>
      </c>
    </row>
    <row r="28" spans="1:12" s="238" customFormat="1" ht="21" x14ac:dyDescent="0.35">
      <c r="A28" s="233">
        <v>7</v>
      </c>
      <c r="B28" s="1612" t="s">
        <v>1185</v>
      </c>
      <c r="C28" s="1613"/>
      <c r="D28" s="1613"/>
      <c r="E28" s="1613"/>
      <c r="F28" s="1613"/>
      <c r="G28" s="1614"/>
      <c r="H28" s="233"/>
      <c r="I28" s="233">
        <v>6</v>
      </c>
      <c r="J28" s="233" t="s">
        <v>56</v>
      </c>
      <c r="K28" s="237">
        <v>8000</v>
      </c>
      <c r="L28" s="237">
        <f t="shared" si="0"/>
        <v>48000</v>
      </c>
    </row>
    <row r="29" spans="1:12" s="238" customFormat="1" ht="21" x14ac:dyDescent="0.35">
      <c r="A29" s="233">
        <v>8</v>
      </c>
      <c r="B29" s="1612" t="s">
        <v>1186</v>
      </c>
      <c r="C29" s="1613"/>
      <c r="D29" s="1613"/>
      <c r="E29" s="1613"/>
      <c r="F29" s="1613"/>
      <c r="G29" s="1614"/>
      <c r="H29" s="233"/>
      <c r="I29" s="233">
        <v>4</v>
      </c>
      <c r="J29" s="233" t="s">
        <v>56</v>
      </c>
      <c r="K29" s="237">
        <v>8000</v>
      </c>
      <c r="L29" s="237">
        <f t="shared" si="0"/>
        <v>32000</v>
      </c>
    </row>
    <row r="30" spans="1:12" s="238" customFormat="1" ht="21" x14ac:dyDescent="0.35">
      <c r="A30" s="233">
        <v>9</v>
      </c>
      <c r="B30" s="1612" t="s">
        <v>1187</v>
      </c>
      <c r="C30" s="1613"/>
      <c r="D30" s="1613"/>
      <c r="E30" s="1613"/>
      <c r="F30" s="1613"/>
      <c r="G30" s="1614"/>
      <c r="H30" s="233"/>
      <c r="I30" s="233">
        <v>3</v>
      </c>
      <c r="J30" s="233" t="s">
        <v>56</v>
      </c>
      <c r="K30" s="237">
        <v>8000</v>
      </c>
      <c r="L30" s="237">
        <f t="shared" si="0"/>
        <v>24000</v>
      </c>
    </row>
    <row r="31" spans="1:12" s="238" customFormat="1" ht="21" x14ac:dyDescent="0.35">
      <c r="A31" s="233"/>
      <c r="B31" s="1612"/>
      <c r="C31" s="1613"/>
      <c r="D31" s="1613"/>
      <c r="E31" s="1613"/>
      <c r="F31" s="1613"/>
      <c r="G31" s="1614"/>
      <c r="H31" s="233"/>
      <c r="I31" s="233"/>
      <c r="J31" s="233"/>
      <c r="K31" s="237"/>
      <c r="L31" s="237"/>
    </row>
    <row r="32" spans="1:12" s="238" customFormat="1" ht="21" x14ac:dyDescent="0.35">
      <c r="A32" s="233"/>
      <c r="B32" s="1612"/>
      <c r="C32" s="1613"/>
      <c r="D32" s="1613"/>
      <c r="E32" s="1613"/>
      <c r="F32" s="1613"/>
      <c r="G32" s="1614"/>
      <c r="H32" s="233"/>
      <c r="I32" s="233"/>
      <c r="J32" s="233"/>
      <c r="K32" s="237"/>
      <c r="L32" s="237"/>
    </row>
    <row r="33" spans="1:12" s="238" customFormat="1" ht="21" x14ac:dyDescent="0.35">
      <c r="A33" s="233"/>
      <c r="B33" s="1612"/>
      <c r="C33" s="1613"/>
      <c r="D33" s="1613"/>
      <c r="E33" s="1613"/>
      <c r="F33" s="1613"/>
      <c r="G33" s="1614"/>
      <c r="H33" s="233"/>
      <c r="I33" s="233"/>
      <c r="J33" s="233"/>
      <c r="K33" s="237"/>
      <c r="L33" s="237"/>
    </row>
    <row r="34" spans="1:12" s="238" customFormat="1" ht="21" x14ac:dyDescent="0.35">
      <c r="A34" s="233"/>
      <c r="B34" s="1612"/>
      <c r="C34" s="1613"/>
      <c r="D34" s="1613"/>
      <c r="E34" s="1613"/>
      <c r="F34" s="1613"/>
      <c r="G34" s="1614"/>
      <c r="H34" s="233"/>
      <c r="I34" s="233"/>
      <c r="J34" s="233"/>
      <c r="K34" s="237"/>
      <c r="L34" s="237"/>
    </row>
    <row r="35" spans="1:12" s="238" customFormat="1" ht="23.25" customHeight="1" x14ac:dyDescent="0.35">
      <c r="A35" s="241"/>
      <c r="B35" s="1785"/>
      <c r="C35" s="1786"/>
      <c r="D35" s="1786"/>
      <c r="E35" s="1786"/>
      <c r="F35" s="1786"/>
      <c r="G35" s="1787"/>
      <c r="H35" s="242"/>
      <c r="I35" s="242"/>
      <c r="J35" s="242"/>
      <c r="K35" s="243"/>
      <c r="L35" s="243"/>
    </row>
    <row r="36" spans="1:12" s="238" customFormat="1" ht="27" customHeight="1" x14ac:dyDescent="0.35">
      <c r="A36" s="1841" t="s">
        <v>20</v>
      </c>
      <c r="B36" s="1841"/>
      <c r="C36" s="1841"/>
      <c r="D36" s="1841"/>
      <c r="E36" s="1841"/>
      <c r="F36" s="1841"/>
      <c r="G36" s="1841"/>
      <c r="H36" s="1841"/>
      <c r="I36" s="1841"/>
      <c r="J36" s="1841"/>
      <c r="K36" s="1841"/>
      <c r="L36" s="245">
        <f>SUM(L21:L32)</f>
        <v>353500</v>
      </c>
    </row>
    <row r="37" spans="1:12" s="238" customFormat="1" ht="21" x14ac:dyDescent="0.35">
      <c r="A37" s="247"/>
      <c r="B37" s="247"/>
      <c r="C37" s="1623"/>
      <c r="D37" s="247"/>
      <c r="E37" s="247"/>
      <c r="F37" s="247"/>
      <c r="G37" s="248"/>
      <c r="H37" s="248"/>
      <c r="I37" s="248"/>
      <c r="J37" s="248"/>
      <c r="K37" s="410"/>
      <c r="L37" s="411"/>
    </row>
    <row r="38" spans="1:12" s="238" customFormat="1" ht="21" x14ac:dyDescent="0.35">
      <c r="A38" s="1523" t="s">
        <v>21</v>
      </c>
      <c r="B38" s="1523" t="s">
        <v>7</v>
      </c>
      <c r="C38" s="1523" t="s">
        <v>22</v>
      </c>
      <c r="D38" s="1525" t="s">
        <v>23</v>
      </c>
      <c r="E38" s="248"/>
      <c r="F38" s="248"/>
      <c r="G38" s="248"/>
      <c r="H38" s="248"/>
      <c r="I38" s="248"/>
      <c r="J38" s="248"/>
      <c r="K38" s="1526"/>
      <c r="L38" s="1526"/>
    </row>
    <row r="39" spans="1:12" s="238" customFormat="1" ht="21" x14ac:dyDescent="0.35">
      <c r="A39" s="247"/>
      <c r="B39" s="247"/>
      <c r="C39" s="1623" t="s">
        <v>24</v>
      </c>
      <c r="D39" s="247" t="s">
        <v>25</v>
      </c>
      <c r="E39" s="248"/>
      <c r="F39" s="248"/>
      <c r="G39" s="248"/>
      <c r="H39" s="248"/>
      <c r="I39" s="248"/>
      <c r="J39" s="248"/>
      <c r="K39" s="1526"/>
      <c r="L39" s="1526"/>
    </row>
    <row r="40" spans="1:12" s="238" customFormat="1" ht="21" x14ac:dyDescent="0.35">
      <c r="A40" s="247"/>
      <c r="B40" s="247"/>
      <c r="C40" s="1623"/>
      <c r="D40" s="247"/>
      <c r="E40" s="248"/>
      <c r="F40" s="248"/>
      <c r="G40" s="248"/>
      <c r="H40" s="248"/>
      <c r="I40" s="248"/>
      <c r="J40" s="248"/>
      <c r="K40" s="1526"/>
      <c r="L40" s="1526"/>
    </row>
    <row r="41" spans="1:12" s="238" customFormat="1" ht="21" x14ac:dyDescent="0.35">
      <c r="A41" s="247"/>
      <c r="B41" s="247"/>
      <c r="C41" s="1623"/>
      <c r="D41" s="247"/>
      <c r="E41" s="248"/>
      <c r="F41" s="248"/>
      <c r="G41" s="248"/>
      <c r="H41" s="248"/>
      <c r="I41" s="248"/>
      <c r="J41" s="248"/>
      <c r="K41" s="1526"/>
      <c r="L41" s="1526"/>
    </row>
    <row r="42" spans="1:12" s="238" customFormat="1" ht="21" x14ac:dyDescent="0.35">
      <c r="A42" s="247"/>
      <c r="B42" s="247"/>
      <c r="C42" s="1623"/>
      <c r="D42" s="247"/>
      <c r="E42" s="248"/>
      <c r="F42" s="248"/>
      <c r="G42" s="248"/>
      <c r="H42" s="248"/>
      <c r="I42" s="248"/>
      <c r="J42" s="248"/>
      <c r="K42" s="1526"/>
      <c r="L42" s="1526"/>
    </row>
    <row r="43" spans="1:12" s="238" customFormat="1" ht="21" x14ac:dyDescent="0.35">
      <c r="A43" s="247"/>
      <c r="B43" s="247"/>
      <c r="C43" s="1623"/>
      <c r="D43" s="247"/>
      <c r="E43" s="248"/>
      <c r="F43" s="248"/>
      <c r="G43" s="248"/>
      <c r="H43" s="248"/>
      <c r="I43" s="248"/>
      <c r="J43" s="248"/>
      <c r="K43" s="1526"/>
      <c r="L43" s="1526"/>
    </row>
    <row r="44" spans="1:12" s="238" customFormat="1" ht="21" x14ac:dyDescent="0.35">
      <c r="A44" s="248"/>
      <c r="B44" s="248"/>
      <c r="C44" s="248"/>
      <c r="D44" s="248"/>
      <c r="E44" s="248"/>
      <c r="F44" s="248"/>
      <c r="G44" s="248"/>
      <c r="H44" s="248"/>
      <c r="I44" s="248"/>
      <c r="J44" s="248"/>
      <c r="K44" s="1526"/>
      <c r="L44" s="1526"/>
    </row>
    <row r="45" spans="1:12" s="238" customFormat="1" ht="21" x14ac:dyDescent="0.35">
      <c r="A45" s="248"/>
      <c r="B45" s="248"/>
      <c r="C45" s="248"/>
      <c r="D45" s="1569"/>
      <c r="E45" s="1553"/>
      <c r="F45" s="1553"/>
      <c r="G45" s="1553"/>
      <c r="H45" s="1553"/>
      <c r="I45" s="1553"/>
      <c r="J45" s="1553"/>
      <c r="K45" s="1553"/>
      <c r="L45" s="1553"/>
    </row>
    <row r="46" spans="1:12" s="238" customFormat="1" ht="21" x14ac:dyDescent="0.35">
      <c r="A46" s="248"/>
      <c r="B46" s="248"/>
      <c r="C46" s="248"/>
      <c r="D46" s="1527"/>
      <c r="E46" s="1528"/>
      <c r="F46" s="1529"/>
      <c r="G46" s="1530"/>
      <c r="H46" s="1531"/>
      <c r="I46" s="1532"/>
      <c r="J46" s="1533"/>
      <c r="K46" s="1534"/>
      <c r="L46" s="1535"/>
    </row>
    <row r="47" spans="1:12" s="238" customFormat="1" ht="21" x14ac:dyDescent="0.35">
      <c r="A47" s="248"/>
      <c r="B47" s="248"/>
      <c r="C47" s="248"/>
      <c r="D47" s="1536"/>
      <c r="E47" s="1537"/>
      <c r="F47" s="1538"/>
      <c r="G47" s="1539"/>
      <c r="H47" s="1540"/>
      <c r="I47" s="1541"/>
      <c r="J47" s="1542"/>
      <c r="K47" s="1543"/>
      <c r="L47" s="1544"/>
    </row>
    <row r="48" spans="1:12" s="238" customFormat="1" ht="21" x14ac:dyDescent="0.35">
      <c r="A48" s="248"/>
      <c r="B48" s="248"/>
      <c r="C48" s="248"/>
      <c r="D48" s="1536"/>
      <c r="E48" s="1537"/>
      <c r="F48" s="1538"/>
      <c r="G48" s="1545"/>
      <c r="H48" s="1540"/>
      <c r="I48" s="1541"/>
      <c r="J48" s="1542"/>
      <c r="K48" s="1543"/>
      <c r="L48" s="1546"/>
    </row>
    <row r="49" spans="1:21" s="238" customFormat="1" ht="21" x14ac:dyDescent="0.35">
      <c r="A49" s="248"/>
      <c r="B49" s="248"/>
      <c r="C49" s="248"/>
      <c r="D49" s="1536"/>
      <c r="E49" s="1537"/>
      <c r="F49" s="1538"/>
      <c r="G49" s="1547"/>
      <c r="H49" s="1540"/>
      <c r="I49" s="1548"/>
      <c r="J49" s="1549"/>
      <c r="K49" s="1550"/>
      <c r="L49" s="1551"/>
    </row>
    <row r="50" spans="1:21" s="238" customFormat="1" ht="21" x14ac:dyDescent="0.35">
      <c r="A50" s="248"/>
      <c r="B50" s="248"/>
      <c r="C50" s="248"/>
      <c r="D50" s="2050" t="s">
        <v>26</v>
      </c>
      <c r="E50" s="2051"/>
      <c r="F50" s="2052"/>
      <c r="G50" s="1520" t="s">
        <v>27</v>
      </c>
      <c r="H50" s="1521" t="s">
        <v>941</v>
      </c>
      <c r="I50" s="1922" t="s">
        <v>28</v>
      </c>
      <c r="J50" s="1923"/>
      <c r="K50" s="1522" t="s">
        <v>29</v>
      </c>
      <c r="L50" s="864" t="s">
        <v>30</v>
      </c>
    </row>
    <row r="51" spans="1:21" s="238" customFormat="1" ht="21" x14ac:dyDescent="0.35">
      <c r="A51" s="248"/>
      <c r="B51" s="248"/>
      <c r="C51" s="248"/>
    </row>
    <row r="52" spans="1:21" s="238" customFormat="1" ht="21" x14ac:dyDescent="0.35">
      <c r="A52" s="248"/>
      <c r="B52" s="248"/>
      <c r="C52" s="248"/>
      <c r="D52" s="248"/>
      <c r="E52" s="248"/>
      <c r="F52" s="248"/>
      <c r="G52" s="248"/>
      <c r="H52" s="248"/>
      <c r="I52" s="248"/>
      <c r="J52" s="248"/>
      <c r="K52" s="248"/>
      <c r="L52" s="248"/>
    </row>
    <row r="57" spans="1:21" s="79" customFormat="1" x14ac:dyDescent="0.3">
      <c r="A57" s="251" t="s">
        <v>1159</v>
      </c>
      <c r="M57" s="78"/>
      <c r="N57" s="78"/>
      <c r="O57" s="78"/>
      <c r="P57" s="78"/>
      <c r="Q57" s="78"/>
      <c r="R57" s="78"/>
      <c r="S57" s="78"/>
      <c r="T57" s="78"/>
      <c r="U57" s="78"/>
    </row>
  </sheetData>
  <mergeCells count="9">
    <mergeCell ref="A36:K36"/>
    <mergeCell ref="D50:F50"/>
    <mergeCell ref="I50:J50"/>
    <mergeCell ref="A7:L7"/>
    <mergeCell ref="A8:L8"/>
    <mergeCell ref="B20:G20"/>
    <mergeCell ref="I20:J20"/>
    <mergeCell ref="B21:G21"/>
    <mergeCell ref="B35:G35"/>
  </mergeCells>
  <printOptions horizontalCentered="1"/>
  <pageMargins left="0" right="0" top="0.55118110236220474" bottom="0.74803149606299213" header="0.31496062992125984" footer="0.31496062992125984"/>
  <pageSetup scale="70" orientation="portrait" verticalDpi="72" r:id="rId1"/>
  <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6"/>
  <sheetViews>
    <sheetView view="pageBreakPreview" topLeftCell="A11" zoomScale="60" zoomScaleNormal="55" workbookViewId="0">
      <selection activeCell="A11" sqref="A11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s="238" customFormat="1" ht="21.7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s="238" customFormat="1" ht="21.75" customHeight="1" x14ac:dyDescent="0.35">
      <c r="A8" s="2053" t="s">
        <v>1189</v>
      </c>
      <c r="B8" s="2053"/>
      <c r="C8" s="2053"/>
      <c r="D8" s="2053"/>
      <c r="E8" s="2053"/>
      <c r="F8" s="2053"/>
      <c r="G8" s="2053"/>
      <c r="H8" s="2053"/>
      <c r="I8" s="2053"/>
      <c r="J8" s="2053"/>
      <c r="K8" s="2053"/>
      <c r="L8" s="2053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s="142" customFormat="1" ht="16.5" customHeight="1" x14ac:dyDescent="0.3">
      <c r="A10" s="1554" t="s">
        <v>1</v>
      </c>
      <c r="B10" s="1555"/>
      <c r="C10" s="1555"/>
      <c r="D10" s="1556"/>
      <c r="E10" s="213"/>
      <c r="F10" s="1557" t="s">
        <v>2</v>
      </c>
      <c r="G10" s="1558"/>
      <c r="H10" s="1558"/>
      <c r="I10" s="1559"/>
      <c r="J10" s="1560"/>
      <c r="K10" s="437"/>
      <c r="L10" s="437"/>
      <c r="U10" s="142">
        <v>559</v>
      </c>
    </row>
    <row r="11" spans="1:21" s="142" customFormat="1" ht="21.75" customHeight="1" x14ac:dyDescent="0.35">
      <c r="A11" s="995" t="s">
        <v>42</v>
      </c>
      <c r="B11" s="248"/>
      <c r="C11" s="248"/>
      <c r="D11" s="996"/>
      <c r="E11" s="213"/>
      <c r="F11" s="790" t="s">
        <v>32</v>
      </c>
      <c r="G11" s="791"/>
      <c r="H11" s="791"/>
      <c r="I11" s="792"/>
      <c r="J11" s="213"/>
      <c r="K11" s="436" t="s">
        <v>3</v>
      </c>
      <c r="L11" s="793">
        <v>44711</v>
      </c>
    </row>
    <row r="12" spans="1:21" s="142" customFormat="1" ht="16.5" customHeight="1" x14ac:dyDescent="0.3">
      <c r="A12" s="1504" t="s">
        <v>43</v>
      </c>
      <c r="B12" s="1505"/>
      <c r="C12" s="1505"/>
      <c r="D12" s="1506"/>
      <c r="E12" s="213"/>
      <c r="F12" s="790" t="s">
        <v>33</v>
      </c>
      <c r="G12" s="791"/>
      <c r="H12" s="791"/>
      <c r="I12" s="792"/>
      <c r="J12" s="213"/>
      <c r="K12" s="436"/>
      <c r="L12" s="793"/>
    </row>
    <row r="13" spans="1:21" s="142" customFormat="1" ht="16.5" customHeight="1" x14ac:dyDescent="0.3">
      <c r="A13" s="1504"/>
      <c r="B13" s="213"/>
      <c r="C13" s="213"/>
      <c r="D13" s="792"/>
      <c r="E13" s="213"/>
      <c r="F13" s="790" t="s">
        <v>34</v>
      </c>
      <c r="G13" s="791"/>
      <c r="H13" s="791"/>
      <c r="I13" s="792"/>
      <c r="J13" s="213"/>
      <c r="K13" s="436" t="s">
        <v>4</v>
      </c>
      <c r="L13" s="1507"/>
    </row>
    <row r="14" spans="1:21" s="142" customFormat="1" ht="16.5" customHeight="1" x14ac:dyDescent="0.3">
      <c r="A14" s="1504"/>
      <c r="B14" s="213"/>
      <c r="C14" s="213"/>
      <c r="D14" s="792"/>
      <c r="E14" s="213"/>
      <c r="F14" s="1508" t="s">
        <v>35</v>
      </c>
      <c r="G14" s="1509"/>
      <c r="H14" s="1509"/>
      <c r="I14" s="1510"/>
      <c r="J14" s="1511"/>
      <c r="K14" s="436" t="s">
        <v>5</v>
      </c>
      <c r="L14" s="437"/>
    </row>
    <row r="15" spans="1:21" s="142" customFormat="1" ht="16.5" customHeight="1" x14ac:dyDescent="0.3">
      <c r="A15" s="1504" t="s">
        <v>6</v>
      </c>
      <c r="B15" s="1654" t="s">
        <v>7</v>
      </c>
      <c r="C15" s="1563" t="s">
        <v>225</v>
      </c>
      <c r="D15" s="1562"/>
      <c r="E15" s="213"/>
      <c r="F15" s="790"/>
      <c r="G15" s="791"/>
      <c r="H15" s="791"/>
      <c r="I15" s="792"/>
      <c r="J15" s="213"/>
      <c r="K15" s="436"/>
      <c r="L15" s="437"/>
    </row>
    <row r="16" spans="1:21" s="142" customFormat="1" ht="16.5" customHeight="1" x14ac:dyDescent="0.3">
      <c r="A16" s="1504" t="s">
        <v>8</v>
      </c>
      <c r="B16" s="1654" t="s">
        <v>7</v>
      </c>
      <c r="C16" s="213" t="s">
        <v>45</v>
      </c>
      <c r="D16" s="792"/>
      <c r="E16" s="213"/>
      <c r="F16" s="790" t="s">
        <v>36</v>
      </c>
      <c r="G16" s="791"/>
      <c r="H16" s="791"/>
      <c r="I16" s="792"/>
      <c r="J16" s="213"/>
      <c r="K16" s="436" t="s">
        <v>9</v>
      </c>
      <c r="L16" s="437" t="s">
        <v>10</v>
      </c>
    </row>
    <row r="17" spans="1:12" s="142" customFormat="1" ht="18.75" x14ac:dyDescent="0.3">
      <c r="A17" s="1512" t="s">
        <v>11</v>
      </c>
      <c r="B17" s="1513" t="s">
        <v>7</v>
      </c>
      <c r="C17" s="1514"/>
      <c r="D17" s="1515"/>
      <c r="E17" s="213"/>
      <c r="F17" s="1512"/>
      <c r="G17" s="573"/>
      <c r="H17" s="573"/>
      <c r="I17" s="1516"/>
      <c r="J17" s="213"/>
      <c r="K17" s="436"/>
      <c r="L17" s="1517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s="238" customFormat="1" ht="21" x14ac:dyDescent="0.35">
      <c r="A19" s="248" t="s">
        <v>12</v>
      </c>
      <c r="B19" s="248"/>
      <c r="C19" s="248"/>
      <c r="D19" s="248"/>
      <c r="E19" s="248"/>
      <c r="F19" s="248"/>
      <c r="G19" s="248"/>
      <c r="H19" s="248"/>
      <c r="I19" s="248"/>
      <c r="J19" s="248"/>
      <c r="K19" s="410"/>
      <c r="L19" s="411"/>
    </row>
    <row r="20" spans="1:12" s="238" customFormat="1" ht="21" x14ac:dyDescent="0.35">
      <c r="A20" s="1655" t="s">
        <v>13</v>
      </c>
      <c r="B20" s="1842" t="s">
        <v>14</v>
      </c>
      <c r="C20" s="1842"/>
      <c r="D20" s="1842"/>
      <c r="E20" s="1842"/>
      <c r="F20" s="1842"/>
      <c r="G20" s="1842"/>
      <c r="H20" s="1655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238" customFormat="1" ht="21" x14ac:dyDescent="0.35">
      <c r="A22" s="233">
        <v>1</v>
      </c>
      <c r="B22" s="1656" t="s">
        <v>1188</v>
      </c>
      <c r="C22" s="235"/>
      <c r="D22" s="235"/>
      <c r="E22" s="235"/>
      <c r="F22" s="235"/>
      <c r="G22" s="236"/>
      <c r="H22" s="233"/>
      <c r="I22" s="233">
        <v>1</v>
      </c>
      <c r="J22" s="233" t="s">
        <v>590</v>
      </c>
      <c r="K22" s="237">
        <v>665000</v>
      </c>
      <c r="L22" s="237">
        <f>K22*I22</f>
        <v>665000</v>
      </c>
    </row>
    <row r="23" spans="1:12" s="238" customFormat="1" ht="21" x14ac:dyDescent="0.35">
      <c r="A23" s="233"/>
      <c r="B23" s="1656"/>
      <c r="C23" s="235"/>
      <c r="D23" s="235"/>
      <c r="E23" s="235"/>
      <c r="F23" s="235"/>
      <c r="G23" s="236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1656"/>
      <c r="C24" s="235"/>
      <c r="D24" s="235"/>
      <c r="E24" s="235"/>
      <c r="F24" s="235"/>
      <c r="G24" s="236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1659"/>
      <c r="C25" s="235"/>
      <c r="D25" s="235"/>
      <c r="E25" s="235"/>
      <c r="F25" s="235"/>
      <c r="G25" s="236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1656"/>
      <c r="C26" s="235"/>
      <c r="D26" s="235"/>
      <c r="E26" s="235"/>
      <c r="F26" s="235"/>
      <c r="G26" s="236"/>
      <c r="H26" s="233"/>
      <c r="I26" s="233"/>
      <c r="J26" s="233"/>
      <c r="K26" s="237"/>
      <c r="L26" s="237"/>
    </row>
    <row r="27" spans="1:12" s="238" customFormat="1" ht="22.5" customHeight="1" x14ac:dyDescent="0.35">
      <c r="A27" s="233"/>
      <c r="B27" s="1656"/>
      <c r="C27" s="1657"/>
      <c r="D27" s="1657"/>
      <c r="E27" s="1657"/>
      <c r="F27" s="1657"/>
      <c r="G27" s="1658"/>
      <c r="H27" s="233"/>
      <c r="I27" s="233"/>
      <c r="J27" s="233"/>
      <c r="K27" s="237"/>
      <c r="L27" s="237"/>
    </row>
    <row r="28" spans="1:12" s="238" customFormat="1" ht="22.5" customHeight="1" x14ac:dyDescent="0.35">
      <c r="A28" s="233"/>
      <c r="B28" s="1656"/>
      <c r="C28" s="1657"/>
      <c r="D28" s="1657"/>
      <c r="E28" s="1657"/>
      <c r="F28" s="1657"/>
      <c r="G28" s="1658"/>
      <c r="H28" s="233"/>
      <c r="I28" s="233"/>
      <c r="J28" s="233"/>
      <c r="K28" s="237"/>
      <c r="L28" s="237"/>
    </row>
    <row r="29" spans="1:12" s="238" customFormat="1" ht="22.5" customHeight="1" x14ac:dyDescent="0.35">
      <c r="A29" s="233"/>
      <c r="B29" s="1656"/>
      <c r="C29" s="1657"/>
      <c r="D29" s="1657"/>
      <c r="E29" s="1657"/>
      <c r="F29" s="1657"/>
      <c r="G29" s="1658"/>
      <c r="H29" s="233"/>
      <c r="I29" s="233"/>
      <c r="J29" s="233"/>
      <c r="K29" s="237"/>
      <c r="L29" s="237"/>
    </row>
    <row r="30" spans="1:12" s="238" customFormat="1" ht="21" x14ac:dyDescent="0.35">
      <c r="A30" s="233"/>
      <c r="B30" s="1656"/>
      <c r="C30" s="1657"/>
      <c r="D30" s="1657"/>
      <c r="E30" s="1657"/>
      <c r="F30" s="1657"/>
      <c r="G30" s="1658"/>
      <c r="H30" s="233"/>
      <c r="I30" s="233"/>
      <c r="J30" s="233"/>
      <c r="K30" s="237"/>
      <c r="L30" s="237"/>
    </row>
    <row r="31" spans="1:12" s="238" customFormat="1" ht="21" x14ac:dyDescent="0.35">
      <c r="A31" s="233"/>
      <c r="B31" s="1656"/>
      <c r="C31" s="1657"/>
      <c r="D31" s="1657"/>
      <c r="E31" s="1657"/>
      <c r="F31" s="1657"/>
      <c r="G31" s="1658"/>
      <c r="H31" s="233"/>
      <c r="I31" s="233"/>
      <c r="J31" s="233"/>
      <c r="K31" s="237"/>
      <c r="L31" s="237"/>
    </row>
    <row r="32" spans="1:12" s="238" customFormat="1" ht="21" x14ac:dyDescent="0.35">
      <c r="A32" s="241"/>
      <c r="B32" s="1785"/>
      <c r="C32" s="1786"/>
      <c r="D32" s="1786"/>
      <c r="E32" s="1786"/>
      <c r="F32" s="1786"/>
      <c r="G32" s="1787"/>
      <c r="H32" s="242"/>
      <c r="I32" s="242"/>
      <c r="J32" s="242"/>
      <c r="K32" s="243"/>
      <c r="L32" s="243"/>
    </row>
    <row r="33" spans="1:12" s="238" customFormat="1" ht="21" x14ac:dyDescent="0.35">
      <c r="A33" s="1841" t="s">
        <v>20</v>
      </c>
      <c r="B33" s="1841"/>
      <c r="C33" s="1841"/>
      <c r="D33" s="1841"/>
      <c r="E33" s="1841"/>
      <c r="F33" s="1841"/>
      <c r="G33" s="1841"/>
      <c r="H33" s="1841"/>
      <c r="I33" s="1841"/>
      <c r="J33" s="1841"/>
      <c r="K33" s="1841"/>
      <c r="L33" s="245">
        <f>SUM(L21:L31)</f>
        <v>665000</v>
      </c>
    </row>
    <row r="34" spans="1:12" s="238" customFormat="1" ht="21" x14ac:dyDescent="0.35">
      <c r="A34" s="247"/>
      <c r="B34" s="247"/>
      <c r="C34" s="1660"/>
      <c r="D34" s="247"/>
      <c r="E34" s="247"/>
      <c r="F34" s="247"/>
      <c r="G34" s="248"/>
      <c r="H34" s="248"/>
      <c r="I34" s="248"/>
      <c r="J34" s="248"/>
      <c r="K34" s="410"/>
      <c r="L34" s="411"/>
    </row>
    <row r="35" spans="1:12" s="238" customFormat="1" ht="21" x14ac:dyDescent="0.35">
      <c r="A35" s="1523" t="s">
        <v>21</v>
      </c>
      <c r="B35" s="1523" t="s">
        <v>7</v>
      </c>
      <c r="C35" s="1524" t="s">
        <v>22</v>
      </c>
      <c r="D35" s="1525" t="s">
        <v>23</v>
      </c>
      <c r="E35" s="248"/>
      <c r="F35" s="248"/>
      <c r="G35" s="248"/>
      <c r="H35" s="248"/>
      <c r="I35" s="248"/>
      <c r="J35" s="248"/>
      <c r="K35" s="1526"/>
      <c r="L35" s="1526"/>
    </row>
    <row r="36" spans="1:12" s="238" customFormat="1" ht="21" x14ac:dyDescent="0.35">
      <c r="A36" s="247"/>
      <c r="B36" s="247"/>
      <c r="C36" s="1524" t="s">
        <v>24</v>
      </c>
      <c r="D36" s="247" t="s">
        <v>25</v>
      </c>
      <c r="E36" s="248"/>
      <c r="F36" s="248"/>
      <c r="G36" s="248"/>
      <c r="H36" s="248"/>
      <c r="I36" s="248"/>
      <c r="J36" s="248"/>
      <c r="K36" s="1526"/>
      <c r="L36" s="1526"/>
    </row>
    <row r="37" spans="1:12" s="238" customFormat="1" ht="21" x14ac:dyDescent="0.35">
      <c r="A37" s="247"/>
      <c r="B37" s="247"/>
      <c r="C37" s="1524" t="s">
        <v>300</v>
      </c>
      <c r="D37" s="247" t="s">
        <v>655</v>
      </c>
      <c r="E37" s="248"/>
      <c r="F37" s="248"/>
      <c r="G37" s="248"/>
      <c r="H37" s="248"/>
      <c r="I37" s="248"/>
      <c r="J37" s="248"/>
      <c r="K37" s="1526"/>
      <c r="L37" s="1526"/>
    </row>
    <row r="38" spans="1:12" s="238" customFormat="1" ht="21" x14ac:dyDescent="0.35">
      <c r="A38" s="247"/>
      <c r="B38" s="247"/>
      <c r="C38" s="1524"/>
      <c r="D38" s="247"/>
      <c r="E38" s="248"/>
      <c r="F38" s="248"/>
      <c r="G38" s="248"/>
      <c r="H38" s="248"/>
      <c r="I38" s="248"/>
      <c r="J38" s="248"/>
      <c r="K38" s="1526"/>
      <c r="L38" s="1526"/>
    </row>
    <row r="39" spans="1:12" s="238" customFormat="1" ht="21" x14ac:dyDescent="0.35">
      <c r="A39" s="247"/>
      <c r="B39" s="247"/>
      <c r="C39" s="1524"/>
      <c r="D39" s="247"/>
      <c r="E39" s="248"/>
      <c r="F39" s="248"/>
      <c r="G39" s="248"/>
      <c r="H39" s="248"/>
      <c r="I39" s="248"/>
      <c r="J39" s="248"/>
      <c r="K39" s="1526"/>
      <c r="L39" s="1526"/>
    </row>
    <row r="40" spans="1:12" s="238" customFormat="1" ht="21" x14ac:dyDescent="0.35">
      <c r="A40" s="247"/>
      <c r="B40" s="247"/>
      <c r="C40" s="1524"/>
      <c r="D40" s="247"/>
      <c r="E40" s="248"/>
      <c r="F40" s="248"/>
      <c r="G40" s="248"/>
      <c r="H40" s="248"/>
      <c r="I40" s="248"/>
      <c r="J40" s="248"/>
      <c r="K40" s="1526"/>
      <c r="L40" s="1526"/>
    </row>
    <row r="41" spans="1:12" s="238" customFormat="1" ht="21" x14ac:dyDescent="0.35">
      <c r="A41" s="247"/>
      <c r="B41" s="247"/>
      <c r="C41" s="1524"/>
      <c r="D41" s="247"/>
      <c r="E41" s="248"/>
      <c r="F41" s="248"/>
      <c r="G41" s="248"/>
      <c r="H41" s="248"/>
      <c r="I41" s="248"/>
      <c r="J41" s="248"/>
      <c r="K41" s="1526"/>
      <c r="L41" s="1526"/>
    </row>
    <row r="42" spans="1:12" s="238" customFormat="1" ht="21" x14ac:dyDescent="0.35">
      <c r="A42" s="247"/>
      <c r="B42" s="247"/>
      <c r="C42" s="1524"/>
      <c r="D42" s="247"/>
      <c r="E42" s="248"/>
      <c r="F42" s="248"/>
      <c r="G42" s="248"/>
      <c r="H42" s="248"/>
      <c r="I42" s="248"/>
      <c r="J42" s="248"/>
      <c r="K42" s="1526"/>
      <c r="L42" s="1526"/>
    </row>
    <row r="43" spans="1:12" s="238" customFormat="1" ht="21" x14ac:dyDescent="0.35">
      <c r="A43" s="247"/>
      <c r="B43" s="247"/>
      <c r="C43" s="1524"/>
      <c r="D43" s="247"/>
      <c r="E43" s="248"/>
      <c r="F43" s="248"/>
      <c r="G43" s="248"/>
      <c r="H43" s="248"/>
      <c r="I43" s="248"/>
      <c r="J43" s="248"/>
      <c r="K43" s="1526"/>
      <c r="L43" s="1526"/>
    </row>
    <row r="44" spans="1:12" s="238" customFormat="1" ht="21" x14ac:dyDescent="0.35">
      <c r="A44" s="248"/>
      <c r="B44" s="248"/>
      <c r="C44" s="248"/>
      <c r="D44" s="248"/>
      <c r="E44" s="248"/>
      <c r="F44" s="248"/>
      <c r="G44" s="248"/>
      <c r="H44" s="248"/>
      <c r="I44" s="248"/>
      <c r="J44" s="248"/>
      <c r="K44" s="1526"/>
      <c r="L44" s="1526"/>
    </row>
    <row r="45" spans="1:12" s="238" customFormat="1" ht="21" x14ac:dyDescent="0.35">
      <c r="A45" s="248"/>
      <c r="B45" s="248"/>
      <c r="C45" s="248"/>
      <c r="D45" s="1527"/>
      <c r="E45" s="1528"/>
      <c r="F45" s="1529"/>
      <c r="G45" s="1530"/>
      <c r="H45" s="1531"/>
      <c r="I45" s="1532"/>
      <c r="J45" s="1533"/>
      <c r="K45" s="1534"/>
      <c r="L45" s="1535"/>
    </row>
    <row r="46" spans="1:12" s="238" customFormat="1" ht="21" x14ac:dyDescent="0.35">
      <c r="A46" s="248"/>
      <c r="B46" s="248"/>
      <c r="C46" s="248"/>
      <c r="D46" s="1536"/>
      <c r="E46" s="1537"/>
      <c r="F46" s="1538"/>
      <c r="G46" s="1539"/>
      <c r="H46" s="1540"/>
      <c r="I46" s="1541"/>
      <c r="J46" s="1542"/>
      <c r="K46" s="1543"/>
      <c r="L46" s="1544"/>
    </row>
    <row r="47" spans="1:12" s="238" customFormat="1" ht="21" x14ac:dyDescent="0.35">
      <c r="A47" s="248"/>
      <c r="B47" s="248"/>
      <c r="C47" s="248"/>
      <c r="D47" s="1536"/>
      <c r="E47" s="1537"/>
      <c r="F47" s="1538"/>
      <c r="G47" s="1545"/>
      <c r="H47" s="1540"/>
      <c r="I47" s="1541"/>
      <c r="J47" s="1542"/>
      <c r="K47" s="1543"/>
      <c r="L47" s="1546"/>
    </row>
    <row r="48" spans="1:12" s="238" customFormat="1" ht="21" x14ac:dyDescent="0.35">
      <c r="A48" s="248"/>
      <c r="B48" s="248"/>
      <c r="C48" s="248"/>
      <c r="D48" s="1536"/>
      <c r="E48" s="1537"/>
      <c r="F48" s="1538"/>
      <c r="G48" s="1547"/>
      <c r="H48" s="1540"/>
      <c r="I48" s="1661"/>
      <c r="J48" s="1549"/>
      <c r="K48" s="1550"/>
      <c r="L48" s="1551"/>
    </row>
    <row r="49" spans="1:21" s="238" customFormat="1" ht="21" x14ac:dyDescent="0.35">
      <c r="A49" s="248"/>
      <c r="B49" s="248"/>
      <c r="C49" s="248"/>
      <c r="D49" s="2050" t="s">
        <v>26</v>
      </c>
      <c r="E49" s="2051"/>
      <c r="F49" s="2052"/>
      <c r="G49" s="1520" t="s">
        <v>27</v>
      </c>
      <c r="H49" s="1521" t="s">
        <v>941</v>
      </c>
      <c r="I49" s="1922" t="s">
        <v>28</v>
      </c>
      <c r="J49" s="1923"/>
      <c r="K49" s="1522" t="s">
        <v>29</v>
      </c>
      <c r="L49" s="864" t="s">
        <v>30</v>
      </c>
    </row>
    <row r="50" spans="1:21" s="238" customFormat="1" ht="21" x14ac:dyDescent="0.35">
      <c r="A50" s="248"/>
      <c r="B50" s="248"/>
      <c r="C50" s="248"/>
      <c r="D50" s="1552"/>
      <c r="E50" s="1553"/>
      <c r="F50" s="1553"/>
      <c r="G50" s="1553"/>
      <c r="H50" s="1553"/>
      <c r="I50" s="1553"/>
      <c r="J50" s="1553"/>
      <c r="K50" s="1553"/>
      <c r="L50" s="1553"/>
      <c r="M50" s="1553"/>
    </row>
    <row r="51" spans="1:21" s="238" customFormat="1" ht="21" x14ac:dyDescent="0.35">
      <c r="A51" s="248"/>
      <c r="B51" s="248"/>
      <c r="C51" s="248"/>
      <c r="E51" s="1553"/>
      <c r="F51" s="1553"/>
      <c r="G51" s="1553"/>
      <c r="H51" s="1553"/>
      <c r="I51" s="1553"/>
      <c r="J51" s="1553"/>
      <c r="K51" s="1553"/>
      <c r="L51" s="1553"/>
      <c r="M51" s="1553"/>
    </row>
    <row r="52" spans="1:21" s="238" customFormat="1" ht="21" x14ac:dyDescent="0.35">
      <c r="A52" s="248"/>
      <c r="B52" s="248"/>
      <c r="C52" s="248"/>
      <c r="D52" s="248"/>
      <c r="E52" s="1553"/>
      <c r="F52" s="1553"/>
      <c r="G52" s="1553"/>
      <c r="H52" s="1553"/>
      <c r="I52" s="1553"/>
      <c r="J52" s="1553"/>
      <c r="K52" s="1553"/>
      <c r="L52" s="1553"/>
      <c r="M52" s="1553"/>
    </row>
    <row r="53" spans="1:21" s="238" customFormat="1" ht="21" x14ac:dyDescent="0.35">
      <c r="A53" s="248"/>
      <c r="B53" s="248"/>
      <c r="C53" s="248"/>
      <c r="D53" s="248"/>
      <c r="E53" s="248"/>
      <c r="F53" s="248"/>
      <c r="G53" s="248"/>
      <c r="H53" s="248"/>
      <c r="I53" s="248"/>
      <c r="J53" s="248"/>
      <c r="K53" s="248"/>
      <c r="L53" s="248"/>
    </row>
    <row r="54" spans="1:21" s="238" customFormat="1" ht="21" x14ac:dyDescent="0.35">
      <c r="A54" s="248"/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</row>
    <row r="55" spans="1:21" s="238" customFormat="1" ht="21" x14ac:dyDescent="0.35">
      <c r="A55" s="248"/>
      <c r="B55" s="248"/>
      <c r="C55" s="248"/>
      <c r="D55" s="248"/>
      <c r="E55" s="248"/>
      <c r="F55" s="248"/>
      <c r="G55" s="248"/>
      <c r="H55" s="248"/>
      <c r="I55" s="248"/>
      <c r="J55" s="248"/>
      <c r="K55" s="248"/>
      <c r="L55" s="248"/>
    </row>
    <row r="56" spans="1:21" s="25" customFormat="1" x14ac:dyDescent="0.3">
      <c r="A56" s="251" t="s">
        <v>1064</v>
      </c>
      <c r="M56" s="76"/>
      <c r="N56" s="76"/>
      <c r="O56" s="76"/>
      <c r="P56" s="76"/>
      <c r="Q56" s="76"/>
      <c r="R56" s="76"/>
      <c r="S56" s="76"/>
      <c r="T56" s="76"/>
      <c r="U56" s="76"/>
    </row>
  </sheetData>
  <mergeCells count="9">
    <mergeCell ref="A33:K33"/>
    <mergeCell ref="D49:F49"/>
    <mergeCell ref="I49:J49"/>
    <mergeCell ref="A7:L7"/>
    <mergeCell ref="A8:L8"/>
    <mergeCell ref="B20:G20"/>
    <mergeCell ref="I20:J20"/>
    <mergeCell ref="B21:G21"/>
    <mergeCell ref="B32:G32"/>
  </mergeCells>
  <printOptions horizontalCentered="1"/>
  <pageMargins left="0" right="0" top="0.74803149606299213" bottom="0.74803149606299213" header="0.31496062992125984" footer="0.31496062992125984"/>
  <pageSetup scale="70" orientation="portrait" verticalDpi="72" r:id="rId1"/>
  <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6"/>
  <sheetViews>
    <sheetView view="pageBreakPreview" zoomScale="60" zoomScaleNormal="55" workbookViewId="0">
      <selection activeCell="A11" sqref="A11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s="238" customFormat="1" ht="21.7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s="238" customFormat="1" ht="21.75" customHeight="1" x14ac:dyDescent="0.35">
      <c r="A8" s="2053" t="s">
        <v>1194</v>
      </c>
      <c r="B8" s="2053"/>
      <c r="C8" s="2053"/>
      <c r="D8" s="2053"/>
      <c r="E8" s="2053"/>
      <c r="F8" s="2053"/>
      <c r="G8" s="2053"/>
      <c r="H8" s="2053"/>
      <c r="I8" s="2053"/>
      <c r="J8" s="2053"/>
      <c r="K8" s="2053"/>
      <c r="L8" s="2053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s="142" customFormat="1" ht="16.5" customHeight="1" x14ac:dyDescent="0.3">
      <c r="A10" s="1554" t="s">
        <v>1</v>
      </c>
      <c r="B10" s="1555"/>
      <c r="C10" s="1555"/>
      <c r="D10" s="1556"/>
      <c r="E10" s="213"/>
      <c r="F10" s="1557" t="s">
        <v>2</v>
      </c>
      <c r="G10" s="1558"/>
      <c r="H10" s="1558"/>
      <c r="I10" s="1559"/>
      <c r="J10" s="1560"/>
      <c r="K10" s="437"/>
      <c r="L10" s="437"/>
      <c r="U10" s="142">
        <v>559</v>
      </c>
    </row>
    <row r="11" spans="1:21" s="142" customFormat="1" ht="21.75" customHeight="1" x14ac:dyDescent="0.35">
      <c r="A11" s="995" t="s">
        <v>42</v>
      </c>
      <c r="B11" s="248"/>
      <c r="C11" s="248"/>
      <c r="D11" s="996"/>
      <c r="E11" s="213"/>
      <c r="F11" s="790" t="s">
        <v>32</v>
      </c>
      <c r="G11" s="791"/>
      <c r="H11" s="791"/>
      <c r="I11" s="792"/>
      <c r="J11" s="213"/>
      <c r="K11" s="436" t="s">
        <v>3</v>
      </c>
      <c r="L11" s="793">
        <v>44712</v>
      </c>
    </row>
    <row r="12" spans="1:21" s="142" customFormat="1" ht="16.5" customHeight="1" x14ac:dyDescent="0.3">
      <c r="A12" s="1504" t="s">
        <v>43</v>
      </c>
      <c r="B12" s="1505"/>
      <c r="C12" s="1505"/>
      <c r="D12" s="1506"/>
      <c r="E12" s="213"/>
      <c r="F12" s="790" t="s">
        <v>33</v>
      </c>
      <c r="G12" s="791"/>
      <c r="H12" s="791"/>
      <c r="I12" s="792"/>
      <c r="J12" s="213"/>
      <c r="K12" s="436"/>
      <c r="L12" s="793"/>
    </row>
    <row r="13" spans="1:21" s="142" customFormat="1" ht="16.5" customHeight="1" x14ac:dyDescent="0.3">
      <c r="A13" s="1504"/>
      <c r="B13" s="213"/>
      <c r="C13" s="213"/>
      <c r="D13" s="792"/>
      <c r="E13" s="213"/>
      <c r="F13" s="790" t="s">
        <v>34</v>
      </c>
      <c r="G13" s="791"/>
      <c r="H13" s="791"/>
      <c r="I13" s="792"/>
      <c r="J13" s="213"/>
      <c r="K13" s="436" t="s">
        <v>4</v>
      </c>
      <c r="L13" s="1507"/>
    </row>
    <row r="14" spans="1:21" s="142" customFormat="1" ht="16.5" customHeight="1" x14ac:dyDescent="0.3">
      <c r="A14" s="1504"/>
      <c r="B14" s="213"/>
      <c r="C14" s="213"/>
      <c r="D14" s="792"/>
      <c r="E14" s="213"/>
      <c r="F14" s="1508" t="s">
        <v>35</v>
      </c>
      <c r="G14" s="1509"/>
      <c r="H14" s="1509"/>
      <c r="I14" s="1510"/>
      <c r="J14" s="1511"/>
      <c r="K14" s="436" t="s">
        <v>5</v>
      </c>
      <c r="L14" s="437"/>
    </row>
    <row r="15" spans="1:21" s="142" customFormat="1" ht="16.5" customHeight="1" x14ac:dyDescent="0.3">
      <c r="A15" s="1504" t="s">
        <v>6</v>
      </c>
      <c r="B15" s="1682" t="s">
        <v>7</v>
      </c>
      <c r="C15" s="1563" t="s">
        <v>225</v>
      </c>
      <c r="D15" s="1562"/>
      <c r="E15" s="213"/>
      <c r="F15" s="790"/>
      <c r="G15" s="791"/>
      <c r="H15" s="791"/>
      <c r="I15" s="792"/>
      <c r="J15" s="213"/>
      <c r="K15" s="436"/>
      <c r="L15" s="437"/>
    </row>
    <row r="16" spans="1:21" s="142" customFormat="1" ht="16.5" customHeight="1" x14ac:dyDescent="0.3">
      <c r="A16" s="1504" t="s">
        <v>8</v>
      </c>
      <c r="B16" s="1682" t="s">
        <v>7</v>
      </c>
      <c r="C16" s="213" t="s">
        <v>45</v>
      </c>
      <c r="D16" s="792"/>
      <c r="E16" s="213"/>
      <c r="F16" s="790" t="s">
        <v>36</v>
      </c>
      <c r="G16" s="791"/>
      <c r="H16" s="791"/>
      <c r="I16" s="792"/>
      <c r="J16" s="213"/>
      <c r="K16" s="436" t="s">
        <v>9</v>
      </c>
      <c r="L16" s="437" t="s">
        <v>10</v>
      </c>
    </row>
    <row r="17" spans="1:12" s="142" customFormat="1" ht="20.25" customHeight="1" x14ac:dyDescent="0.3">
      <c r="A17" s="1512" t="s">
        <v>11</v>
      </c>
      <c r="B17" s="1513" t="s">
        <v>7</v>
      </c>
      <c r="C17" s="1514"/>
      <c r="D17" s="1515"/>
      <c r="E17" s="213"/>
      <c r="F17" s="1512"/>
      <c r="G17" s="573"/>
      <c r="H17" s="573"/>
      <c r="I17" s="1516"/>
      <c r="J17" s="213"/>
      <c r="K17" s="436"/>
      <c r="L17" s="1517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s="238" customFormat="1" ht="21" x14ac:dyDescent="0.35">
      <c r="A19" s="248" t="s">
        <v>12</v>
      </c>
      <c r="B19" s="248"/>
      <c r="C19" s="248"/>
      <c r="D19" s="248"/>
      <c r="E19" s="248"/>
      <c r="F19" s="248"/>
      <c r="G19" s="248"/>
      <c r="H19" s="248"/>
      <c r="I19" s="248"/>
      <c r="J19" s="248"/>
      <c r="K19" s="410"/>
      <c r="L19" s="411"/>
    </row>
    <row r="20" spans="1:12" s="238" customFormat="1" ht="21" x14ac:dyDescent="0.35">
      <c r="A20" s="1683" t="s">
        <v>13</v>
      </c>
      <c r="B20" s="1842" t="s">
        <v>14</v>
      </c>
      <c r="C20" s="1842"/>
      <c r="D20" s="1842"/>
      <c r="E20" s="1842"/>
      <c r="F20" s="1842"/>
      <c r="G20" s="1842"/>
      <c r="H20" s="1683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238" customFormat="1" ht="21" x14ac:dyDescent="0.35">
      <c r="A22" s="233">
        <v>1</v>
      </c>
      <c r="B22" s="1684" t="s">
        <v>1107</v>
      </c>
      <c r="C22" s="235"/>
      <c r="D22" s="235"/>
      <c r="E22" s="235"/>
      <c r="F22" s="235"/>
      <c r="G22" s="236"/>
      <c r="H22" s="233"/>
      <c r="I22" s="233">
        <v>4</v>
      </c>
      <c r="J22" s="233" t="s">
        <v>590</v>
      </c>
      <c r="K22" s="237">
        <v>31500</v>
      </c>
      <c r="L22" s="237">
        <f>K22*I22</f>
        <v>126000</v>
      </c>
    </row>
    <row r="23" spans="1:12" s="238" customFormat="1" ht="21" x14ac:dyDescent="0.35">
      <c r="A23" s="233">
        <v>2</v>
      </c>
      <c r="B23" s="1684" t="s">
        <v>1192</v>
      </c>
      <c r="C23" s="235"/>
      <c r="D23" s="235"/>
      <c r="E23" s="235"/>
      <c r="F23" s="235"/>
      <c r="G23" s="236"/>
      <c r="H23" s="233"/>
      <c r="I23" s="233">
        <v>3</v>
      </c>
      <c r="J23" s="233" t="s">
        <v>590</v>
      </c>
      <c r="K23" s="237">
        <v>92400</v>
      </c>
      <c r="L23" s="237">
        <f>K23*I23</f>
        <v>277200</v>
      </c>
    </row>
    <row r="24" spans="1:12" s="238" customFormat="1" ht="21" x14ac:dyDescent="0.35">
      <c r="A24" s="233"/>
      <c r="B24" s="1684"/>
      <c r="C24" s="235"/>
      <c r="D24" s="235"/>
      <c r="E24" s="235"/>
      <c r="F24" s="235"/>
      <c r="G24" s="236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1687"/>
      <c r="C25" s="235"/>
      <c r="D25" s="235"/>
      <c r="E25" s="235"/>
      <c r="F25" s="235"/>
      <c r="G25" s="236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1684"/>
      <c r="C26" s="235"/>
      <c r="D26" s="235"/>
      <c r="E26" s="235"/>
      <c r="F26" s="235"/>
      <c r="G26" s="236"/>
      <c r="H26" s="233"/>
      <c r="I26" s="233"/>
      <c r="J26" s="233"/>
      <c r="K26" s="237"/>
      <c r="L26" s="237"/>
    </row>
    <row r="27" spans="1:12" s="238" customFormat="1" ht="22.5" customHeight="1" x14ac:dyDescent="0.35">
      <c r="A27" s="233"/>
      <c r="B27" s="1684"/>
      <c r="C27" s="1685"/>
      <c r="D27" s="1685"/>
      <c r="E27" s="1685"/>
      <c r="F27" s="1685"/>
      <c r="G27" s="1686"/>
      <c r="H27" s="233"/>
      <c r="I27" s="233"/>
      <c r="J27" s="233"/>
      <c r="K27" s="237"/>
      <c r="L27" s="237"/>
    </row>
    <row r="28" spans="1:12" s="238" customFormat="1" ht="22.5" customHeight="1" x14ac:dyDescent="0.35">
      <c r="A28" s="233"/>
      <c r="B28" s="1684"/>
      <c r="C28" s="1685"/>
      <c r="D28" s="1685"/>
      <c r="E28" s="1685"/>
      <c r="F28" s="1685"/>
      <c r="G28" s="1686"/>
      <c r="H28" s="233"/>
      <c r="I28" s="233"/>
      <c r="J28" s="233"/>
      <c r="K28" s="237"/>
      <c r="L28" s="237"/>
    </row>
    <row r="29" spans="1:12" s="238" customFormat="1" ht="22.5" customHeight="1" x14ac:dyDescent="0.35">
      <c r="A29" s="233"/>
      <c r="B29" s="1684"/>
      <c r="C29" s="1685"/>
      <c r="D29" s="1685"/>
      <c r="E29" s="1685"/>
      <c r="F29" s="1685"/>
      <c r="G29" s="1686"/>
      <c r="H29" s="233"/>
      <c r="I29" s="233"/>
      <c r="J29" s="233"/>
      <c r="K29" s="237"/>
      <c r="L29" s="237"/>
    </row>
    <row r="30" spans="1:12" s="238" customFormat="1" ht="21" x14ac:dyDescent="0.35">
      <c r="A30" s="233"/>
      <c r="B30" s="1684"/>
      <c r="C30" s="1685"/>
      <c r="D30" s="1685"/>
      <c r="E30" s="1685"/>
      <c r="F30" s="1685"/>
      <c r="G30" s="1686"/>
      <c r="H30" s="233"/>
      <c r="I30" s="233"/>
      <c r="J30" s="233"/>
      <c r="K30" s="237"/>
      <c r="L30" s="237"/>
    </row>
    <row r="31" spans="1:12" s="238" customFormat="1" ht="21" x14ac:dyDescent="0.35">
      <c r="A31" s="233"/>
      <c r="B31" s="1684"/>
      <c r="C31" s="1685"/>
      <c r="D31" s="1685"/>
      <c r="E31" s="1685"/>
      <c r="F31" s="1685"/>
      <c r="G31" s="1686"/>
      <c r="H31" s="233"/>
      <c r="I31" s="233"/>
      <c r="J31" s="233"/>
      <c r="K31" s="237"/>
      <c r="L31" s="237"/>
    </row>
    <row r="32" spans="1:12" s="238" customFormat="1" ht="21" x14ac:dyDescent="0.35">
      <c r="A32" s="241"/>
      <c r="B32" s="1785"/>
      <c r="C32" s="1786"/>
      <c r="D32" s="1786"/>
      <c r="E32" s="1786"/>
      <c r="F32" s="1786"/>
      <c r="G32" s="1787"/>
      <c r="H32" s="242"/>
      <c r="I32" s="242"/>
      <c r="J32" s="242"/>
      <c r="K32" s="243"/>
      <c r="L32" s="243"/>
    </row>
    <row r="33" spans="1:12" s="238" customFormat="1" ht="21" x14ac:dyDescent="0.35">
      <c r="A33" s="1841" t="s">
        <v>20</v>
      </c>
      <c r="B33" s="1841"/>
      <c r="C33" s="1841"/>
      <c r="D33" s="1841"/>
      <c r="E33" s="1841"/>
      <c r="F33" s="1841"/>
      <c r="G33" s="1841"/>
      <c r="H33" s="1841"/>
      <c r="I33" s="1841"/>
      <c r="J33" s="1841"/>
      <c r="K33" s="1841"/>
      <c r="L33" s="245">
        <f>SUM(L21:L31)</f>
        <v>403200</v>
      </c>
    </row>
    <row r="34" spans="1:12" s="238" customFormat="1" ht="21" x14ac:dyDescent="0.35">
      <c r="A34" s="247"/>
      <c r="B34" s="247"/>
      <c r="C34" s="1692"/>
      <c r="D34" s="247"/>
      <c r="E34" s="247"/>
      <c r="F34" s="247"/>
      <c r="G34" s="248"/>
      <c r="H34" s="248"/>
      <c r="I34" s="248"/>
      <c r="J34" s="248"/>
      <c r="K34" s="410"/>
      <c r="L34" s="411"/>
    </row>
    <row r="35" spans="1:12" s="238" customFormat="1" ht="21" x14ac:dyDescent="0.35">
      <c r="A35" s="1523" t="s">
        <v>21</v>
      </c>
      <c r="B35" s="1523" t="s">
        <v>7</v>
      </c>
      <c r="C35" s="1524" t="s">
        <v>22</v>
      </c>
      <c r="D35" s="1525" t="s">
        <v>23</v>
      </c>
      <c r="E35" s="248"/>
      <c r="F35" s="248"/>
      <c r="G35" s="248"/>
      <c r="H35" s="248"/>
      <c r="I35" s="248"/>
      <c r="J35" s="248"/>
      <c r="K35" s="1526"/>
      <c r="L35" s="1526"/>
    </row>
    <row r="36" spans="1:12" s="238" customFormat="1" ht="21" x14ac:dyDescent="0.35">
      <c r="A36" s="247"/>
      <c r="B36" s="247"/>
      <c r="C36" s="1524" t="s">
        <v>24</v>
      </c>
      <c r="D36" s="247" t="s">
        <v>25</v>
      </c>
      <c r="E36" s="248"/>
      <c r="F36" s="248"/>
      <c r="G36" s="248"/>
      <c r="H36" s="248"/>
      <c r="I36" s="248"/>
      <c r="J36" s="248"/>
      <c r="K36" s="1526"/>
      <c r="L36" s="1526"/>
    </row>
    <row r="37" spans="1:12" s="238" customFormat="1" ht="21" x14ac:dyDescent="0.35">
      <c r="A37" s="247"/>
      <c r="B37" s="247"/>
      <c r="C37" s="1524" t="s">
        <v>300</v>
      </c>
      <c r="D37" s="247" t="s">
        <v>655</v>
      </c>
      <c r="E37" s="248"/>
      <c r="F37" s="248"/>
      <c r="G37" s="248"/>
      <c r="H37" s="248"/>
      <c r="I37" s="248"/>
      <c r="J37" s="248"/>
      <c r="K37" s="1526"/>
      <c r="L37" s="1526"/>
    </row>
    <row r="38" spans="1:12" s="238" customFormat="1" ht="21" x14ac:dyDescent="0.35">
      <c r="A38" s="247"/>
      <c r="B38" s="247"/>
      <c r="C38" s="1524"/>
      <c r="D38" s="247"/>
      <c r="E38" s="248"/>
      <c r="F38" s="248"/>
      <c r="G38" s="248"/>
      <c r="H38" s="248"/>
      <c r="I38" s="248"/>
      <c r="J38" s="248"/>
      <c r="K38" s="1526"/>
      <c r="L38" s="1526"/>
    </row>
    <row r="39" spans="1:12" s="238" customFormat="1" ht="21" x14ac:dyDescent="0.35">
      <c r="A39" s="247"/>
      <c r="B39" s="247"/>
      <c r="C39" s="1524"/>
      <c r="D39" s="247"/>
      <c r="E39" s="248"/>
      <c r="F39" s="248"/>
      <c r="G39" s="248"/>
      <c r="H39" s="248"/>
      <c r="I39" s="248"/>
      <c r="J39" s="248"/>
      <c r="K39" s="1526"/>
      <c r="L39" s="1526"/>
    </row>
    <row r="40" spans="1:12" s="238" customFormat="1" ht="21" x14ac:dyDescent="0.35">
      <c r="A40" s="247"/>
      <c r="B40" s="247"/>
      <c r="C40" s="1524"/>
      <c r="D40" s="247"/>
      <c r="E40" s="248"/>
      <c r="F40" s="248"/>
      <c r="G40" s="248"/>
      <c r="H40" s="248"/>
      <c r="I40" s="248"/>
      <c r="J40" s="248"/>
      <c r="K40" s="1526"/>
      <c r="L40" s="1526"/>
    </row>
    <row r="41" spans="1:12" s="238" customFormat="1" ht="21" x14ac:dyDescent="0.35">
      <c r="A41" s="247"/>
      <c r="B41" s="247"/>
      <c r="C41" s="1524"/>
      <c r="D41" s="247"/>
      <c r="E41" s="248"/>
      <c r="F41" s="248"/>
      <c r="G41" s="248"/>
      <c r="H41" s="248"/>
      <c r="I41" s="248"/>
      <c r="J41" s="248"/>
      <c r="K41" s="1526"/>
      <c r="L41" s="1526"/>
    </row>
    <row r="42" spans="1:12" s="238" customFormat="1" ht="21" x14ac:dyDescent="0.35">
      <c r="A42" s="247"/>
      <c r="B42" s="247"/>
      <c r="C42" s="1524"/>
      <c r="D42" s="247"/>
      <c r="E42" s="248"/>
      <c r="F42" s="248"/>
      <c r="G42" s="248"/>
      <c r="H42" s="248"/>
      <c r="I42" s="248"/>
      <c r="J42" s="248"/>
      <c r="K42" s="1526"/>
      <c r="L42" s="1526"/>
    </row>
    <row r="43" spans="1:12" s="238" customFormat="1" ht="21" x14ac:dyDescent="0.35">
      <c r="A43" s="247"/>
      <c r="B43" s="247"/>
      <c r="C43" s="1524"/>
      <c r="D43" s="247"/>
      <c r="E43" s="248"/>
      <c r="F43" s="248"/>
      <c r="G43" s="248"/>
      <c r="H43" s="248"/>
      <c r="I43" s="248"/>
      <c r="J43" s="248"/>
      <c r="K43" s="1526"/>
      <c r="L43" s="1526"/>
    </row>
    <row r="44" spans="1:12" s="238" customFormat="1" ht="21" x14ac:dyDescent="0.35">
      <c r="A44" s="248"/>
      <c r="B44" s="248"/>
      <c r="C44" s="248"/>
      <c r="D44" s="248"/>
      <c r="E44" s="248"/>
      <c r="F44" s="248"/>
      <c r="G44" s="248"/>
      <c r="H44" s="248"/>
      <c r="I44" s="248"/>
      <c r="J44" s="248"/>
      <c r="K44" s="1526"/>
      <c r="L44" s="1526"/>
    </row>
    <row r="45" spans="1:12" s="238" customFormat="1" ht="21" x14ac:dyDescent="0.35">
      <c r="A45" s="248"/>
      <c r="B45" s="248"/>
      <c r="C45" s="248"/>
      <c r="D45" s="1527"/>
      <c r="E45" s="1528"/>
      <c r="F45" s="1529"/>
      <c r="G45" s="1530"/>
      <c r="H45" s="1531"/>
      <c r="I45" s="1532"/>
      <c r="J45" s="1533"/>
      <c r="K45" s="1534"/>
      <c r="L45" s="1535"/>
    </row>
    <row r="46" spans="1:12" s="238" customFormat="1" ht="21" x14ac:dyDescent="0.35">
      <c r="A46" s="248"/>
      <c r="B46" s="248"/>
      <c r="C46" s="248"/>
      <c r="D46" s="1536"/>
      <c r="E46" s="1537"/>
      <c r="F46" s="1538"/>
      <c r="G46" s="1539"/>
      <c r="H46" s="1540"/>
      <c r="I46" s="1541"/>
      <c r="J46" s="1542"/>
      <c r="K46" s="1543"/>
      <c r="L46" s="1544"/>
    </row>
    <row r="47" spans="1:12" s="238" customFormat="1" ht="21" x14ac:dyDescent="0.35">
      <c r="A47" s="248"/>
      <c r="B47" s="248"/>
      <c r="C47" s="248"/>
      <c r="D47" s="1536"/>
      <c r="E47" s="1537"/>
      <c r="F47" s="1538"/>
      <c r="G47" s="1545"/>
      <c r="H47" s="1540"/>
      <c r="I47" s="1541"/>
      <c r="J47" s="1542"/>
      <c r="K47" s="1543"/>
      <c r="L47" s="1546"/>
    </row>
    <row r="48" spans="1:12" s="238" customFormat="1" ht="21" x14ac:dyDescent="0.35">
      <c r="A48" s="248"/>
      <c r="B48" s="248"/>
      <c r="C48" s="248"/>
      <c r="D48" s="1536"/>
      <c r="E48" s="1537"/>
      <c r="F48" s="1538"/>
      <c r="G48" s="1547"/>
      <c r="H48" s="1540"/>
      <c r="I48" s="1693"/>
      <c r="J48" s="1549"/>
      <c r="K48" s="1550"/>
      <c r="L48" s="1551"/>
    </row>
    <row r="49" spans="1:21" s="238" customFormat="1" ht="21" x14ac:dyDescent="0.35">
      <c r="A49" s="248"/>
      <c r="B49" s="248"/>
      <c r="C49" s="248"/>
      <c r="D49" s="2050" t="s">
        <v>26</v>
      </c>
      <c r="E49" s="2051"/>
      <c r="F49" s="2052"/>
      <c r="G49" s="1520" t="s">
        <v>27</v>
      </c>
      <c r="H49" s="1521" t="s">
        <v>941</v>
      </c>
      <c r="I49" s="1922" t="s">
        <v>28</v>
      </c>
      <c r="J49" s="1923"/>
      <c r="K49" s="1522" t="s">
        <v>29</v>
      </c>
      <c r="L49" s="864" t="s">
        <v>30</v>
      </c>
    </row>
    <row r="50" spans="1:21" s="238" customFormat="1" ht="21" x14ac:dyDescent="0.35">
      <c r="A50" s="248"/>
      <c r="B50" s="248"/>
      <c r="C50" s="248"/>
      <c r="D50" s="1552"/>
      <c r="E50" s="1553"/>
      <c r="F50" s="1553"/>
      <c r="G50" s="1553"/>
      <c r="H50" s="1553"/>
      <c r="I50" s="1553"/>
      <c r="J50" s="1553"/>
      <c r="K50" s="1553"/>
      <c r="L50" s="1553"/>
      <c r="M50" s="1553"/>
    </row>
    <row r="51" spans="1:21" s="238" customFormat="1" ht="21" x14ac:dyDescent="0.35">
      <c r="A51" s="248"/>
      <c r="B51" s="248"/>
      <c r="C51" s="248"/>
      <c r="E51" s="1553"/>
      <c r="F51" s="1553"/>
      <c r="G51" s="1553"/>
      <c r="H51" s="1553"/>
      <c r="I51" s="1553"/>
      <c r="J51" s="1553"/>
      <c r="K51" s="1553"/>
      <c r="L51" s="1553"/>
      <c r="M51" s="1553"/>
    </row>
    <row r="52" spans="1:21" s="238" customFormat="1" ht="21" x14ac:dyDescent="0.35">
      <c r="A52" s="248"/>
      <c r="B52" s="248"/>
      <c r="C52" s="248"/>
      <c r="D52" s="248"/>
      <c r="E52" s="1553"/>
      <c r="F52" s="1553"/>
      <c r="G52" s="1553"/>
      <c r="H52" s="1553"/>
      <c r="I52" s="1553"/>
      <c r="J52" s="1553"/>
      <c r="K52" s="1553"/>
      <c r="L52" s="1553"/>
      <c r="M52" s="1553"/>
    </row>
    <row r="53" spans="1:21" s="238" customFormat="1" ht="21" x14ac:dyDescent="0.35">
      <c r="A53" s="248"/>
      <c r="B53" s="248"/>
      <c r="C53" s="248"/>
      <c r="D53" s="248"/>
      <c r="E53" s="248"/>
      <c r="F53" s="248"/>
      <c r="G53" s="248"/>
      <c r="H53" s="248"/>
      <c r="I53" s="248"/>
      <c r="J53" s="248"/>
      <c r="K53" s="248"/>
      <c r="L53" s="248"/>
    </row>
    <row r="54" spans="1:21" s="238" customFormat="1" ht="21" x14ac:dyDescent="0.35">
      <c r="A54" s="248"/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</row>
    <row r="55" spans="1:21" s="238" customFormat="1" ht="21" x14ac:dyDescent="0.35">
      <c r="A55" s="248"/>
      <c r="B55" s="248"/>
      <c r="C55" s="248"/>
      <c r="D55" s="248"/>
      <c r="E55" s="248"/>
      <c r="F55" s="248"/>
      <c r="G55" s="248"/>
      <c r="H55" s="248"/>
      <c r="I55" s="248"/>
      <c r="J55" s="248"/>
      <c r="K55" s="248"/>
      <c r="L55" s="248"/>
    </row>
    <row r="56" spans="1:21" s="25" customFormat="1" x14ac:dyDescent="0.3">
      <c r="A56" s="251" t="s">
        <v>1193</v>
      </c>
      <c r="M56" s="76"/>
      <c r="N56" s="76"/>
      <c r="O56" s="76"/>
      <c r="P56" s="76"/>
      <c r="Q56" s="76"/>
      <c r="R56" s="76"/>
      <c r="S56" s="76"/>
      <c r="T56" s="76"/>
      <c r="U56" s="76"/>
    </row>
  </sheetData>
  <mergeCells count="9">
    <mergeCell ref="A33:K33"/>
    <mergeCell ref="D49:F49"/>
    <mergeCell ref="I49:J49"/>
    <mergeCell ref="A7:L7"/>
    <mergeCell ref="A8:L8"/>
    <mergeCell ref="B20:G20"/>
    <mergeCell ref="I20:J20"/>
    <mergeCell ref="B21:G21"/>
    <mergeCell ref="B32:G32"/>
  </mergeCells>
  <printOptions horizontalCentered="1"/>
  <pageMargins left="0" right="0" top="0.74803149606299213" bottom="0.74803149606299213" header="0.31496062992125984" footer="0.31496062992125984"/>
  <pageSetup scale="70" orientation="portrait" verticalDpi="72" r:id="rId1"/>
  <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2"/>
  <sheetViews>
    <sheetView view="pageBreakPreview" topLeftCell="A16" zoomScale="90" workbookViewId="0">
      <selection activeCell="A22" sqref="A22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1196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1170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44712</v>
      </c>
      <c r="M10" s="298"/>
    </row>
    <row r="11" spans="1:15" ht="16.5" customHeight="1" x14ac:dyDescent="0.35">
      <c r="A11" s="1797" t="s">
        <v>909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1681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1680" t="s">
        <v>139</v>
      </c>
      <c r="C14" s="301" t="s">
        <v>1171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1678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7.2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1679" t="s">
        <v>13</v>
      </c>
      <c r="B19" s="1751" t="s">
        <v>14</v>
      </c>
      <c r="C19" s="1751"/>
      <c r="D19" s="1751"/>
      <c r="E19" s="1751"/>
      <c r="F19" s="1751"/>
      <c r="G19" s="1751"/>
      <c r="H19" s="1679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689" t="s">
        <v>1195</v>
      </c>
      <c r="C21" s="162"/>
      <c r="D21" s="162"/>
      <c r="E21" s="162"/>
      <c r="F21" s="162"/>
      <c r="G21" s="163"/>
      <c r="H21" s="160"/>
      <c r="I21" s="160">
        <v>2</v>
      </c>
      <c r="J21" s="160" t="s">
        <v>56</v>
      </c>
      <c r="K21" s="164">
        <v>10000</v>
      </c>
      <c r="L21" s="164">
        <f>+K21*I21</f>
        <v>20000</v>
      </c>
    </row>
    <row r="22" spans="1:12" s="257" customFormat="1" ht="21" customHeight="1" x14ac:dyDescent="0.3">
      <c r="A22" s="160"/>
      <c r="B22" s="1689"/>
      <c r="C22" s="1690"/>
      <c r="D22" s="1690"/>
      <c r="E22" s="1690"/>
      <c r="F22" s="1690"/>
      <c r="G22" s="1691"/>
      <c r="H22" s="160"/>
      <c r="I22" s="160"/>
      <c r="J22" s="160"/>
      <c r="K22" s="164"/>
      <c r="L22" s="164"/>
    </row>
    <row r="23" spans="1:12" s="257" customFormat="1" ht="21" customHeight="1" x14ac:dyDescent="0.3">
      <c r="A23" s="160"/>
      <c r="B23" s="1689"/>
      <c r="C23" s="1690"/>
      <c r="D23" s="1690"/>
      <c r="E23" s="1690"/>
      <c r="F23" s="1690"/>
      <c r="G23" s="1691"/>
      <c r="H23" s="160"/>
      <c r="I23" s="160"/>
      <c r="J23" s="160"/>
      <c r="K23" s="164"/>
      <c r="L23" s="164"/>
    </row>
    <row r="24" spans="1:12" s="257" customFormat="1" ht="21" customHeight="1" x14ac:dyDescent="0.3">
      <c r="A24" s="160"/>
      <c r="B24" s="1689"/>
      <c r="C24" s="1690"/>
      <c r="D24" s="1690"/>
      <c r="E24" s="1690"/>
      <c r="F24" s="1690"/>
      <c r="G24" s="1691"/>
      <c r="H24" s="160"/>
      <c r="I24" s="160"/>
      <c r="J24" s="160"/>
      <c r="K24" s="164"/>
      <c r="L24" s="164"/>
    </row>
    <row r="25" spans="1:12" s="257" customFormat="1" ht="21" customHeight="1" x14ac:dyDescent="0.3">
      <c r="A25" s="160"/>
      <c r="B25" s="1689"/>
      <c r="C25" s="1690"/>
      <c r="D25" s="1690"/>
      <c r="E25" s="1690"/>
      <c r="F25" s="1690"/>
      <c r="G25" s="1691"/>
      <c r="H25" s="160"/>
      <c r="I25" s="160"/>
      <c r="J25" s="160"/>
      <c r="K25" s="164"/>
      <c r="L25" s="164"/>
    </row>
    <row r="26" spans="1:12" s="257" customFormat="1" ht="21" customHeight="1" x14ac:dyDescent="0.3">
      <c r="A26" s="160"/>
      <c r="B26" s="1689"/>
      <c r="C26" s="1690"/>
      <c r="D26" s="1690"/>
      <c r="E26" s="1690"/>
      <c r="F26" s="1690"/>
      <c r="G26" s="1691"/>
      <c r="H26" s="160"/>
      <c r="I26" s="160"/>
      <c r="J26" s="160"/>
      <c r="K26" s="164"/>
      <c r="L26" s="164"/>
    </row>
    <row r="27" spans="1:12" s="257" customFormat="1" ht="21" customHeight="1" x14ac:dyDescent="0.3">
      <c r="A27" s="160"/>
      <c r="B27" s="1689"/>
      <c r="C27" s="1690"/>
      <c r="D27" s="1690"/>
      <c r="E27" s="1690"/>
      <c r="F27" s="1690"/>
      <c r="G27" s="1691"/>
      <c r="H27" s="160"/>
      <c r="I27" s="160"/>
      <c r="J27" s="160"/>
      <c r="K27" s="164"/>
      <c r="L27" s="164"/>
    </row>
    <row r="28" spans="1:12" s="257" customFormat="1" ht="21" customHeight="1" x14ac:dyDescent="0.3">
      <c r="A28" s="160"/>
      <c r="B28" s="1689"/>
      <c r="C28" s="1690"/>
      <c r="D28" s="1690"/>
      <c r="E28" s="1690"/>
      <c r="F28" s="1690"/>
      <c r="G28" s="1691"/>
      <c r="H28" s="160"/>
      <c r="I28" s="160"/>
      <c r="J28" s="160"/>
      <c r="K28" s="164"/>
      <c r="L28" s="164"/>
    </row>
    <row r="29" spans="1:12" s="257" customFormat="1" ht="21" customHeight="1" x14ac:dyDescent="0.3">
      <c r="A29" s="160"/>
      <c r="B29" s="1689"/>
      <c r="C29" s="1690"/>
      <c r="D29" s="1690"/>
      <c r="E29" s="1690"/>
      <c r="F29" s="1690"/>
      <c r="G29" s="1691"/>
      <c r="H29" s="160"/>
      <c r="I29" s="160"/>
      <c r="J29" s="160"/>
      <c r="K29" s="164"/>
      <c r="L29" s="164"/>
    </row>
    <row r="30" spans="1:12" s="257" customFormat="1" ht="21" customHeight="1" x14ac:dyDescent="0.3">
      <c r="A30" s="160"/>
      <c r="B30" s="1689"/>
      <c r="C30" s="1690"/>
      <c r="D30" s="1690"/>
      <c r="E30" s="1690"/>
      <c r="F30" s="1690"/>
      <c r="G30" s="1691"/>
      <c r="H30" s="160"/>
      <c r="I30" s="160"/>
      <c r="J30" s="160"/>
      <c r="K30" s="164"/>
      <c r="L30" s="164"/>
    </row>
    <row r="31" spans="1:12" s="257" customFormat="1" ht="18.75" customHeight="1" x14ac:dyDescent="0.3">
      <c r="A31" s="160"/>
      <c r="B31" s="1689"/>
      <c r="C31" s="1690"/>
      <c r="D31" s="1690"/>
      <c r="E31" s="1690"/>
      <c r="F31" s="1690"/>
      <c r="G31" s="1691"/>
      <c r="H31" s="160"/>
      <c r="I31" s="160"/>
      <c r="J31" s="160"/>
      <c r="K31" s="164"/>
      <c r="L31" s="164"/>
    </row>
    <row r="32" spans="1:12" s="257" customFormat="1" ht="22.5" customHeight="1" x14ac:dyDescent="0.3">
      <c r="A32" s="173"/>
      <c r="B32" s="1774"/>
      <c r="C32" s="1775"/>
      <c r="D32" s="1775"/>
      <c r="E32" s="1775"/>
      <c r="F32" s="1775"/>
      <c r="G32" s="1776"/>
      <c r="H32" s="174"/>
      <c r="I32" s="174"/>
      <c r="J32" s="174"/>
      <c r="K32" s="175"/>
      <c r="L32" s="175"/>
    </row>
    <row r="33" spans="1:12" ht="18" customHeight="1" x14ac:dyDescent="0.3">
      <c r="A33" s="1773" t="s">
        <v>20</v>
      </c>
      <c r="B33" s="1773"/>
      <c r="C33" s="1773"/>
      <c r="D33" s="1773"/>
      <c r="E33" s="1773"/>
      <c r="F33" s="1773"/>
      <c r="G33" s="1773"/>
      <c r="H33" s="1773"/>
      <c r="I33" s="1773"/>
      <c r="J33" s="1773"/>
      <c r="K33" s="1773"/>
      <c r="L33" s="176">
        <f>SUM(L21:L22)</f>
        <v>20000</v>
      </c>
    </row>
    <row r="34" spans="1:12" ht="18" customHeight="1" x14ac:dyDescent="0.35">
      <c r="A34" s="253"/>
      <c r="B34" s="252"/>
      <c r="C34" s="1688"/>
      <c r="D34" s="253"/>
      <c r="E34" s="252"/>
      <c r="F34" s="252"/>
      <c r="G34" s="252"/>
      <c r="H34" s="252"/>
      <c r="I34" s="252"/>
      <c r="J34" s="252"/>
      <c r="K34" s="255"/>
      <c r="L34" s="254"/>
    </row>
    <row r="35" spans="1:12" ht="18" customHeight="1" x14ac:dyDescent="0.35">
      <c r="A35" s="259" t="s">
        <v>21</v>
      </c>
      <c r="B35" s="259" t="s">
        <v>7</v>
      </c>
      <c r="C35" s="260" t="s">
        <v>22</v>
      </c>
      <c r="D35" s="260" t="s">
        <v>150</v>
      </c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3"/>
      <c r="B36" s="253"/>
      <c r="C36" s="260" t="s">
        <v>24</v>
      </c>
      <c r="D36" s="253" t="s">
        <v>151</v>
      </c>
      <c r="E36" s="252"/>
      <c r="F36" s="252"/>
      <c r="G36" s="252"/>
      <c r="H36" s="252"/>
      <c r="I36" s="252"/>
      <c r="J36" s="252"/>
      <c r="K36" s="261"/>
      <c r="L36" s="261"/>
    </row>
    <row r="37" spans="1:12" ht="18" customHeight="1" x14ac:dyDescent="0.35">
      <c r="A37" s="253"/>
      <c r="B37" s="252"/>
      <c r="C37" s="262"/>
      <c r="D37" s="263"/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3"/>
      <c r="B38" s="252"/>
      <c r="C38" s="1688"/>
      <c r="D38" s="263"/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2"/>
      <c r="B39" s="252"/>
      <c r="C39" s="252"/>
      <c r="D39" s="252"/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2"/>
      <c r="B40" s="252"/>
      <c r="C40" s="252"/>
      <c r="D40" s="1378"/>
      <c r="E40" s="1141"/>
      <c r="F40" s="1107"/>
      <c r="G40" s="267"/>
      <c r="H40" s="268"/>
      <c r="I40" s="269"/>
      <c r="J40" s="270"/>
      <c r="K40" s="271"/>
      <c r="L40" s="272"/>
    </row>
    <row r="41" spans="1:12" ht="18" customHeight="1" x14ac:dyDescent="0.35">
      <c r="A41" s="252"/>
      <c r="B41" s="252"/>
      <c r="C41" s="252"/>
      <c r="D41" s="1379"/>
      <c r="E41" s="1103"/>
      <c r="F41" s="1104"/>
      <c r="G41" s="274"/>
      <c r="H41" s="275"/>
      <c r="I41" s="276"/>
      <c r="J41" s="277"/>
      <c r="K41" s="278"/>
      <c r="L41" s="279"/>
    </row>
    <row r="42" spans="1:12" ht="18" customHeight="1" x14ac:dyDescent="0.35">
      <c r="A42" s="252"/>
      <c r="B42" s="252"/>
      <c r="C42" s="252"/>
      <c r="D42" s="1379"/>
      <c r="E42" s="1103"/>
      <c r="F42" s="1104"/>
      <c r="G42" s="280"/>
      <c r="H42" s="275"/>
      <c r="I42" s="276"/>
      <c r="J42" s="277"/>
      <c r="K42" s="278"/>
      <c r="L42" s="281"/>
    </row>
    <row r="43" spans="1:12" ht="18" customHeight="1" x14ac:dyDescent="0.35">
      <c r="A43" s="252"/>
      <c r="B43" s="252"/>
      <c r="C43" s="252"/>
      <c r="D43" s="1380"/>
      <c r="E43" s="1103"/>
      <c r="F43" s="1104"/>
      <c r="G43" s="1382"/>
      <c r="H43" s="275"/>
      <c r="I43" s="286"/>
      <c r="J43" s="287"/>
      <c r="K43" s="288"/>
      <c r="L43" s="289"/>
    </row>
    <row r="44" spans="1:12" ht="18" customHeight="1" x14ac:dyDescent="0.35">
      <c r="A44" s="252"/>
      <c r="B44" s="252"/>
      <c r="C44" s="252"/>
      <c r="D44" s="1381" t="s">
        <v>26</v>
      </c>
      <c r="E44" s="1965" t="s">
        <v>27</v>
      </c>
      <c r="F44" s="1966"/>
      <c r="G44" s="1967"/>
      <c r="H44" s="1095" t="s">
        <v>941</v>
      </c>
      <c r="I44" s="1964" t="s">
        <v>28</v>
      </c>
      <c r="J44" s="1796"/>
      <c r="K44" s="291" t="s">
        <v>29</v>
      </c>
      <c r="L44" s="292" t="s">
        <v>30</v>
      </c>
    </row>
    <row r="52" spans="1:1" ht="16.5" customHeight="1" x14ac:dyDescent="0.3">
      <c r="A52" s="251" t="s">
        <v>1193</v>
      </c>
    </row>
  </sheetData>
  <mergeCells count="10">
    <mergeCell ref="B32:G32"/>
    <mergeCell ref="A33:K33"/>
    <mergeCell ref="E44:G44"/>
    <mergeCell ref="I44:J44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4803149606299213" bottom="0.74803149606299213" header="0.31496062992125984" footer="0.31496062992125984"/>
  <pageSetup scale="75" orientation="portrait" r:id="rId1"/>
  <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5"/>
  <sheetViews>
    <sheetView view="pageBreakPreview" zoomScale="60" zoomScaleNormal="100" workbookViewId="0">
      <selection activeCell="A11" sqref="A11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23.570312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1197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1554" t="s">
        <v>1</v>
      </c>
      <c r="B10" s="1555"/>
      <c r="C10" s="1555"/>
      <c r="D10" s="1556"/>
      <c r="E10" s="213"/>
      <c r="F10" s="1557" t="s">
        <v>2</v>
      </c>
      <c r="G10" s="1558"/>
      <c r="H10" s="1558"/>
      <c r="I10" s="1559"/>
      <c r="J10" s="1560"/>
      <c r="K10" s="437"/>
      <c r="L10" s="437"/>
      <c r="U10" s="78">
        <v>559</v>
      </c>
    </row>
    <row r="11" spans="1:21" s="1568" customFormat="1" ht="16.5" customHeight="1" x14ac:dyDescent="0.3">
      <c r="A11" s="802" t="s">
        <v>58</v>
      </c>
      <c r="B11" s="435"/>
      <c r="C11" s="435"/>
      <c r="D11" s="1564"/>
      <c r="E11" s="435"/>
      <c r="F11" s="1565" t="s">
        <v>32</v>
      </c>
      <c r="G11" s="1566"/>
      <c r="H11" s="1566"/>
      <c r="I11" s="1564"/>
      <c r="J11" s="435"/>
      <c r="K11" s="436" t="s">
        <v>3</v>
      </c>
      <c r="L11" s="1567">
        <v>44712</v>
      </c>
    </row>
    <row r="12" spans="1:21" ht="16.5" customHeight="1" x14ac:dyDescent="0.3">
      <c r="A12" s="1504" t="s">
        <v>57</v>
      </c>
      <c r="B12" s="1505"/>
      <c r="C12" s="1505"/>
      <c r="D12" s="1506"/>
      <c r="E12" s="213"/>
      <c r="F12" s="790" t="s">
        <v>33</v>
      </c>
      <c r="G12" s="791"/>
      <c r="H12" s="791"/>
      <c r="I12" s="792"/>
      <c r="J12" s="213"/>
      <c r="K12" s="436"/>
      <c r="L12" s="793"/>
    </row>
    <row r="13" spans="1:21" ht="16.5" customHeight="1" x14ac:dyDescent="0.3">
      <c r="A13" s="1504"/>
      <c r="B13" s="213"/>
      <c r="C13" s="213"/>
      <c r="D13" s="792"/>
      <c r="E13" s="213"/>
      <c r="F13" s="790" t="s">
        <v>34</v>
      </c>
      <c r="G13" s="791"/>
      <c r="H13" s="791"/>
      <c r="I13" s="792"/>
      <c r="J13" s="213"/>
      <c r="K13" s="436" t="s">
        <v>4</v>
      </c>
      <c r="L13" s="437"/>
    </row>
    <row r="14" spans="1:21" ht="16.5" customHeight="1" x14ac:dyDescent="0.3">
      <c r="A14" s="1504"/>
      <c r="B14" s="213"/>
      <c r="C14" s="213"/>
      <c r="D14" s="792"/>
      <c r="E14" s="213"/>
      <c r="F14" s="1508" t="s">
        <v>35</v>
      </c>
      <c r="G14" s="1509"/>
      <c r="H14" s="1509"/>
      <c r="I14" s="1510"/>
      <c r="J14" s="1511"/>
      <c r="K14" s="436" t="s">
        <v>5</v>
      </c>
      <c r="L14" s="437"/>
    </row>
    <row r="15" spans="1:21" ht="16.5" customHeight="1" x14ac:dyDescent="0.3">
      <c r="A15" s="1504" t="s">
        <v>6</v>
      </c>
      <c r="B15" s="1561" t="s">
        <v>59</v>
      </c>
      <c r="C15" s="1561"/>
      <c r="D15" s="1562"/>
      <c r="E15" s="213"/>
      <c r="F15" s="790"/>
      <c r="G15" s="791"/>
      <c r="H15" s="791"/>
      <c r="I15" s="792"/>
      <c r="J15" s="213"/>
      <c r="K15" s="436"/>
      <c r="L15" s="437"/>
    </row>
    <row r="16" spans="1:21" ht="16.5" customHeight="1" x14ac:dyDescent="0.3">
      <c r="A16" s="1504" t="s">
        <v>8</v>
      </c>
      <c r="B16" s="1682" t="s">
        <v>7</v>
      </c>
      <c r="C16" s="213" t="s">
        <v>60</v>
      </c>
      <c r="D16" s="792"/>
      <c r="E16" s="213"/>
      <c r="F16" s="790" t="s">
        <v>36</v>
      </c>
      <c r="G16" s="791"/>
      <c r="H16" s="791"/>
      <c r="I16" s="792"/>
      <c r="J16" s="213"/>
      <c r="K16" s="436" t="s">
        <v>9</v>
      </c>
      <c r="L16" s="437" t="s">
        <v>10</v>
      </c>
    </row>
    <row r="17" spans="1:12" ht="18.75" x14ac:dyDescent="0.3">
      <c r="A17" s="1512" t="s">
        <v>11</v>
      </c>
      <c r="B17" s="1513" t="s">
        <v>7</v>
      </c>
      <c r="C17" s="1514"/>
      <c r="D17" s="1515"/>
      <c r="E17" s="213"/>
      <c r="F17" s="1512"/>
      <c r="G17" s="573"/>
      <c r="H17" s="573"/>
      <c r="I17" s="1516"/>
      <c r="J17" s="213"/>
      <c r="K17" s="436"/>
      <c r="L17" s="1517"/>
    </row>
    <row r="18" spans="1:12" x14ac:dyDescent="0.3">
      <c r="K18" s="93"/>
    </row>
    <row r="19" spans="1:12" s="238" customFormat="1" ht="21" x14ac:dyDescent="0.35">
      <c r="A19" s="248" t="s">
        <v>12</v>
      </c>
      <c r="B19" s="248"/>
      <c r="C19" s="248"/>
      <c r="D19" s="248"/>
      <c r="E19" s="248"/>
      <c r="F19" s="248"/>
      <c r="G19" s="248"/>
      <c r="H19" s="248"/>
      <c r="I19" s="248"/>
      <c r="J19" s="248"/>
      <c r="K19" s="410"/>
      <c r="L19" s="411"/>
    </row>
    <row r="20" spans="1:12" s="238" customFormat="1" ht="21" x14ac:dyDescent="0.35">
      <c r="A20" s="1683" t="s">
        <v>13</v>
      </c>
      <c r="B20" s="1842" t="s">
        <v>14</v>
      </c>
      <c r="C20" s="1842"/>
      <c r="D20" s="1842"/>
      <c r="E20" s="1842"/>
      <c r="F20" s="1842"/>
      <c r="G20" s="1842"/>
      <c r="H20" s="1683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43"/>
      <c r="C21" s="1844"/>
      <c r="D21" s="1844"/>
      <c r="E21" s="1844"/>
      <c r="F21" s="1844"/>
      <c r="G21" s="1845"/>
      <c r="H21" s="233"/>
      <c r="I21" s="233"/>
      <c r="J21" s="233"/>
      <c r="K21" s="237"/>
      <c r="L21" s="237"/>
    </row>
    <row r="22" spans="1:12" s="238" customFormat="1" ht="21" x14ac:dyDescent="0.35">
      <c r="A22" s="233">
        <v>1</v>
      </c>
      <c r="B22" s="1684" t="s">
        <v>1202</v>
      </c>
      <c r="C22" s="1685"/>
      <c r="D22" s="1685"/>
      <c r="E22" s="1685"/>
      <c r="F22" s="1685"/>
      <c r="G22" s="1686"/>
      <c r="H22" s="233"/>
      <c r="I22" s="233">
        <v>1</v>
      </c>
      <c r="J22" s="233" t="s">
        <v>56</v>
      </c>
      <c r="K22" s="237">
        <v>10000</v>
      </c>
      <c r="L22" s="237">
        <f t="shared" ref="L22:L29" si="0">I22*K22</f>
        <v>10000</v>
      </c>
    </row>
    <row r="23" spans="1:12" s="238" customFormat="1" ht="21" x14ac:dyDescent="0.35">
      <c r="A23" s="233">
        <v>2</v>
      </c>
      <c r="B23" s="1684" t="s">
        <v>1203</v>
      </c>
      <c r="C23" s="1685"/>
      <c r="D23" s="1685"/>
      <c r="E23" s="1685"/>
      <c r="F23" s="1685"/>
      <c r="G23" s="1686"/>
      <c r="H23" s="233"/>
      <c r="I23" s="233">
        <v>1</v>
      </c>
      <c r="J23" s="233" t="s">
        <v>56</v>
      </c>
      <c r="K23" s="237">
        <v>7000</v>
      </c>
      <c r="L23" s="237">
        <f t="shared" si="0"/>
        <v>7000</v>
      </c>
    </row>
    <row r="24" spans="1:12" s="238" customFormat="1" ht="21" x14ac:dyDescent="0.35">
      <c r="A24" s="233">
        <v>3</v>
      </c>
      <c r="B24" s="1684" t="s">
        <v>1028</v>
      </c>
      <c r="C24" s="1685"/>
      <c r="D24" s="1685"/>
      <c r="E24" s="1685"/>
      <c r="F24" s="1685"/>
      <c r="G24" s="1686"/>
      <c r="H24" s="233"/>
      <c r="I24" s="233">
        <v>6</v>
      </c>
      <c r="J24" s="233" t="s">
        <v>56</v>
      </c>
      <c r="K24" s="237">
        <v>30000</v>
      </c>
      <c r="L24" s="237">
        <f t="shared" si="0"/>
        <v>180000</v>
      </c>
    </row>
    <row r="25" spans="1:12" s="238" customFormat="1" ht="21" x14ac:dyDescent="0.35">
      <c r="A25" s="233">
        <v>4</v>
      </c>
      <c r="B25" s="1684" t="s">
        <v>1205</v>
      </c>
      <c r="C25" s="1685"/>
      <c r="D25" s="1685"/>
      <c r="E25" s="1685"/>
      <c r="F25" s="1685"/>
      <c r="G25" s="1686"/>
      <c r="H25" s="233"/>
      <c r="I25" s="233">
        <v>1</v>
      </c>
      <c r="J25" s="233" t="s">
        <v>56</v>
      </c>
      <c r="K25" s="237">
        <v>10000</v>
      </c>
      <c r="L25" s="237">
        <f t="shared" si="0"/>
        <v>10000</v>
      </c>
    </row>
    <row r="26" spans="1:12" s="238" customFormat="1" ht="21" x14ac:dyDescent="0.35">
      <c r="A26" s="233">
        <v>5</v>
      </c>
      <c r="B26" s="1684" t="s">
        <v>1206</v>
      </c>
      <c r="C26" s="1685"/>
      <c r="D26" s="1685"/>
      <c r="E26" s="1685"/>
      <c r="F26" s="1685"/>
      <c r="G26" s="1686"/>
      <c r="H26" s="233"/>
      <c r="I26" s="233">
        <v>1</v>
      </c>
      <c r="J26" s="233" t="s">
        <v>56</v>
      </c>
      <c r="K26" s="237">
        <v>15000</v>
      </c>
      <c r="L26" s="237">
        <f t="shared" si="0"/>
        <v>15000</v>
      </c>
    </row>
    <row r="27" spans="1:12" s="238" customFormat="1" ht="21" x14ac:dyDescent="0.35">
      <c r="A27" s="233">
        <v>6</v>
      </c>
      <c r="B27" s="1684" t="s">
        <v>1207</v>
      </c>
      <c r="C27" s="1685"/>
      <c r="D27" s="1685"/>
      <c r="E27" s="1685"/>
      <c r="F27" s="1685"/>
      <c r="G27" s="1686"/>
      <c r="H27" s="233"/>
      <c r="I27" s="233">
        <v>5</v>
      </c>
      <c r="J27" s="233" t="s">
        <v>56</v>
      </c>
      <c r="K27" s="237">
        <v>6000</v>
      </c>
      <c r="L27" s="237">
        <f t="shared" si="0"/>
        <v>30000</v>
      </c>
    </row>
    <row r="28" spans="1:12" s="238" customFormat="1" ht="21" x14ac:dyDescent="0.35">
      <c r="A28" s="233">
        <v>7</v>
      </c>
      <c r="B28" s="1684" t="s">
        <v>1208</v>
      </c>
      <c r="C28" s="1685"/>
      <c r="D28" s="1685"/>
      <c r="E28" s="1685"/>
      <c r="F28" s="1685"/>
      <c r="G28" s="1686"/>
      <c r="H28" s="233"/>
      <c r="I28" s="233">
        <v>3</v>
      </c>
      <c r="J28" s="233" t="s">
        <v>56</v>
      </c>
      <c r="K28" s="237">
        <v>25000</v>
      </c>
      <c r="L28" s="237">
        <f t="shared" si="0"/>
        <v>75000</v>
      </c>
    </row>
    <row r="29" spans="1:12" s="238" customFormat="1" ht="21" x14ac:dyDescent="0.35">
      <c r="A29" s="233">
        <v>8</v>
      </c>
      <c r="B29" s="1702" t="s">
        <v>1204</v>
      </c>
      <c r="C29" s="1685"/>
      <c r="D29" s="1685"/>
      <c r="E29" s="1685"/>
      <c r="F29" s="1685"/>
      <c r="G29" s="1686"/>
      <c r="H29" s="233"/>
      <c r="I29" s="233">
        <v>2</v>
      </c>
      <c r="J29" s="233" t="s">
        <v>56</v>
      </c>
      <c r="K29" s="237">
        <v>15000</v>
      </c>
      <c r="L29" s="237">
        <f t="shared" si="0"/>
        <v>30000</v>
      </c>
    </row>
    <row r="30" spans="1:12" s="238" customFormat="1" ht="21" x14ac:dyDescent="0.35">
      <c r="A30" s="233"/>
      <c r="B30" s="1684"/>
      <c r="C30" s="1685"/>
      <c r="D30" s="1685"/>
      <c r="E30" s="1685"/>
      <c r="F30" s="1685"/>
      <c r="G30" s="1686"/>
      <c r="H30" s="233"/>
      <c r="I30" s="233"/>
      <c r="J30" s="233"/>
      <c r="K30" s="237"/>
      <c r="L30" s="237"/>
    </row>
    <row r="31" spans="1:12" s="238" customFormat="1" ht="21" x14ac:dyDescent="0.35">
      <c r="A31" s="233"/>
      <c r="B31" s="1684"/>
      <c r="C31" s="1685"/>
      <c r="D31" s="1685"/>
      <c r="E31" s="1685"/>
      <c r="F31" s="1685"/>
      <c r="G31" s="1686"/>
      <c r="H31" s="233"/>
      <c r="I31" s="233"/>
      <c r="J31" s="233"/>
      <c r="K31" s="237"/>
      <c r="L31" s="237"/>
    </row>
    <row r="32" spans="1:12" s="238" customFormat="1" ht="21" x14ac:dyDescent="0.35">
      <c r="A32" s="233"/>
      <c r="B32" s="1684"/>
      <c r="C32" s="1685"/>
      <c r="D32" s="1685"/>
      <c r="E32" s="1685"/>
      <c r="F32" s="1685"/>
      <c r="G32" s="1686"/>
      <c r="H32" s="233"/>
      <c r="I32" s="233"/>
      <c r="J32" s="233"/>
      <c r="K32" s="237"/>
      <c r="L32" s="237"/>
    </row>
    <row r="33" spans="1:12" s="238" customFormat="1" ht="23.25" customHeight="1" x14ac:dyDescent="0.35">
      <c r="A33" s="241"/>
      <c r="B33" s="1785"/>
      <c r="C33" s="1786"/>
      <c r="D33" s="1786"/>
      <c r="E33" s="1786"/>
      <c r="F33" s="1786"/>
      <c r="G33" s="1787"/>
      <c r="H33" s="242"/>
      <c r="I33" s="242"/>
      <c r="J33" s="242"/>
      <c r="K33" s="243"/>
      <c r="L33" s="243"/>
    </row>
    <row r="34" spans="1:12" s="238" customFormat="1" ht="27" customHeight="1" x14ac:dyDescent="0.35">
      <c r="A34" s="1841" t="s">
        <v>20</v>
      </c>
      <c r="B34" s="1841"/>
      <c r="C34" s="1841"/>
      <c r="D34" s="1841"/>
      <c r="E34" s="1841"/>
      <c r="F34" s="1841"/>
      <c r="G34" s="1841"/>
      <c r="H34" s="1841"/>
      <c r="I34" s="1841"/>
      <c r="J34" s="1841"/>
      <c r="K34" s="1841"/>
      <c r="L34" s="245">
        <f>SUM(L21:L30)</f>
        <v>357000</v>
      </c>
    </row>
    <row r="35" spans="1:12" s="238" customFormat="1" ht="21" x14ac:dyDescent="0.35">
      <c r="A35" s="247"/>
      <c r="B35" s="247"/>
      <c r="C35" s="1692"/>
      <c r="D35" s="247"/>
      <c r="E35" s="247"/>
      <c r="F35" s="247"/>
      <c r="G35" s="248"/>
      <c r="H35" s="248"/>
      <c r="I35" s="248"/>
      <c r="J35" s="248"/>
      <c r="K35" s="410"/>
      <c r="L35" s="411"/>
    </row>
    <row r="36" spans="1:12" s="238" customFormat="1" ht="21" x14ac:dyDescent="0.35">
      <c r="A36" s="1523" t="s">
        <v>21</v>
      </c>
      <c r="B36" s="1523" t="s">
        <v>7</v>
      </c>
      <c r="C36" s="1523" t="s">
        <v>22</v>
      </c>
      <c r="D36" s="1525" t="s">
        <v>23</v>
      </c>
      <c r="E36" s="248"/>
      <c r="F36" s="248"/>
      <c r="G36" s="248"/>
      <c r="H36" s="248"/>
      <c r="I36" s="248"/>
      <c r="J36" s="248"/>
      <c r="K36" s="1526"/>
      <c r="L36" s="1526"/>
    </row>
    <row r="37" spans="1:12" s="238" customFormat="1" ht="21" x14ac:dyDescent="0.35">
      <c r="A37" s="247"/>
      <c r="B37" s="247"/>
      <c r="C37" s="1692" t="s">
        <v>24</v>
      </c>
      <c r="D37" s="247" t="s">
        <v>25</v>
      </c>
      <c r="E37" s="248"/>
      <c r="F37" s="248"/>
      <c r="G37" s="248"/>
      <c r="H37" s="248"/>
      <c r="I37" s="248"/>
      <c r="J37" s="248"/>
      <c r="K37" s="1526"/>
      <c r="L37" s="1526"/>
    </row>
    <row r="38" spans="1:12" s="238" customFormat="1" ht="21" x14ac:dyDescent="0.35">
      <c r="A38" s="247"/>
      <c r="B38" s="247"/>
      <c r="C38" s="1692"/>
      <c r="D38" s="247"/>
      <c r="E38" s="248"/>
      <c r="F38" s="248"/>
      <c r="G38" s="248"/>
      <c r="H38" s="248"/>
      <c r="I38" s="248"/>
      <c r="J38" s="248"/>
      <c r="K38" s="1526"/>
      <c r="L38" s="1526"/>
    </row>
    <row r="39" spans="1:12" s="238" customFormat="1" ht="21" x14ac:dyDescent="0.35">
      <c r="A39" s="247"/>
      <c r="B39" s="247"/>
      <c r="C39" s="1692"/>
      <c r="D39" s="247"/>
      <c r="E39" s="248"/>
      <c r="F39" s="248"/>
      <c r="G39" s="248"/>
      <c r="H39" s="248"/>
      <c r="I39" s="248"/>
      <c r="J39" s="248"/>
      <c r="K39" s="1526"/>
      <c r="L39" s="1526"/>
    </row>
    <row r="40" spans="1:12" s="238" customFormat="1" ht="21" x14ac:dyDescent="0.35">
      <c r="A40" s="247"/>
      <c r="B40" s="247"/>
      <c r="C40" s="1692"/>
      <c r="D40" s="247"/>
      <c r="E40" s="248"/>
      <c r="F40" s="248"/>
      <c r="G40" s="248"/>
      <c r="H40" s="248"/>
      <c r="I40" s="248"/>
      <c r="J40" s="248"/>
      <c r="K40" s="1526"/>
      <c r="L40" s="1526"/>
    </row>
    <row r="41" spans="1:12" s="238" customFormat="1" ht="21" x14ac:dyDescent="0.35">
      <c r="A41" s="247"/>
      <c r="B41" s="247"/>
      <c r="C41" s="1692"/>
      <c r="D41" s="247"/>
      <c r="E41" s="248"/>
      <c r="F41" s="248"/>
      <c r="G41" s="248"/>
      <c r="H41" s="248"/>
      <c r="I41" s="248"/>
      <c r="J41" s="248"/>
      <c r="K41" s="1526"/>
      <c r="L41" s="1526"/>
    </row>
    <row r="42" spans="1:12" s="238" customFormat="1" ht="21" x14ac:dyDescent="0.35">
      <c r="A42" s="248"/>
      <c r="B42" s="248"/>
      <c r="C42" s="248"/>
      <c r="D42" s="248"/>
      <c r="E42" s="248"/>
      <c r="F42" s="248"/>
      <c r="G42" s="248"/>
      <c r="H42" s="248"/>
      <c r="I42" s="248"/>
      <c r="J42" s="248"/>
      <c r="K42" s="1526"/>
      <c r="L42" s="1526"/>
    </row>
    <row r="43" spans="1:12" s="238" customFormat="1" ht="21" x14ac:dyDescent="0.35">
      <c r="A43" s="248"/>
      <c r="B43" s="248"/>
      <c r="C43" s="248"/>
      <c r="D43" s="1569"/>
      <c r="E43" s="1553"/>
      <c r="F43" s="1553"/>
      <c r="G43" s="1553"/>
      <c r="H43" s="1553"/>
      <c r="I43" s="1553"/>
      <c r="J43" s="1553"/>
      <c r="K43" s="1553"/>
      <c r="L43" s="1553"/>
    </row>
    <row r="44" spans="1:12" s="238" customFormat="1" ht="21" x14ac:dyDescent="0.35">
      <c r="A44" s="248"/>
      <c r="B44" s="248"/>
      <c r="C44" s="248"/>
      <c r="D44" s="1527"/>
      <c r="E44" s="1528"/>
      <c r="F44" s="1529"/>
      <c r="G44" s="1530"/>
      <c r="H44" s="1531"/>
      <c r="I44" s="1532"/>
      <c r="J44" s="1533"/>
      <c r="K44" s="1534"/>
      <c r="L44" s="1535"/>
    </row>
    <row r="45" spans="1:12" s="238" customFormat="1" ht="21" x14ac:dyDescent="0.35">
      <c r="A45" s="248"/>
      <c r="B45" s="248"/>
      <c r="C45" s="248"/>
      <c r="D45" s="1536"/>
      <c r="E45" s="1537"/>
      <c r="F45" s="1538"/>
      <c r="G45" s="1539"/>
      <c r="H45" s="1540"/>
      <c r="I45" s="1541"/>
      <c r="J45" s="1542"/>
      <c r="K45" s="1543"/>
      <c r="L45" s="1544"/>
    </row>
    <row r="46" spans="1:12" s="238" customFormat="1" ht="21" x14ac:dyDescent="0.35">
      <c r="A46" s="248"/>
      <c r="B46" s="248"/>
      <c r="C46" s="248"/>
      <c r="D46" s="1536"/>
      <c r="E46" s="1537"/>
      <c r="F46" s="1538"/>
      <c r="G46" s="1545"/>
      <c r="H46" s="1540"/>
      <c r="I46" s="1541"/>
      <c r="J46" s="1542"/>
      <c r="K46" s="1543"/>
      <c r="L46" s="1546"/>
    </row>
    <row r="47" spans="1:12" s="238" customFormat="1" ht="21" x14ac:dyDescent="0.35">
      <c r="A47" s="248"/>
      <c r="B47" s="248"/>
      <c r="C47" s="248"/>
      <c r="D47" s="1536"/>
      <c r="E47" s="1537"/>
      <c r="F47" s="1538"/>
      <c r="G47" s="1547"/>
      <c r="H47" s="1540"/>
      <c r="I47" s="1693"/>
      <c r="J47" s="1549"/>
      <c r="K47" s="1550"/>
      <c r="L47" s="1551"/>
    </row>
    <row r="48" spans="1:12" s="238" customFormat="1" ht="21" x14ac:dyDescent="0.35">
      <c r="A48" s="248"/>
      <c r="B48" s="248"/>
      <c r="C48" s="248"/>
      <c r="D48" s="2050" t="s">
        <v>26</v>
      </c>
      <c r="E48" s="2051"/>
      <c r="F48" s="2052"/>
      <c r="G48" s="1520" t="s">
        <v>27</v>
      </c>
      <c r="H48" s="1521" t="s">
        <v>941</v>
      </c>
      <c r="I48" s="1922" t="s">
        <v>28</v>
      </c>
      <c r="J48" s="1923"/>
      <c r="K48" s="1522" t="s">
        <v>29</v>
      </c>
      <c r="L48" s="864" t="s">
        <v>30</v>
      </c>
    </row>
    <row r="49" spans="1:21" s="238" customFormat="1" ht="21" x14ac:dyDescent="0.35">
      <c r="A49" s="248"/>
      <c r="B49" s="248"/>
      <c r="C49" s="248"/>
    </row>
    <row r="50" spans="1:21" s="238" customFormat="1" ht="21" x14ac:dyDescent="0.35">
      <c r="A50" s="248"/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</row>
    <row r="55" spans="1:21" s="79" customFormat="1" x14ac:dyDescent="0.3">
      <c r="A55" s="251" t="s">
        <v>1193</v>
      </c>
      <c r="M55" s="78"/>
      <c r="N55" s="78"/>
      <c r="O55" s="78"/>
      <c r="P55" s="78"/>
      <c r="Q55" s="78"/>
      <c r="R55" s="78"/>
      <c r="S55" s="78"/>
      <c r="T55" s="78"/>
      <c r="U55" s="78"/>
    </row>
  </sheetData>
  <mergeCells count="9">
    <mergeCell ref="A34:K34"/>
    <mergeCell ref="D48:F48"/>
    <mergeCell ref="I48:J48"/>
    <mergeCell ref="A7:L7"/>
    <mergeCell ref="A8:L8"/>
    <mergeCell ref="B20:G20"/>
    <mergeCell ref="I20:J20"/>
    <mergeCell ref="B21:G21"/>
    <mergeCell ref="B33:G33"/>
  </mergeCells>
  <printOptions horizontalCentered="1"/>
  <pageMargins left="0" right="0" top="0.55118110236220474" bottom="0.74803149606299213" header="0.31496062992125984" footer="0.31496062992125984"/>
  <pageSetup scale="70" orientation="portrait" verticalDpi="72" r:id="rId1"/>
  <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4"/>
  <sheetViews>
    <sheetView view="pageBreakPreview" topLeftCell="A27" zoomScale="60" zoomScaleNormal="100" workbookViewId="0">
      <selection activeCell="A54" sqref="A54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23.570312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1197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1554" t="s">
        <v>1</v>
      </c>
      <c r="B10" s="1555"/>
      <c r="C10" s="1555"/>
      <c r="D10" s="1556"/>
      <c r="E10" s="213"/>
      <c r="F10" s="1557" t="s">
        <v>2</v>
      </c>
      <c r="G10" s="1558"/>
      <c r="H10" s="1558"/>
      <c r="I10" s="1559"/>
      <c r="J10" s="1560"/>
      <c r="K10" s="437"/>
      <c r="L10" s="437"/>
      <c r="U10" s="78">
        <v>559</v>
      </c>
    </row>
    <row r="11" spans="1:21" s="1568" customFormat="1" ht="16.5" customHeight="1" x14ac:dyDescent="0.3">
      <c r="A11" s="802" t="s">
        <v>1200</v>
      </c>
      <c r="B11" s="435"/>
      <c r="C11" s="435"/>
      <c r="D11" s="1564"/>
      <c r="E11" s="435"/>
      <c r="F11" s="1565" t="s">
        <v>32</v>
      </c>
      <c r="G11" s="1566"/>
      <c r="H11" s="1566"/>
      <c r="I11" s="1564"/>
      <c r="J11" s="435"/>
      <c r="K11" s="436" t="s">
        <v>3</v>
      </c>
      <c r="L11" s="1567">
        <v>44712</v>
      </c>
    </row>
    <row r="12" spans="1:21" ht="16.5" customHeight="1" x14ac:dyDescent="0.3">
      <c r="A12" s="2075" t="s">
        <v>1201</v>
      </c>
      <c r="B12" s="2076"/>
      <c r="C12" s="2076"/>
      <c r="D12" s="2077"/>
      <c r="E12" s="213"/>
      <c r="F12" s="790" t="s">
        <v>33</v>
      </c>
      <c r="G12" s="791"/>
      <c r="H12" s="791"/>
      <c r="I12" s="792"/>
      <c r="J12" s="213"/>
      <c r="K12" s="436"/>
      <c r="L12" s="793"/>
    </row>
    <row r="13" spans="1:21" ht="16.5" customHeight="1" x14ac:dyDescent="0.3">
      <c r="A13" s="2075"/>
      <c r="B13" s="2076"/>
      <c r="C13" s="2076"/>
      <c r="D13" s="2077"/>
      <c r="E13" s="213"/>
      <c r="F13" s="790" t="s">
        <v>34</v>
      </c>
      <c r="G13" s="791"/>
      <c r="H13" s="791"/>
      <c r="I13" s="792"/>
      <c r="J13" s="213"/>
      <c r="K13" s="436" t="s">
        <v>4</v>
      </c>
      <c r="L13" s="437"/>
    </row>
    <row r="14" spans="1:21" ht="26.25" customHeight="1" x14ac:dyDescent="0.3">
      <c r="A14" s="2075"/>
      <c r="B14" s="2076"/>
      <c r="C14" s="2076"/>
      <c r="D14" s="2077"/>
      <c r="E14" s="213"/>
      <c r="F14" s="1508" t="s">
        <v>35</v>
      </c>
      <c r="G14" s="1509"/>
      <c r="H14" s="1509"/>
      <c r="I14" s="1510"/>
      <c r="J14" s="1511"/>
      <c r="K14" s="436" t="s">
        <v>5</v>
      </c>
      <c r="L14" s="437"/>
    </row>
    <row r="15" spans="1:21" ht="16.5" customHeight="1" x14ac:dyDescent="0.3">
      <c r="A15" s="1504" t="s">
        <v>6</v>
      </c>
      <c r="B15" s="1561" t="s">
        <v>1199</v>
      </c>
      <c r="C15" s="1561"/>
      <c r="D15" s="1562"/>
      <c r="E15" s="213"/>
      <c r="F15" s="790"/>
      <c r="G15" s="791"/>
      <c r="H15" s="791"/>
      <c r="I15" s="792"/>
      <c r="J15" s="213"/>
      <c r="K15" s="436"/>
      <c r="L15" s="437"/>
    </row>
    <row r="16" spans="1:21" ht="16.5" customHeight="1" x14ac:dyDescent="0.3">
      <c r="A16" s="1504" t="s">
        <v>8</v>
      </c>
      <c r="B16" s="1695" t="s">
        <v>7</v>
      </c>
      <c r="C16" s="213"/>
      <c r="D16" s="792"/>
      <c r="E16" s="213"/>
      <c r="F16" s="790" t="s">
        <v>36</v>
      </c>
      <c r="G16" s="791"/>
      <c r="H16" s="791"/>
      <c r="I16" s="792"/>
      <c r="J16" s="213"/>
      <c r="K16" s="436" t="s">
        <v>9</v>
      </c>
      <c r="L16" s="437" t="s">
        <v>10</v>
      </c>
    </row>
    <row r="17" spans="1:12" ht="18.75" x14ac:dyDescent="0.3">
      <c r="A17" s="1512" t="s">
        <v>11</v>
      </c>
      <c r="B17" s="1513" t="s">
        <v>7</v>
      </c>
      <c r="C17" s="1514"/>
      <c r="D17" s="1515"/>
      <c r="E17" s="213"/>
      <c r="F17" s="1512"/>
      <c r="G17" s="573"/>
      <c r="H17" s="573"/>
      <c r="I17" s="1516"/>
      <c r="J17" s="213"/>
      <c r="K17" s="436"/>
      <c r="L17" s="1517"/>
    </row>
    <row r="18" spans="1:12" x14ac:dyDescent="0.3">
      <c r="K18" s="93"/>
    </row>
    <row r="19" spans="1:12" s="238" customFormat="1" ht="21" x14ac:dyDescent="0.35">
      <c r="A19" s="248" t="s">
        <v>12</v>
      </c>
      <c r="B19" s="248"/>
      <c r="C19" s="248"/>
      <c r="D19" s="248"/>
      <c r="E19" s="248"/>
      <c r="F19" s="248"/>
      <c r="G19" s="248"/>
      <c r="H19" s="248"/>
      <c r="I19" s="248"/>
      <c r="J19" s="248"/>
      <c r="K19" s="410"/>
      <c r="L19" s="411"/>
    </row>
    <row r="20" spans="1:12" s="238" customFormat="1" ht="21" x14ac:dyDescent="0.35">
      <c r="A20" s="1696" t="s">
        <v>13</v>
      </c>
      <c r="B20" s="1842" t="s">
        <v>14</v>
      </c>
      <c r="C20" s="1842"/>
      <c r="D20" s="1842"/>
      <c r="E20" s="1842"/>
      <c r="F20" s="1842"/>
      <c r="G20" s="1842"/>
      <c r="H20" s="1696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43"/>
      <c r="C21" s="1844"/>
      <c r="D21" s="1844"/>
      <c r="E21" s="1844"/>
      <c r="F21" s="1844"/>
      <c r="G21" s="1845"/>
      <c r="H21" s="233"/>
      <c r="I21" s="233"/>
      <c r="J21" s="233"/>
      <c r="K21" s="237"/>
      <c r="L21" s="237"/>
    </row>
    <row r="22" spans="1:12" s="238" customFormat="1" ht="21" x14ac:dyDescent="0.35">
      <c r="A22" s="233">
        <v>1</v>
      </c>
      <c r="B22" s="1697" t="s">
        <v>1028</v>
      </c>
      <c r="C22" s="1698"/>
      <c r="D22" s="1698"/>
      <c r="E22" s="1698"/>
      <c r="F22" s="1698"/>
      <c r="G22" s="1699"/>
      <c r="H22" s="233"/>
      <c r="I22" s="233">
        <v>1</v>
      </c>
      <c r="J22" s="233" t="s">
        <v>56</v>
      </c>
      <c r="K22" s="237">
        <v>20000</v>
      </c>
      <c r="L22" s="237">
        <f t="shared" ref="L22" si="0">I22*K22</f>
        <v>20000</v>
      </c>
    </row>
    <row r="23" spans="1:12" s="238" customFormat="1" ht="21" x14ac:dyDescent="0.35">
      <c r="A23" s="233"/>
      <c r="B23" s="1697"/>
      <c r="C23" s="1698"/>
      <c r="D23" s="1698"/>
      <c r="E23" s="1698"/>
      <c r="F23" s="1698"/>
      <c r="G23" s="1699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1697"/>
      <c r="C24" s="1698"/>
      <c r="D24" s="1698"/>
      <c r="E24" s="1698"/>
      <c r="F24" s="1698"/>
      <c r="G24" s="1699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1697"/>
      <c r="C25" s="1698"/>
      <c r="D25" s="1698"/>
      <c r="E25" s="1698"/>
      <c r="F25" s="1698"/>
      <c r="G25" s="1699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1697"/>
      <c r="C26" s="1698"/>
      <c r="D26" s="1698"/>
      <c r="E26" s="1698"/>
      <c r="F26" s="1698"/>
      <c r="G26" s="1699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1697"/>
      <c r="C27" s="1698"/>
      <c r="D27" s="1698"/>
      <c r="E27" s="1698"/>
      <c r="F27" s="1698"/>
      <c r="G27" s="1699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1697"/>
      <c r="C28" s="1698"/>
      <c r="D28" s="1698"/>
      <c r="E28" s="1698"/>
      <c r="F28" s="1698"/>
      <c r="G28" s="1699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1697"/>
      <c r="C29" s="1698"/>
      <c r="D29" s="1698"/>
      <c r="E29" s="1698"/>
      <c r="F29" s="1698"/>
      <c r="G29" s="1699"/>
      <c r="H29" s="233"/>
      <c r="I29" s="233"/>
      <c r="J29" s="233"/>
      <c r="K29" s="237"/>
      <c r="L29" s="237"/>
    </row>
    <row r="30" spans="1:12" s="238" customFormat="1" ht="21" x14ac:dyDescent="0.35">
      <c r="A30" s="233"/>
      <c r="B30" s="1697"/>
      <c r="C30" s="1698"/>
      <c r="D30" s="1698"/>
      <c r="E30" s="1698"/>
      <c r="F30" s="1698"/>
      <c r="G30" s="1699"/>
      <c r="H30" s="233"/>
      <c r="I30" s="233"/>
      <c r="J30" s="233"/>
      <c r="K30" s="237"/>
      <c r="L30" s="237"/>
    </row>
    <row r="31" spans="1:12" s="238" customFormat="1" ht="21" x14ac:dyDescent="0.35">
      <c r="A31" s="233"/>
      <c r="B31" s="1697"/>
      <c r="C31" s="1698"/>
      <c r="D31" s="1698"/>
      <c r="E31" s="1698"/>
      <c r="F31" s="1698"/>
      <c r="G31" s="1699"/>
      <c r="H31" s="233"/>
      <c r="I31" s="233"/>
      <c r="J31" s="233"/>
      <c r="K31" s="237"/>
      <c r="L31" s="237"/>
    </row>
    <row r="32" spans="1:12" s="238" customFormat="1" ht="23.25" customHeight="1" x14ac:dyDescent="0.35">
      <c r="A32" s="241"/>
      <c r="B32" s="1785"/>
      <c r="C32" s="1786"/>
      <c r="D32" s="1786"/>
      <c r="E32" s="1786"/>
      <c r="F32" s="1786"/>
      <c r="G32" s="1787"/>
      <c r="H32" s="242"/>
      <c r="I32" s="242"/>
      <c r="J32" s="242"/>
      <c r="K32" s="243"/>
      <c r="L32" s="243"/>
    </row>
    <row r="33" spans="1:12" s="238" customFormat="1" ht="27" customHeight="1" x14ac:dyDescent="0.35">
      <c r="A33" s="1841" t="s">
        <v>20</v>
      </c>
      <c r="B33" s="1841"/>
      <c r="C33" s="1841"/>
      <c r="D33" s="1841"/>
      <c r="E33" s="1841"/>
      <c r="F33" s="1841"/>
      <c r="G33" s="1841"/>
      <c r="H33" s="1841"/>
      <c r="I33" s="1841"/>
      <c r="J33" s="1841"/>
      <c r="K33" s="1841"/>
      <c r="L33" s="245">
        <f>SUM(L21:L29)</f>
        <v>20000</v>
      </c>
    </row>
    <row r="34" spans="1:12" s="238" customFormat="1" ht="21" x14ac:dyDescent="0.35">
      <c r="A34" s="247"/>
      <c r="B34" s="247"/>
      <c r="C34" s="1700"/>
      <c r="D34" s="247"/>
      <c r="E34" s="247"/>
      <c r="F34" s="247"/>
      <c r="G34" s="248"/>
      <c r="H34" s="248"/>
      <c r="I34" s="248"/>
      <c r="J34" s="248"/>
      <c r="K34" s="410"/>
      <c r="L34" s="411"/>
    </row>
    <row r="35" spans="1:12" s="238" customFormat="1" ht="21" x14ac:dyDescent="0.35">
      <c r="A35" s="1523" t="s">
        <v>21</v>
      </c>
      <c r="B35" s="1523" t="s">
        <v>7</v>
      </c>
      <c r="C35" s="1523" t="s">
        <v>22</v>
      </c>
      <c r="D35" s="1525" t="s">
        <v>23</v>
      </c>
      <c r="E35" s="248"/>
      <c r="F35" s="248"/>
      <c r="G35" s="248"/>
      <c r="H35" s="248"/>
      <c r="I35" s="248"/>
      <c r="J35" s="248"/>
      <c r="K35" s="1526"/>
      <c r="L35" s="1526"/>
    </row>
    <row r="36" spans="1:12" s="238" customFormat="1" ht="21" x14ac:dyDescent="0.35">
      <c r="A36" s="247"/>
      <c r="B36" s="247"/>
      <c r="C36" s="1700" t="s">
        <v>24</v>
      </c>
      <c r="D36" s="247" t="s">
        <v>25</v>
      </c>
      <c r="E36" s="248"/>
      <c r="F36" s="248"/>
      <c r="G36" s="248"/>
      <c r="H36" s="248"/>
      <c r="I36" s="248"/>
      <c r="J36" s="248"/>
      <c r="K36" s="1526"/>
      <c r="L36" s="1526"/>
    </row>
    <row r="37" spans="1:12" s="238" customFormat="1" ht="21" x14ac:dyDescent="0.35">
      <c r="A37" s="247"/>
      <c r="B37" s="247"/>
      <c r="C37" s="1700"/>
      <c r="D37" s="247"/>
      <c r="E37" s="248"/>
      <c r="F37" s="248"/>
      <c r="G37" s="248"/>
      <c r="H37" s="248"/>
      <c r="I37" s="248"/>
      <c r="J37" s="248"/>
      <c r="K37" s="1526"/>
      <c r="L37" s="1526"/>
    </row>
    <row r="38" spans="1:12" s="238" customFormat="1" ht="21" x14ac:dyDescent="0.35">
      <c r="A38" s="247"/>
      <c r="B38" s="247"/>
      <c r="C38" s="1700"/>
      <c r="D38" s="247"/>
      <c r="E38" s="248"/>
      <c r="F38" s="248"/>
      <c r="G38" s="248"/>
      <c r="H38" s="248"/>
      <c r="I38" s="248"/>
      <c r="J38" s="248"/>
      <c r="K38" s="1526"/>
      <c r="L38" s="1526"/>
    </row>
    <row r="39" spans="1:12" s="238" customFormat="1" ht="21" x14ac:dyDescent="0.35">
      <c r="A39" s="247"/>
      <c r="B39" s="247"/>
      <c r="C39" s="1700"/>
      <c r="D39" s="247"/>
      <c r="E39" s="248"/>
      <c r="F39" s="248"/>
      <c r="G39" s="248"/>
      <c r="H39" s="248"/>
      <c r="I39" s="248"/>
      <c r="J39" s="248"/>
      <c r="K39" s="1526"/>
      <c r="L39" s="1526"/>
    </row>
    <row r="40" spans="1:12" s="238" customFormat="1" ht="21" x14ac:dyDescent="0.35">
      <c r="A40" s="247"/>
      <c r="B40" s="247"/>
      <c r="C40" s="1700"/>
      <c r="D40" s="247"/>
      <c r="E40" s="248"/>
      <c r="F40" s="248"/>
      <c r="G40" s="248"/>
      <c r="H40" s="248"/>
      <c r="I40" s="248"/>
      <c r="J40" s="248"/>
      <c r="K40" s="1526"/>
      <c r="L40" s="1526"/>
    </row>
    <row r="41" spans="1:12" s="238" customFormat="1" ht="21" x14ac:dyDescent="0.35">
      <c r="A41" s="248"/>
      <c r="B41" s="248"/>
      <c r="C41" s="248"/>
      <c r="D41" s="248"/>
      <c r="E41" s="248"/>
      <c r="F41" s="248"/>
      <c r="G41" s="248"/>
      <c r="H41" s="248"/>
      <c r="I41" s="248"/>
      <c r="J41" s="248"/>
      <c r="K41" s="1526"/>
      <c r="L41" s="1526"/>
    </row>
    <row r="42" spans="1:12" s="238" customFormat="1" ht="21" x14ac:dyDescent="0.35">
      <c r="A42" s="248"/>
      <c r="B42" s="248"/>
      <c r="C42" s="248"/>
      <c r="D42" s="1569"/>
      <c r="E42" s="1553"/>
      <c r="F42" s="1553"/>
      <c r="G42" s="1553"/>
      <c r="H42" s="1553"/>
      <c r="I42" s="1553"/>
      <c r="J42" s="1553"/>
      <c r="K42" s="1553"/>
      <c r="L42" s="1553"/>
    </row>
    <row r="43" spans="1:12" s="238" customFormat="1" ht="21" x14ac:dyDescent="0.35">
      <c r="A43" s="248"/>
      <c r="B43" s="248"/>
      <c r="C43" s="248"/>
      <c r="D43" s="1527"/>
      <c r="E43" s="1528"/>
      <c r="F43" s="1529"/>
      <c r="G43" s="1530"/>
      <c r="H43" s="1531"/>
      <c r="I43" s="1532"/>
      <c r="J43" s="1533"/>
      <c r="K43" s="1534"/>
      <c r="L43" s="1535"/>
    </row>
    <row r="44" spans="1:12" s="238" customFormat="1" ht="21" x14ac:dyDescent="0.35">
      <c r="A44" s="248"/>
      <c r="B44" s="248"/>
      <c r="C44" s="248"/>
      <c r="D44" s="1536"/>
      <c r="E44" s="1537"/>
      <c r="F44" s="1538"/>
      <c r="G44" s="1539"/>
      <c r="H44" s="1540"/>
      <c r="I44" s="1541"/>
      <c r="J44" s="1542"/>
      <c r="K44" s="1543"/>
      <c r="L44" s="1544"/>
    </row>
    <row r="45" spans="1:12" s="238" customFormat="1" ht="21" x14ac:dyDescent="0.35">
      <c r="A45" s="248"/>
      <c r="B45" s="248"/>
      <c r="C45" s="248"/>
      <c r="D45" s="1536"/>
      <c r="E45" s="1537"/>
      <c r="F45" s="1538"/>
      <c r="G45" s="1545"/>
      <c r="H45" s="1540"/>
      <c r="I45" s="1541"/>
      <c r="J45" s="1542"/>
      <c r="K45" s="1543"/>
      <c r="L45" s="1546"/>
    </row>
    <row r="46" spans="1:12" s="238" customFormat="1" ht="21" x14ac:dyDescent="0.35">
      <c r="A46" s="248"/>
      <c r="B46" s="248"/>
      <c r="C46" s="248"/>
      <c r="D46" s="1536"/>
      <c r="E46" s="1537"/>
      <c r="F46" s="1538"/>
      <c r="G46" s="1547"/>
      <c r="H46" s="1540"/>
      <c r="I46" s="1701"/>
      <c r="J46" s="1549"/>
      <c r="K46" s="1550"/>
      <c r="L46" s="1551"/>
    </row>
    <row r="47" spans="1:12" s="238" customFormat="1" ht="21" x14ac:dyDescent="0.35">
      <c r="A47" s="248"/>
      <c r="B47" s="248"/>
      <c r="C47" s="248"/>
      <c r="D47" s="2050" t="s">
        <v>26</v>
      </c>
      <c r="E47" s="2051"/>
      <c r="F47" s="2052"/>
      <c r="G47" s="1520" t="s">
        <v>27</v>
      </c>
      <c r="H47" s="1521" t="s">
        <v>941</v>
      </c>
      <c r="I47" s="1922" t="s">
        <v>28</v>
      </c>
      <c r="J47" s="1923"/>
      <c r="K47" s="1522" t="s">
        <v>29</v>
      </c>
      <c r="L47" s="864" t="s">
        <v>30</v>
      </c>
    </row>
    <row r="48" spans="1:12" s="238" customFormat="1" ht="21" x14ac:dyDescent="0.35">
      <c r="A48" s="248"/>
      <c r="B48" s="248"/>
      <c r="C48" s="248"/>
    </row>
    <row r="49" spans="1:21" s="238" customFormat="1" ht="21" x14ac:dyDescent="0.35">
      <c r="A49" s="248"/>
      <c r="B49" s="248"/>
      <c r="C49" s="248"/>
      <c r="D49" s="248"/>
      <c r="E49" s="248"/>
      <c r="F49" s="248"/>
      <c r="G49" s="248"/>
      <c r="H49" s="248"/>
      <c r="I49" s="248"/>
      <c r="J49" s="248"/>
      <c r="K49" s="248"/>
      <c r="L49" s="248"/>
    </row>
    <row r="54" spans="1:21" s="79" customFormat="1" x14ac:dyDescent="0.3">
      <c r="A54" s="251" t="s">
        <v>1193</v>
      </c>
      <c r="M54" s="78"/>
      <c r="N54" s="78"/>
      <c r="O54" s="78"/>
      <c r="P54" s="78"/>
      <c r="Q54" s="78"/>
      <c r="R54" s="78"/>
      <c r="S54" s="78"/>
      <c r="T54" s="78"/>
      <c r="U54" s="78"/>
    </row>
  </sheetData>
  <mergeCells count="10">
    <mergeCell ref="A33:K33"/>
    <mergeCell ref="D47:F47"/>
    <mergeCell ref="I47:J47"/>
    <mergeCell ref="A12:D14"/>
    <mergeCell ref="A7:L7"/>
    <mergeCell ref="A8:L8"/>
    <mergeCell ref="B20:G20"/>
    <mergeCell ref="I20:J20"/>
    <mergeCell ref="B21:G21"/>
    <mergeCell ref="B32:G32"/>
  </mergeCells>
  <printOptions horizontalCentered="1"/>
  <pageMargins left="0" right="0" top="0.55118110236220474" bottom="0.74803149606299213" header="0.31496062992125984" footer="0.31496062992125984"/>
  <pageSetup scale="70" orientation="portrait" verticalDpi="72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2"/>
  <sheetViews>
    <sheetView view="pageBreakPreview" zoomScale="53" zoomScaleSheetLayoutView="53" workbookViewId="0">
      <selection activeCell="A10" sqref="A10"/>
    </sheetView>
  </sheetViews>
  <sheetFormatPr defaultColWidth="9.140625" defaultRowHeight="16.5" customHeight="1" x14ac:dyDescent="0.3"/>
  <cols>
    <col min="1" max="1" width="9.7109375" style="307" customWidth="1"/>
    <col min="2" max="2" width="3.42578125" style="307" customWidth="1"/>
    <col min="3" max="3" width="3.28515625" style="307" customWidth="1"/>
    <col min="4" max="4" width="20.28515625" style="307" customWidth="1"/>
    <col min="5" max="6" width="3.7109375" style="307" customWidth="1"/>
    <col min="7" max="7" width="10.42578125" style="307" customWidth="1"/>
    <col min="8" max="8" width="18.140625" style="307" customWidth="1"/>
    <col min="9" max="9" width="9" style="307" customWidth="1"/>
    <col min="10" max="10" width="9.28515625" style="307" customWidth="1"/>
    <col min="11" max="11" width="17.85546875" style="307" customWidth="1"/>
    <col min="12" max="12" width="17.140625" style="307" customWidth="1"/>
    <col min="13" max="16384" width="9.140625" style="307"/>
  </cols>
  <sheetData>
    <row r="6" spans="1:15" ht="16.5" customHeight="1" x14ac:dyDescent="0.3">
      <c r="A6" s="1803" t="s">
        <v>0</v>
      </c>
      <c r="B6" s="1803"/>
      <c r="C6" s="1803"/>
      <c r="D6" s="1803"/>
      <c r="E6" s="1803"/>
      <c r="F6" s="1803"/>
      <c r="G6" s="1803"/>
      <c r="H6" s="1803"/>
      <c r="I6" s="1803"/>
      <c r="J6" s="1803"/>
      <c r="K6" s="1803"/>
      <c r="L6" s="1803"/>
    </row>
    <row r="7" spans="1:15" ht="16.5" customHeight="1" x14ac:dyDescent="0.35">
      <c r="A7" s="1804" t="s">
        <v>270</v>
      </c>
      <c r="B7" s="1804"/>
      <c r="C7" s="1804"/>
      <c r="D7" s="1804"/>
      <c r="E7" s="1804"/>
      <c r="F7" s="1804"/>
      <c r="G7" s="1804"/>
      <c r="H7" s="1804"/>
      <c r="I7" s="1804"/>
      <c r="J7" s="1804"/>
      <c r="K7" s="1804"/>
      <c r="L7" s="1804"/>
    </row>
    <row r="8" spans="1:15" ht="16.5" customHeight="1" x14ac:dyDescent="0.35">
      <c r="A8" s="308"/>
      <c r="B8" s="308"/>
      <c r="C8" s="308"/>
      <c r="D8" s="308"/>
      <c r="E8" s="308"/>
      <c r="F8" s="308"/>
      <c r="G8" s="309"/>
      <c r="H8" s="308"/>
      <c r="I8" s="308"/>
      <c r="J8" s="308"/>
      <c r="K8" s="310"/>
      <c r="L8" s="310"/>
    </row>
    <row r="9" spans="1:15" ht="16.5" customHeight="1" x14ac:dyDescent="0.35">
      <c r="A9" s="311" t="s">
        <v>1</v>
      </c>
      <c r="B9" s="312"/>
      <c r="C9" s="312"/>
      <c r="D9" s="313"/>
      <c r="E9" s="308"/>
      <c r="F9" s="1805" t="s">
        <v>2</v>
      </c>
      <c r="G9" s="1806"/>
      <c r="H9" s="1806"/>
      <c r="I9" s="1806"/>
      <c r="J9" s="1807"/>
      <c r="K9" s="310"/>
      <c r="L9" s="310"/>
    </row>
    <row r="10" spans="1:15" ht="16.5" customHeight="1" x14ac:dyDescent="0.35">
      <c r="A10" s="314" t="s">
        <v>259</v>
      </c>
      <c r="B10" s="309"/>
      <c r="C10" s="309"/>
      <c r="D10" s="315"/>
      <c r="E10" s="308"/>
      <c r="F10" s="1808" t="s">
        <v>260</v>
      </c>
      <c r="G10" s="1809"/>
      <c r="H10" s="1809"/>
      <c r="I10" s="1809"/>
      <c r="J10" s="1810"/>
      <c r="K10" s="316" t="s">
        <v>3</v>
      </c>
      <c r="L10" s="317">
        <v>44585</v>
      </c>
    </row>
    <row r="11" spans="1:15" ht="16.5" customHeight="1" x14ac:dyDescent="0.35">
      <c r="A11" s="314" t="s">
        <v>261</v>
      </c>
      <c r="B11" s="308"/>
      <c r="C11" s="308"/>
      <c r="D11" s="315"/>
      <c r="E11" s="308"/>
      <c r="F11" s="1808"/>
      <c r="G11" s="1809"/>
      <c r="H11" s="1809"/>
      <c r="I11" s="1809"/>
      <c r="J11" s="1810"/>
      <c r="K11" s="316"/>
      <c r="L11" s="317"/>
      <c r="O11" s="370"/>
    </row>
    <row r="12" spans="1:15" ht="16.5" customHeight="1" x14ac:dyDescent="0.35">
      <c r="A12" s="314" t="s">
        <v>262</v>
      </c>
      <c r="B12" s="308"/>
      <c r="C12" s="308"/>
      <c r="D12" s="315"/>
      <c r="E12" s="308"/>
      <c r="F12" s="1808" t="s">
        <v>263</v>
      </c>
      <c r="G12" s="1809"/>
      <c r="H12" s="1809"/>
      <c r="I12" s="1809"/>
      <c r="J12" s="1810"/>
      <c r="K12" s="316" t="s">
        <v>4</v>
      </c>
      <c r="L12" s="310"/>
      <c r="O12" s="370"/>
    </row>
    <row r="13" spans="1:15" ht="16.5" customHeight="1" x14ac:dyDescent="0.35">
      <c r="A13" s="314" t="s">
        <v>264</v>
      </c>
      <c r="B13" s="318" t="s">
        <v>7</v>
      </c>
      <c r="C13" s="308" t="s">
        <v>265</v>
      </c>
      <c r="D13" s="315"/>
      <c r="E13" s="308"/>
      <c r="F13" s="371"/>
      <c r="G13" s="318"/>
      <c r="H13" s="318"/>
      <c r="I13" s="318"/>
      <c r="J13" s="372"/>
      <c r="K13" s="316" t="s">
        <v>5</v>
      </c>
      <c r="L13" s="310"/>
    </row>
    <row r="14" spans="1:15" ht="16.5" customHeight="1" x14ac:dyDescent="0.35">
      <c r="A14" s="314" t="s">
        <v>8</v>
      </c>
      <c r="B14" s="319" t="s">
        <v>139</v>
      </c>
      <c r="C14" s="308" t="s">
        <v>274</v>
      </c>
      <c r="D14" s="315"/>
      <c r="E14" s="308"/>
      <c r="F14" s="371" t="s">
        <v>266</v>
      </c>
      <c r="G14" s="318"/>
      <c r="H14" s="318"/>
      <c r="I14" s="318"/>
      <c r="J14" s="372"/>
      <c r="K14" s="316" t="s">
        <v>267</v>
      </c>
      <c r="L14" s="310"/>
    </row>
    <row r="15" spans="1:15" ht="16.5" customHeight="1" x14ac:dyDescent="0.35">
      <c r="A15" s="314" t="s">
        <v>11</v>
      </c>
      <c r="B15" s="319" t="s">
        <v>7</v>
      </c>
      <c r="C15" s="373"/>
      <c r="D15" s="315"/>
      <c r="E15" s="308"/>
      <c r="F15" s="1808"/>
      <c r="G15" s="1809"/>
      <c r="H15" s="1809"/>
      <c r="I15" s="1809"/>
      <c r="J15" s="1810"/>
      <c r="K15" s="316" t="s">
        <v>9</v>
      </c>
      <c r="L15" s="310" t="s">
        <v>10</v>
      </c>
    </row>
    <row r="16" spans="1:15" ht="16.5" customHeight="1" x14ac:dyDescent="0.35">
      <c r="A16" s="320"/>
      <c r="B16" s="321"/>
      <c r="C16" s="321"/>
      <c r="D16" s="322"/>
      <c r="E16" s="308"/>
      <c r="F16" s="1811" t="s">
        <v>268</v>
      </c>
      <c r="G16" s="1812"/>
      <c r="H16" s="1812"/>
      <c r="I16" s="1812"/>
      <c r="J16" s="1813"/>
      <c r="K16" s="316"/>
      <c r="L16" s="323"/>
    </row>
    <row r="17" spans="1:12" ht="18" customHeight="1" x14ac:dyDescent="0.35">
      <c r="A17" s="308"/>
      <c r="B17" s="308"/>
      <c r="C17" s="308"/>
      <c r="D17" s="308"/>
      <c r="E17" s="308"/>
      <c r="F17" s="308"/>
      <c r="G17" s="308"/>
      <c r="H17" s="308"/>
      <c r="I17" s="308"/>
      <c r="J17" s="308"/>
      <c r="K17" s="316"/>
      <c r="L17" s="323"/>
    </row>
    <row r="18" spans="1:12" ht="18" customHeight="1" x14ac:dyDescent="0.35">
      <c r="A18" s="308" t="s">
        <v>12</v>
      </c>
      <c r="B18" s="308"/>
      <c r="C18" s="308"/>
      <c r="D18" s="308"/>
      <c r="E18" s="308"/>
      <c r="F18" s="308"/>
      <c r="G18" s="308"/>
      <c r="H18" s="308"/>
      <c r="I18" s="308"/>
      <c r="J18" s="308"/>
      <c r="K18" s="316"/>
      <c r="L18" s="310"/>
    </row>
    <row r="19" spans="1:12" ht="18" customHeight="1" x14ac:dyDescent="0.3">
      <c r="A19" s="324" t="s">
        <v>13</v>
      </c>
      <c r="B19" s="1814" t="s">
        <v>14</v>
      </c>
      <c r="C19" s="1814"/>
      <c r="D19" s="1814"/>
      <c r="E19" s="1814"/>
      <c r="F19" s="1814"/>
      <c r="G19" s="1814"/>
      <c r="H19" s="324" t="s">
        <v>15</v>
      </c>
      <c r="I19" s="1814" t="s">
        <v>16</v>
      </c>
      <c r="J19" s="1814"/>
      <c r="K19" s="325" t="s">
        <v>17</v>
      </c>
      <c r="L19" s="325" t="s">
        <v>18</v>
      </c>
    </row>
    <row r="20" spans="1:12" ht="18" customHeight="1" x14ac:dyDescent="0.3">
      <c r="A20" s="326"/>
      <c r="B20" s="1800"/>
      <c r="C20" s="1801"/>
      <c r="D20" s="1801"/>
      <c r="E20" s="1801"/>
      <c r="F20" s="1801"/>
      <c r="G20" s="1802"/>
      <c r="H20" s="326"/>
      <c r="I20" s="326"/>
      <c r="J20" s="326"/>
      <c r="K20" s="327"/>
      <c r="L20" s="327"/>
    </row>
    <row r="21" spans="1:12" ht="18" customHeight="1" x14ac:dyDescent="0.3">
      <c r="A21" s="326" t="s">
        <v>19</v>
      </c>
      <c r="B21" s="328" t="s">
        <v>271</v>
      </c>
      <c r="C21" s="329"/>
      <c r="D21" s="329"/>
      <c r="E21" s="329"/>
      <c r="F21" s="329"/>
      <c r="G21" s="330"/>
      <c r="H21" s="326"/>
      <c r="I21" s="326">
        <v>1</v>
      </c>
      <c r="J21" s="326" t="s">
        <v>41</v>
      </c>
      <c r="K21" s="327">
        <v>850000</v>
      </c>
      <c r="L21" s="327">
        <f>+K21*I21</f>
        <v>850000</v>
      </c>
    </row>
    <row r="22" spans="1:12" ht="18" customHeight="1" x14ac:dyDescent="0.3">
      <c r="A22" s="326"/>
      <c r="B22" s="1800"/>
      <c r="C22" s="1801"/>
      <c r="D22" s="1801"/>
      <c r="E22" s="1801"/>
      <c r="F22" s="1801"/>
      <c r="G22" s="1802"/>
      <c r="H22" s="326"/>
      <c r="I22" s="326"/>
      <c r="J22" s="326"/>
      <c r="K22" s="327"/>
      <c r="L22" s="327"/>
    </row>
    <row r="23" spans="1:12" ht="18" customHeight="1" x14ac:dyDescent="0.3">
      <c r="A23" s="326"/>
      <c r="B23" s="1800"/>
      <c r="C23" s="1801"/>
      <c r="D23" s="1801"/>
      <c r="E23" s="1801"/>
      <c r="F23" s="1801"/>
      <c r="G23" s="1802"/>
      <c r="H23" s="326"/>
      <c r="I23" s="326"/>
      <c r="J23" s="326"/>
      <c r="K23" s="327"/>
      <c r="L23" s="327"/>
    </row>
    <row r="24" spans="1:12" ht="18" customHeight="1" x14ac:dyDescent="0.3">
      <c r="A24" s="326"/>
      <c r="B24" s="1800"/>
      <c r="C24" s="1801"/>
      <c r="D24" s="1801"/>
      <c r="E24" s="1801"/>
      <c r="F24" s="1801"/>
      <c r="G24" s="1802"/>
      <c r="H24" s="326"/>
      <c r="I24" s="326"/>
      <c r="J24" s="326"/>
      <c r="K24" s="327"/>
      <c r="L24" s="327"/>
    </row>
    <row r="25" spans="1:12" ht="18" customHeight="1" x14ac:dyDescent="0.3">
      <c r="A25" s="326"/>
      <c r="B25" s="1800"/>
      <c r="C25" s="1801"/>
      <c r="D25" s="1801"/>
      <c r="E25" s="1801"/>
      <c r="F25" s="1801"/>
      <c r="G25" s="1802"/>
      <c r="H25" s="326"/>
      <c r="I25" s="326"/>
      <c r="J25" s="326"/>
      <c r="K25" s="327"/>
      <c r="L25" s="327"/>
    </row>
    <row r="26" spans="1:12" ht="18" customHeight="1" x14ac:dyDescent="0.3">
      <c r="A26" s="331"/>
      <c r="B26" s="1820"/>
      <c r="C26" s="1821"/>
      <c r="D26" s="1821"/>
      <c r="E26" s="1821"/>
      <c r="F26" s="1821"/>
      <c r="G26" s="1822"/>
      <c r="H26" s="331"/>
      <c r="I26" s="331"/>
      <c r="J26" s="331"/>
      <c r="K26" s="332"/>
      <c r="L26" s="327"/>
    </row>
    <row r="27" spans="1:12" ht="18" customHeight="1" x14ac:dyDescent="0.3">
      <c r="A27" s="333"/>
      <c r="B27" s="1823"/>
      <c r="C27" s="1824"/>
      <c r="D27" s="1824"/>
      <c r="E27" s="1824"/>
      <c r="F27" s="1824"/>
      <c r="G27" s="1825"/>
      <c r="H27" s="334"/>
      <c r="I27" s="334"/>
      <c r="J27" s="334"/>
      <c r="K27" s="335"/>
      <c r="L27" s="335"/>
    </row>
    <row r="28" spans="1:12" ht="18" customHeight="1" x14ac:dyDescent="0.3">
      <c r="A28" s="1826" t="s">
        <v>20</v>
      </c>
      <c r="B28" s="1826"/>
      <c r="C28" s="1826"/>
      <c r="D28" s="1826"/>
      <c r="E28" s="1826"/>
      <c r="F28" s="1826"/>
      <c r="G28" s="1826"/>
      <c r="H28" s="1826"/>
      <c r="I28" s="1826"/>
      <c r="J28" s="1826"/>
      <c r="K28" s="1826"/>
      <c r="L28" s="336">
        <f>SUM(L20:L26)</f>
        <v>850000</v>
      </c>
    </row>
    <row r="29" spans="1:12" ht="18" customHeight="1" x14ac:dyDescent="0.35">
      <c r="A29" s="309"/>
      <c r="B29" s="309"/>
      <c r="C29" s="337"/>
      <c r="D29" s="309"/>
      <c r="E29" s="309"/>
      <c r="F29" s="309"/>
      <c r="G29" s="308"/>
      <c r="H29" s="308"/>
      <c r="I29" s="308"/>
      <c r="J29" s="308"/>
      <c r="K29" s="316"/>
      <c r="L29" s="310"/>
    </row>
    <row r="30" spans="1:12" ht="18" customHeight="1" x14ac:dyDescent="0.35">
      <c r="A30" s="309"/>
      <c r="B30" s="308"/>
      <c r="C30" s="337"/>
      <c r="D30" s="309"/>
      <c r="E30" s="308"/>
      <c r="F30" s="308"/>
      <c r="G30" s="308"/>
      <c r="H30" s="308"/>
      <c r="I30" s="308"/>
      <c r="J30" s="308"/>
      <c r="K30" s="316"/>
      <c r="L30" s="310"/>
    </row>
    <row r="31" spans="1:12" ht="18" customHeight="1" x14ac:dyDescent="0.35">
      <c r="A31" s="338" t="s">
        <v>21</v>
      </c>
      <c r="B31" s="338" t="s">
        <v>7</v>
      </c>
      <c r="C31" s="319" t="s">
        <v>22</v>
      </c>
      <c r="D31" s="319" t="s">
        <v>269</v>
      </c>
      <c r="E31" s="308"/>
      <c r="F31" s="308"/>
      <c r="G31" s="308"/>
      <c r="H31" s="308"/>
      <c r="I31" s="308"/>
      <c r="J31" s="308"/>
      <c r="K31" s="339"/>
      <c r="L31" s="339"/>
    </row>
    <row r="32" spans="1:12" ht="18" customHeight="1" x14ac:dyDescent="0.35">
      <c r="A32" s="309"/>
      <c r="B32" s="309"/>
      <c r="C32" s="319" t="s">
        <v>24</v>
      </c>
      <c r="D32" s="309" t="s">
        <v>151</v>
      </c>
      <c r="E32" s="308"/>
      <c r="F32" s="308"/>
      <c r="G32" s="308"/>
      <c r="H32" s="308"/>
      <c r="I32" s="308"/>
      <c r="J32" s="308"/>
      <c r="K32" s="339"/>
      <c r="L32" s="339"/>
    </row>
    <row r="33" spans="1:12" ht="18" customHeight="1" x14ac:dyDescent="0.35">
      <c r="A33" s="309"/>
      <c r="B33" s="308"/>
      <c r="C33" s="319" t="s">
        <v>272</v>
      </c>
      <c r="D33" s="340" t="s">
        <v>273</v>
      </c>
      <c r="E33" s="308"/>
      <c r="F33" s="308"/>
      <c r="G33" s="308"/>
      <c r="H33" s="308"/>
      <c r="I33" s="308"/>
      <c r="J33" s="308"/>
      <c r="K33" s="339"/>
      <c r="L33" s="339"/>
    </row>
    <row r="34" spans="1:12" ht="18" customHeight="1" x14ac:dyDescent="0.35">
      <c r="A34" s="309"/>
      <c r="B34" s="308"/>
      <c r="C34" s="337"/>
      <c r="D34" s="340"/>
      <c r="E34" s="308"/>
      <c r="F34" s="308"/>
      <c r="G34" s="308"/>
      <c r="H34" s="308"/>
      <c r="I34" s="308"/>
      <c r="J34" s="308"/>
      <c r="K34" s="339"/>
      <c r="L34" s="339"/>
    </row>
    <row r="35" spans="1:12" ht="18" customHeight="1" x14ac:dyDescent="0.35">
      <c r="A35" s="308"/>
      <c r="B35" s="308"/>
      <c r="C35" s="308"/>
      <c r="D35" s="308"/>
      <c r="E35" s="308"/>
      <c r="F35" s="308"/>
      <c r="G35" s="308"/>
      <c r="H35" s="308"/>
      <c r="I35" s="308"/>
      <c r="J35" s="308"/>
      <c r="K35" s="339"/>
      <c r="L35" s="339"/>
    </row>
    <row r="36" spans="1:12" ht="18" customHeight="1" x14ac:dyDescent="0.35">
      <c r="A36" s="308"/>
      <c r="B36" s="308"/>
      <c r="C36" s="308"/>
      <c r="D36" s="341"/>
      <c r="E36" s="342"/>
      <c r="F36" s="343"/>
      <c r="G36" s="344"/>
      <c r="H36" s="345"/>
      <c r="I36" s="346"/>
      <c r="J36" s="347"/>
      <c r="K36" s="348"/>
      <c r="L36" s="349"/>
    </row>
    <row r="37" spans="1:12" ht="18" customHeight="1" x14ac:dyDescent="0.35">
      <c r="A37" s="308"/>
      <c r="B37" s="308"/>
      <c r="C37" s="308"/>
      <c r="D37" s="341"/>
      <c r="E37" s="350"/>
      <c r="F37" s="341"/>
      <c r="G37" s="351"/>
      <c r="H37" s="352"/>
      <c r="I37" s="353"/>
      <c r="J37" s="354"/>
      <c r="K37" s="355"/>
      <c r="L37" s="356"/>
    </row>
    <row r="38" spans="1:12" ht="18" customHeight="1" x14ac:dyDescent="0.35">
      <c r="A38" s="308"/>
      <c r="B38" s="308"/>
      <c r="C38" s="308"/>
      <c r="D38" s="341"/>
      <c r="E38" s="350"/>
      <c r="F38" s="341"/>
      <c r="G38" s="357"/>
      <c r="H38" s="352"/>
      <c r="I38" s="353"/>
      <c r="J38" s="354"/>
      <c r="K38" s="355"/>
      <c r="L38" s="358"/>
    </row>
    <row r="39" spans="1:12" ht="18" customHeight="1" x14ac:dyDescent="0.35">
      <c r="A39" s="308"/>
      <c r="B39" s="308"/>
      <c r="C39" s="308"/>
      <c r="D39" s="341"/>
      <c r="E39" s="359"/>
      <c r="F39" s="360"/>
      <c r="G39" s="361"/>
      <c r="H39" s="362"/>
      <c r="I39" s="363"/>
      <c r="J39" s="364"/>
      <c r="K39" s="365"/>
      <c r="L39" s="366"/>
    </row>
    <row r="40" spans="1:12" ht="18" customHeight="1" x14ac:dyDescent="0.35">
      <c r="A40" s="308"/>
      <c r="B40" s="308"/>
      <c r="C40" s="308"/>
      <c r="D40" s="367"/>
      <c r="E40" s="1815" t="s">
        <v>26</v>
      </c>
      <c r="F40" s="1816"/>
      <c r="G40" s="1817"/>
      <c r="H40" s="368" t="s">
        <v>27</v>
      </c>
      <c r="I40" s="1818" t="s">
        <v>28</v>
      </c>
      <c r="J40" s="1819"/>
      <c r="K40" s="368" t="s">
        <v>29</v>
      </c>
      <c r="L40" s="369" t="s">
        <v>30</v>
      </c>
    </row>
    <row r="52" spans="1:1" ht="16.5" customHeight="1" x14ac:dyDescent="0.3">
      <c r="A52" s="251" t="s">
        <v>155</v>
      </c>
    </row>
  </sheetData>
  <mergeCells count="20">
    <mergeCell ref="E40:G40"/>
    <mergeCell ref="I40:J40"/>
    <mergeCell ref="B23:G23"/>
    <mergeCell ref="B24:G24"/>
    <mergeCell ref="B25:G25"/>
    <mergeCell ref="B26:G26"/>
    <mergeCell ref="B27:G27"/>
    <mergeCell ref="A28:K28"/>
    <mergeCell ref="B22:G22"/>
    <mergeCell ref="A6:L6"/>
    <mergeCell ref="A7:L7"/>
    <mergeCell ref="F9:J9"/>
    <mergeCell ref="F10:J10"/>
    <mergeCell ref="F11:J11"/>
    <mergeCell ref="F12:J12"/>
    <mergeCell ref="F15:J15"/>
    <mergeCell ref="F16:J16"/>
    <mergeCell ref="B19:G19"/>
    <mergeCell ref="I19:J19"/>
    <mergeCell ref="B20:G20"/>
  </mergeCells>
  <printOptions horizontalCentered="1"/>
  <pageMargins left="0.45" right="0.45" top="0.75" bottom="0.75" header="0.3" footer="0.3"/>
  <pageSetup scale="75" orientation="portrait" r:id="rId1"/>
  <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59"/>
  <sheetViews>
    <sheetView view="pageBreakPreview" topLeftCell="A46" zoomScale="60" zoomScaleNormal="100" workbookViewId="0">
      <selection activeCell="H66" sqref="H66"/>
    </sheetView>
  </sheetViews>
  <sheetFormatPr defaultColWidth="9.140625" defaultRowHeight="21" x14ac:dyDescent="0.35"/>
  <cols>
    <col min="1" max="1" width="9.7109375" style="248" customWidth="1"/>
    <col min="2" max="2" width="3.42578125" style="248" customWidth="1"/>
    <col min="3" max="3" width="3.28515625" style="248" customWidth="1"/>
    <col min="4" max="4" width="25.5703125" style="248" customWidth="1"/>
    <col min="5" max="6" width="3.7109375" style="248" customWidth="1"/>
    <col min="7" max="7" width="19" style="248" customWidth="1"/>
    <col min="8" max="8" width="20.42578125" style="248" customWidth="1"/>
    <col min="9" max="9" width="10.28515625" style="248" customWidth="1"/>
    <col min="10" max="10" width="11.42578125" style="248" customWidth="1"/>
    <col min="11" max="11" width="22" style="248" customWidth="1"/>
    <col min="12" max="12" width="19.7109375" style="248" customWidth="1"/>
    <col min="13" max="16384" width="9.140625" style="238"/>
  </cols>
  <sheetData>
    <row r="6" spans="1:21" ht="30" customHeight="1" x14ac:dyDescent="0.35">
      <c r="A6" s="1951" t="s">
        <v>0</v>
      </c>
      <c r="B6" s="1951"/>
      <c r="C6" s="1951"/>
      <c r="D6" s="1951"/>
      <c r="E6" s="1951"/>
      <c r="F6" s="1951"/>
      <c r="G6" s="1951"/>
      <c r="H6" s="1951"/>
      <c r="I6" s="1951"/>
      <c r="J6" s="1951"/>
      <c r="K6" s="1951"/>
      <c r="L6" s="1951"/>
    </row>
    <row r="7" spans="1:21" ht="30" customHeight="1" x14ac:dyDescent="0.35">
      <c r="A7" s="2053" t="s">
        <v>1209</v>
      </c>
      <c r="B7" s="2053"/>
      <c r="C7" s="2053"/>
      <c r="D7" s="2053"/>
      <c r="E7" s="2053"/>
      <c r="F7" s="2053"/>
      <c r="G7" s="2053"/>
      <c r="H7" s="2053"/>
      <c r="I7" s="2053"/>
      <c r="J7" s="2053"/>
      <c r="K7" s="2053"/>
      <c r="L7" s="2053"/>
    </row>
    <row r="8" spans="1:21" ht="16.5" customHeight="1" x14ac:dyDescent="0.35">
      <c r="G8" s="247"/>
      <c r="K8" s="411"/>
      <c r="L8" s="411"/>
    </row>
    <row r="9" spans="1:21" ht="16.5" customHeight="1" x14ac:dyDescent="0.35">
      <c r="A9" s="788" t="s">
        <v>1</v>
      </c>
      <c r="B9" s="1577"/>
      <c r="C9" s="1577"/>
      <c r="D9" s="1578"/>
      <c r="F9" s="1579" t="s">
        <v>2</v>
      </c>
      <c r="G9" s="1580"/>
      <c r="H9" s="1580"/>
      <c r="I9" s="1581"/>
      <c r="J9" s="1582"/>
      <c r="K9" s="411"/>
      <c r="L9" s="411"/>
      <c r="U9" s="238">
        <v>559</v>
      </c>
    </row>
    <row r="10" spans="1:21" ht="16.5" customHeight="1" x14ac:dyDescent="0.35">
      <c r="A10" s="995" t="s">
        <v>743</v>
      </c>
      <c r="D10" s="996"/>
      <c r="F10" s="997" t="s">
        <v>32</v>
      </c>
      <c r="G10" s="998"/>
      <c r="H10" s="998"/>
      <c r="I10" s="996"/>
      <c r="K10" s="410" t="s">
        <v>3</v>
      </c>
      <c r="L10" s="999">
        <v>44685</v>
      </c>
    </row>
    <row r="11" spans="1:21" ht="16.5" customHeight="1" x14ac:dyDescent="0.35">
      <c r="A11" s="1591" t="s">
        <v>1042</v>
      </c>
      <c r="B11" s="1505"/>
      <c r="C11" s="1505"/>
      <c r="D11" s="1506"/>
      <c r="E11" s="213"/>
      <c r="F11" s="790" t="s">
        <v>33</v>
      </c>
      <c r="G11" s="791"/>
      <c r="H11" s="791"/>
      <c r="I11" s="996"/>
      <c r="K11" s="410"/>
      <c r="L11" s="999"/>
    </row>
    <row r="12" spans="1:21" ht="16.5" customHeight="1" x14ac:dyDescent="0.35">
      <c r="A12" s="1504"/>
      <c r="B12" s="213"/>
      <c r="C12" s="213"/>
      <c r="D12" s="792"/>
      <c r="E12" s="213"/>
      <c r="F12" s="790" t="s">
        <v>34</v>
      </c>
      <c r="G12" s="791"/>
      <c r="H12" s="791"/>
      <c r="I12" s="996"/>
      <c r="K12" s="410" t="s">
        <v>4</v>
      </c>
      <c r="L12" s="411"/>
      <c r="N12" s="1584"/>
    </row>
    <row r="13" spans="1:21" ht="16.5" customHeight="1" x14ac:dyDescent="0.35">
      <c r="A13" s="1504"/>
      <c r="B13" s="213"/>
      <c r="C13" s="213"/>
      <c r="D13" s="792"/>
      <c r="E13" s="213"/>
      <c r="F13" s="1508" t="s">
        <v>35</v>
      </c>
      <c r="G13" s="1509"/>
      <c r="H13" s="1509"/>
      <c r="I13" s="1585"/>
      <c r="J13" s="1586"/>
      <c r="K13" s="410" t="s">
        <v>5</v>
      </c>
      <c r="L13" s="411"/>
      <c r="N13" s="1584"/>
    </row>
    <row r="14" spans="1:21" ht="16.5" customHeight="1" x14ac:dyDescent="0.35">
      <c r="A14" s="1504" t="s">
        <v>6</v>
      </c>
      <c r="B14" s="1561" t="s">
        <v>49</v>
      </c>
      <c r="C14" s="1561"/>
      <c r="D14" s="1562"/>
      <c r="E14" s="213"/>
      <c r="F14" s="790"/>
      <c r="G14" s="791"/>
      <c r="H14" s="791"/>
      <c r="I14" s="996"/>
      <c r="K14" s="410"/>
      <c r="L14" s="411"/>
    </row>
    <row r="15" spans="1:21" ht="16.5" customHeight="1" x14ac:dyDescent="0.35">
      <c r="A15" s="1504" t="s">
        <v>8</v>
      </c>
      <c r="B15" s="1703" t="s">
        <v>7</v>
      </c>
      <c r="C15" s="213" t="s">
        <v>50</v>
      </c>
      <c r="D15" s="792"/>
      <c r="E15" s="213"/>
      <c r="F15" s="790" t="s">
        <v>36</v>
      </c>
      <c r="G15" s="791"/>
      <c r="H15" s="791"/>
      <c r="I15" s="996"/>
      <c r="K15" s="410" t="s">
        <v>9</v>
      </c>
      <c r="L15" s="411" t="s">
        <v>10</v>
      </c>
    </row>
    <row r="16" spans="1:21" x14ac:dyDescent="0.35">
      <c r="A16" s="1512" t="s">
        <v>11</v>
      </c>
      <c r="B16" s="1513" t="s">
        <v>7</v>
      </c>
      <c r="C16" s="1514"/>
      <c r="D16" s="1515"/>
      <c r="E16" s="213"/>
      <c r="F16" s="1512"/>
      <c r="G16" s="573"/>
      <c r="H16" s="573"/>
      <c r="I16" s="1587"/>
      <c r="K16" s="410"/>
      <c r="L16" s="1588"/>
    </row>
    <row r="17" spans="1:12" x14ac:dyDescent="0.35">
      <c r="K17" s="410"/>
    </row>
    <row r="18" spans="1:12" x14ac:dyDescent="0.35">
      <c r="A18" s="248" t="s">
        <v>12</v>
      </c>
      <c r="K18" s="410"/>
      <c r="L18" s="411"/>
    </row>
    <row r="19" spans="1:12" x14ac:dyDescent="0.35">
      <c r="A19" s="1704" t="s">
        <v>13</v>
      </c>
      <c r="B19" s="1842" t="s">
        <v>14</v>
      </c>
      <c r="C19" s="1842"/>
      <c r="D19" s="1842"/>
      <c r="E19" s="1842"/>
      <c r="F19" s="1842"/>
      <c r="G19" s="1842"/>
      <c r="H19" s="1704" t="s">
        <v>15</v>
      </c>
      <c r="I19" s="1842" t="s">
        <v>16</v>
      </c>
      <c r="J19" s="1842"/>
      <c r="K19" s="408" t="s">
        <v>17</v>
      </c>
      <c r="L19" s="408" t="s">
        <v>18</v>
      </c>
    </row>
    <row r="20" spans="1:12" x14ac:dyDescent="0.35">
      <c r="A20" s="233"/>
      <c r="B20" s="1843"/>
      <c r="C20" s="1844"/>
      <c r="D20" s="1844"/>
      <c r="E20" s="1844"/>
      <c r="F20" s="1844"/>
      <c r="G20" s="1845"/>
      <c r="H20" s="233"/>
      <c r="I20" s="233"/>
      <c r="J20" s="233"/>
      <c r="K20" s="237"/>
      <c r="L20" s="237"/>
    </row>
    <row r="21" spans="1:12" x14ac:dyDescent="0.35">
      <c r="A21" s="233">
        <v>1</v>
      </c>
      <c r="B21" s="1705" t="s">
        <v>1041</v>
      </c>
      <c r="C21" s="1706"/>
      <c r="D21" s="1706"/>
      <c r="E21" s="1706"/>
      <c r="F21" s="1706"/>
      <c r="G21" s="1707"/>
      <c r="H21" s="233"/>
      <c r="I21" s="233">
        <v>16</v>
      </c>
      <c r="J21" s="233" t="s">
        <v>56</v>
      </c>
      <c r="K21" s="237">
        <v>4000</v>
      </c>
      <c r="L21" s="237">
        <f t="shared" ref="L21" si="0">I21*K21</f>
        <v>64000</v>
      </c>
    </row>
    <row r="22" spans="1:12" x14ac:dyDescent="0.35">
      <c r="A22" s="233"/>
      <c r="B22" s="1705"/>
      <c r="C22" s="1706"/>
      <c r="D22" s="1706"/>
      <c r="E22" s="1706"/>
      <c r="F22" s="1706"/>
      <c r="G22" s="1707"/>
      <c r="H22" s="233"/>
      <c r="I22" s="233"/>
      <c r="J22" s="233"/>
      <c r="K22" s="237"/>
      <c r="L22" s="237"/>
    </row>
    <row r="23" spans="1:12" x14ac:dyDescent="0.35">
      <c r="A23" s="233"/>
      <c r="B23" s="1705"/>
      <c r="C23" s="1706"/>
      <c r="D23" s="1706"/>
      <c r="E23" s="1706"/>
      <c r="F23" s="1706"/>
      <c r="G23" s="1707"/>
      <c r="H23" s="233"/>
      <c r="I23" s="233"/>
      <c r="J23" s="233"/>
      <c r="K23" s="237"/>
      <c r="L23" s="237"/>
    </row>
    <row r="24" spans="1:12" x14ac:dyDescent="0.35">
      <c r="A24" s="233"/>
      <c r="B24" s="1705"/>
      <c r="C24" s="1706"/>
      <c r="D24" s="1706"/>
      <c r="E24" s="1706"/>
      <c r="F24" s="1706"/>
      <c r="G24" s="1707"/>
      <c r="H24" s="233"/>
      <c r="I24" s="233"/>
      <c r="J24" s="233"/>
      <c r="K24" s="237"/>
      <c r="L24" s="237"/>
    </row>
    <row r="25" spans="1:12" x14ac:dyDescent="0.35">
      <c r="A25" s="233"/>
      <c r="B25" s="1705"/>
      <c r="C25" s="1706"/>
      <c r="D25" s="1706"/>
      <c r="E25" s="1706"/>
      <c r="F25" s="1706"/>
      <c r="G25" s="1707"/>
      <c r="H25" s="233"/>
      <c r="I25" s="233"/>
      <c r="J25" s="233"/>
      <c r="K25" s="237"/>
      <c r="L25" s="237"/>
    </row>
    <row r="26" spans="1:12" x14ac:dyDescent="0.35">
      <c r="A26" s="233"/>
      <c r="B26" s="1705"/>
      <c r="C26" s="1706"/>
      <c r="D26" s="1706"/>
      <c r="E26" s="1706"/>
      <c r="F26" s="1706"/>
      <c r="G26" s="1707"/>
      <c r="H26" s="233"/>
      <c r="I26" s="233"/>
      <c r="J26" s="233"/>
      <c r="K26" s="237"/>
      <c r="L26" s="237"/>
    </row>
    <row r="27" spans="1:12" x14ac:dyDescent="0.35">
      <c r="A27" s="233"/>
      <c r="B27" s="2054"/>
      <c r="C27" s="2055"/>
      <c r="D27" s="1706"/>
      <c r="E27" s="1706"/>
      <c r="F27" s="1706"/>
      <c r="G27" s="1707"/>
      <c r="H27" s="233"/>
      <c r="I27" s="233"/>
      <c r="J27" s="233"/>
      <c r="K27" s="237"/>
      <c r="L27" s="237"/>
    </row>
    <row r="28" spans="1:12" x14ac:dyDescent="0.35">
      <c r="A28" s="233"/>
      <c r="B28" s="1705"/>
      <c r="C28" s="1706"/>
      <c r="D28" s="1706"/>
      <c r="E28" s="1706"/>
      <c r="F28" s="1706"/>
      <c r="G28" s="1707"/>
      <c r="H28" s="233"/>
      <c r="I28" s="233"/>
      <c r="J28" s="233"/>
      <c r="K28" s="237"/>
      <c r="L28" s="237"/>
    </row>
    <row r="29" spans="1:12" x14ac:dyDescent="0.35">
      <c r="A29" s="233"/>
      <c r="B29" s="1705"/>
      <c r="C29" s="1706"/>
      <c r="D29" s="1706"/>
      <c r="E29" s="1706"/>
      <c r="F29" s="1706"/>
      <c r="G29" s="1707"/>
      <c r="H29" s="233"/>
      <c r="I29" s="233"/>
      <c r="J29" s="233"/>
      <c r="K29" s="237"/>
      <c r="L29" s="237"/>
    </row>
    <row r="30" spans="1:12" x14ac:dyDescent="0.35">
      <c r="A30" s="233"/>
      <c r="B30" s="1705"/>
      <c r="C30" s="1706"/>
      <c r="D30" s="1706"/>
      <c r="E30" s="1706"/>
      <c r="F30" s="1706"/>
      <c r="G30" s="1707"/>
      <c r="H30" s="233"/>
      <c r="I30" s="233"/>
      <c r="J30" s="233"/>
      <c r="K30" s="237"/>
      <c r="L30" s="237"/>
    </row>
    <row r="31" spans="1:12" x14ac:dyDescent="0.35">
      <c r="A31" s="568"/>
      <c r="B31" s="569"/>
      <c r="C31" s="570"/>
      <c r="D31" s="570"/>
      <c r="E31" s="570"/>
      <c r="F31" s="570"/>
      <c r="G31" s="571"/>
      <c r="H31" s="568"/>
      <c r="I31" s="568"/>
      <c r="J31" s="568"/>
      <c r="K31" s="572"/>
      <c r="L31" s="572"/>
    </row>
    <row r="32" spans="1:12" x14ac:dyDescent="0.35">
      <c r="A32" s="241"/>
      <c r="B32" s="1785"/>
      <c r="C32" s="1786"/>
      <c r="D32" s="1786"/>
      <c r="E32" s="1786"/>
      <c r="F32" s="1786"/>
      <c r="G32" s="1787"/>
      <c r="H32" s="242"/>
      <c r="I32" s="242"/>
      <c r="J32" s="242"/>
      <c r="K32" s="243"/>
      <c r="L32" s="629"/>
    </row>
    <row r="33" spans="1:12" x14ac:dyDescent="0.35">
      <c r="A33" s="1788"/>
      <c r="B33" s="1789"/>
      <c r="C33" s="1789"/>
      <c r="D33" s="1789"/>
      <c r="E33" s="1789"/>
      <c r="F33" s="1789"/>
      <c r="G33" s="1789"/>
      <c r="H33" s="1789"/>
      <c r="I33" s="1789"/>
      <c r="J33" s="1790"/>
      <c r="K33" s="1589" t="s">
        <v>143</v>
      </c>
      <c r="L33" s="1590">
        <f>SUM(L20:L28)</f>
        <v>64000</v>
      </c>
    </row>
    <row r="34" spans="1:12" x14ac:dyDescent="0.35">
      <c r="A34" s="247"/>
      <c r="B34" s="247"/>
      <c r="C34" s="1711"/>
      <c r="D34" s="247"/>
      <c r="E34" s="247"/>
      <c r="F34" s="247"/>
      <c r="K34" s="1553"/>
      <c r="L34" s="1553"/>
    </row>
    <row r="35" spans="1:12" x14ac:dyDescent="0.35">
      <c r="A35" s="1523" t="s">
        <v>21</v>
      </c>
      <c r="B35" s="1523" t="s">
        <v>7</v>
      </c>
      <c r="C35" s="1523" t="s">
        <v>22</v>
      </c>
      <c r="D35" s="1525" t="s">
        <v>23</v>
      </c>
      <c r="K35" s="1553"/>
      <c r="L35" s="1553"/>
    </row>
    <row r="36" spans="1:12" x14ac:dyDescent="0.35">
      <c r="A36" s="247"/>
      <c r="B36" s="247"/>
      <c r="C36" s="1711" t="s">
        <v>24</v>
      </c>
      <c r="D36" s="247" t="s">
        <v>25</v>
      </c>
      <c r="K36" s="1526"/>
      <c r="L36" s="1526"/>
    </row>
    <row r="37" spans="1:12" x14ac:dyDescent="0.35">
      <c r="A37" s="247"/>
      <c r="B37" s="247"/>
      <c r="C37" s="1711"/>
      <c r="D37" s="247"/>
      <c r="K37" s="1526"/>
      <c r="L37" s="1526"/>
    </row>
    <row r="38" spans="1:12" x14ac:dyDescent="0.35">
      <c r="A38" s="247"/>
      <c r="B38" s="247"/>
      <c r="C38" s="1711"/>
      <c r="D38" s="247"/>
      <c r="K38" s="1526"/>
      <c r="L38" s="1526"/>
    </row>
    <row r="39" spans="1:12" x14ac:dyDescent="0.35">
      <c r="A39" s="247"/>
      <c r="B39" s="247"/>
      <c r="C39" s="1711"/>
      <c r="D39" s="247"/>
      <c r="K39" s="1526"/>
      <c r="L39" s="1526"/>
    </row>
    <row r="40" spans="1:12" x14ac:dyDescent="0.35">
      <c r="A40" s="247"/>
      <c r="B40" s="247"/>
      <c r="C40" s="1711"/>
      <c r="D40" s="247"/>
      <c r="K40" s="1526"/>
      <c r="L40" s="1526"/>
    </row>
    <row r="41" spans="1:12" x14ac:dyDescent="0.35">
      <c r="K41" s="1526"/>
      <c r="L41" s="1526"/>
    </row>
    <row r="42" spans="1:12" x14ac:dyDescent="0.35">
      <c r="D42" s="1569"/>
      <c r="E42" s="1553"/>
      <c r="F42" s="1553"/>
      <c r="G42" s="1553"/>
      <c r="H42" s="1553"/>
      <c r="I42" s="1553"/>
      <c r="J42" s="1553"/>
      <c r="K42" s="1553"/>
      <c r="L42" s="1553"/>
    </row>
    <row r="43" spans="1:12" x14ac:dyDescent="0.35">
      <c r="D43" s="1527"/>
      <c r="E43" s="1602"/>
      <c r="F43" s="1603"/>
      <c r="G43" s="1604"/>
      <c r="H43" s="1598"/>
      <c r="I43" s="1532"/>
      <c r="J43" s="1533"/>
      <c r="K43" s="1534"/>
      <c r="L43" s="1535"/>
    </row>
    <row r="44" spans="1:12" x14ac:dyDescent="0.35">
      <c r="D44" s="1536"/>
      <c r="E44" s="1592"/>
      <c r="F44" s="1593"/>
      <c r="G44" s="1594"/>
      <c r="H44" s="1599"/>
      <c r="I44" s="1541"/>
      <c r="J44" s="1542"/>
      <c r="K44" s="1543"/>
      <c r="L44" s="1544"/>
    </row>
    <row r="45" spans="1:12" x14ac:dyDescent="0.35">
      <c r="D45" s="1536"/>
      <c r="E45" s="1592"/>
      <c r="F45" s="1593"/>
      <c r="G45" s="1594"/>
      <c r="H45" s="1599"/>
      <c r="I45" s="1541"/>
      <c r="J45" s="1542"/>
      <c r="K45" s="1543"/>
      <c r="L45" s="1546"/>
    </row>
    <row r="46" spans="1:12" x14ac:dyDescent="0.35">
      <c r="D46" s="1592"/>
      <c r="E46" s="1592"/>
      <c r="F46" s="1593"/>
      <c r="G46" s="1594"/>
      <c r="H46" s="1600"/>
      <c r="I46" s="1709"/>
      <c r="J46" s="1595"/>
      <c r="K46" s="1596"/>
      <c r="L46" s="1597"/>
    </row>
    <row r="47" spans="1:12" x14ac:dyDescent="0.35">
      <c r="D47" s="1710" t="s">
        <v>26</v>
      </c>
      <c r="E47" s="2050" t="s">
        <v>27</v>
      </c>
      <c r="F47" s="2051"/>
      <c r="G47" s="2052"/>
      <c r="H47" s="1601" t="s">
        <v>941</v>
      </c>
      <c r="I47" s="1922" t="s">
        <v>28</v>
      </c>
      <c r="J47" s="1923"/>
      <c r="K47" s="1522" t="s">
        <v>29</v>
      </c>
      <c r="L47" s="864" t="s">
        <v>30</v>
      </c>
    </row>
    <row r="48" spans="1:12" x14ac:dyDescent="0.35">
      <c r="D48" s="238"/>
      <c r="E48" s="238"/>
      <c r="F48" s="238"/>
      <c r="G48" s="238"/>
      <c r="H48" s="238"/>
      <c r="I48" s="238"/>
      <c r="J48" s="238"/>
      <c r="K48" s="238"/>
      <c r="L48" s="238"/>
    </row>
    <row r="58" spans="1:21" x14ac:dyDescent="0.35">
      <c r="A58" s="248" t="s">
        <v>1210</v>
      </c>
    </row>
    <row r="59" spans="1:21" s="248" customFormat="1" x14ac:dyDescent="0.35">
      <c r="M59" s="238"/>
      <c r="N59" s="238"/>
      <c r="O59" s="238"/>
      <c r="P59" s="238"/>
      <c r="Q59" s="238"/>
      <c r="R59" s="238"/>
      <c r="S59" s="238"/>
      <c r="T59" s="238"/>
      <c r="U59" s="238"/>
    </row>
  </sheetData>
  <mergeCells count="10">
    <mergeCell ref="B27:C27"/>
    <mergeCell ref="B32:G32"/>
    <mergeCell ref="A33:J33"/>
    <mergeCell ref="E47:G47"/>
    <mergeCell ref="I47:J47"/>
    <mergeCell ref="A6:L6"/>
    <mergeCell ref="A7:L7"/>
    <mergeCell ref="B19:G19"/>
    <mergeCell ref="I19:J19"/>
    <mergeCell ref="B20:G20"/>
  </mergeCells>
  <printOptions horizontalCentered="1"/>
  <pageMargins left="0" right="0" top="0.55118110236220474" bottom="0.74803149606299213" header="0.31496062992125984" footer="0.31496062992125984"/>
  <pageSetup scale="65" orientation="portrait" verticalDpi="72" r:id="rId1"/>
  <rowBreaks count="1" manualBreakCount="1">
    <brk id="57" max="11" man="1"/>
  </rowBreaks>
  <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5"/>
  <sheetViews>
    <sheetView view="pageBreakPreview" zoomScale="60" zoomScaleNormal="55" workbookViewId="0">
      <selection activeCell="A11" sqref="A11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s="238" customFormat="1" ht="21.7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s="238" customFormat="1" ht="21.75" customHeight="1" x14ac:dyDescent="0.35">
      <c r="A8" s="2053" t="s">
        <v>1212</v>
      </c>
      <c r="B8" s="2053"/>
      <c r="C8" s="2053"/>
      <c r="D8" s="2053"/>
      <c r="E8" s="2053"/>
      <c r="F8" s="2053"/>
      <c r="G8" s="2053"/>
      <c r="H8" s="2053"/>
      <c r="I8" s="2053"/>
      <c r="J8" s="2053"/>
      <c r="K8" s="2053"/>
      <c r="L8" s="2053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s="142" customFormat="1" ht="16.5" customHeight="1" x14ac:dyDescent="0.3">
      <c r="A10" s="1554" t="s">
        <v>1</v>
      </c>
      <c r="B10" s="1555"/>
      <c r="C10" s="1555"/>
      <c r="D10" s="1556"/>
      <c r="E10" s="213"/>
      <c r="F10" s="1557" t="s">
        <v>2</v>
      </c>
      <c r="G10" s="1558"/>
      <c r="H10" s="1558"/>
      <c r="I10" s="1559"/>
      <c r="J10" s="1560"/>
      <c r="K10" s="437"/>
      <c r="L10" s="437"/>
      <c r="U10" s="142">
        <v>559</v>
      </c>
    </row>
    <row r="11" spans="1:21" s="142" customFormat="1" ht="21.75" customHeight="1" x14ac:dyDescent="0.35">
      <c r="A11" s="995" t="s">
        <v>42</v>
      </c>
      <c r="B11" s="248"/>
      <c r="C11" s="248"/>
      <c r="D11" s="996"/>
      <c r="E11" s="213"/>
      <c r="F11" s="790" t="s">
        <v>32</v>
      </c>
      <c r="G11" s="791"/>
      <c r="H11" s="791"/>
      <c r="I11" s="792"/>
      <c r="J11" s="213"/>
      <c r="K11" s="436" t="s">
        <v>3</v>
      </c>
      <c r="L11" s="793">
        <v>44716</v>
      </c>
    </row>
    <row r="12" spans="1:21" s="142" customFormat="1" ht="16.5" customHeight="1" x14ac:dyDescent="0.3">
      <c r="A12" s="1504" t="s">
        <v>43</v>
      </c>
      <c r="B12" s="1505"/>
      <c r="C12" s="1505"/>
      <c r="D12" s="1506"/>
      <c r="E12" s="213"/>
      <c r="F12" s="790" t="s">
        <v>33</v>
      </c>
      <c r="G12" s="791"/>
      <c r="H12" s="791"/>
      <c r="I12" s="792"/>
      <c r="J12" s="213"/>
      <c r="K12" s="436"/>
      <c r="L12" s="793"/>
    </row>
    <row r="13" spans="1:21" s="142" customFormat="1" ht="16.5" customHeight="1" x14ac:dyDescent="0.3">
      <c r="A13" s="1504"/>
      <c r="B13" s="213"/>
      <c r="C13" s="213"/>
      <c r="D13" s="792"/>
      <c r="E13" s="213"/>
      <c r="F13" s="790" t="s">
        <v>34</v>
      </c>
      <c r="G13" s="791"/>
      <c r="H13" s="791"/>
      <c r="I13" s="792"/>
      <c r="J13" s="213"/>
      <c r="K13" s="436" t="s">
        <v>4</v>
      </c>
      <c r="L13" s="1507"/>
    </row>
    <row r="14" spans="1:21" s="142" customFormat="1" ht="16.5" customHeight="1" x14ac:dyDescent="0.3">
      <c r="A14" s="1504"/>
      <c r="B14" s="213"/>
      <c r="C14" s="213"/>
      <c r="D14" s="792"/>
      <c r="E14" s="213"/>
      <c r="F14" s="1508" t="s">
        <v>35</v>
      </c>
      <c r="G14" s="1509"/>
      <c r="H14" s="1509"/>
      <c r="I14" s="1510"/>
      <c r="J14" s="1511"/>
      <c r="K14" s="436" t="s">
        <v>5</v>
      </c>
      <c r="L14" s="437"/>
    </row>
    <row r="15" spans="1:21" s="142" customFormat="1" ht="16.5" customHeight="1" x14ac:dyDescent="0.3">
      <c r="A15" s="1504" t="s">
        <v>6</v>
      </c>
      <c r="B15" s="1703" t="s">
        <v>7</v>
      </c>
      <c r="C15" s="1563" t="s">
        <v>225</v>
      </c>
      <c r="D15" s="1562"/>
      <c r="E15" s="213"/>
      <c r="F15" s="790"/>
      <c r="G15" s="791"/>
      <c r="H15" s="791"/>
      <c r="I15" s="792"/>
      <c r="J15" s="213"/>
      <c r="K15" s="436"/>
      <c r="L15" s="437"/>
    </row>
    <row r="16" spans="1:21" s="142" customFormat="1" ht="16.5" customHeight="1" x14ac:dyDescent="0.3">
      <c r="A16" s="1504" t="s">
        <v>8</v>
      </c>
      <c r="B16" s="1703" t="s">
        <v>7</v>
      </c>
      <c r="C16" s="213" t="s">
        <v>45</v>
      </c>
      <c r="D16" s="792"/>
      <c r="E16" s="213"/>
      <c r="F16" s="790" t="s">
        <v>36</v>
      </c>
      <c r="G16" s="791"/>
      <c r="H16" s="791"/>
      <c r="I16" s="792"/>
      <c r="J16" s="213"/>
      <c r="K16" s="436" t="s">
        <v>9</v>
      </c>
      <c r="L16" s="437" t="s">
        <v>10</v>
      </c>
    </row>
    <row r="17" spans="1:12" s="142" customFormat="1" ht="20.25" customHeight="1" x14ac:dyDescent="0.3">
      <c r="A17" s="1512" t="s">
        <v>11</v>
      </c>
      <c r="B17" s="1513" t="s">
        <v>7</v>
      </c>
      <c r="C17" s="1514"/>
      <c r="D17" s="1515"/>
      <c r="E17" s="213"/>
      <c r="F17" s="1512"/>
      <c r="G17" s="573"/>
      <c r="H17" s="573"/>
      <c r="I17" s="1516"/>
      <c r="J17" s="213"/>
      <c r="K17" s="436"/>
      <c r="L17" s="1517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s="238" customFormat="1" ht="21" x14ac:dyDescent="0.35">
      <c r="A19" s="248" t="s">
        <v>12</v>
      </c>
      <c r="B19" s="248"/>
      <c r="C19" s="248"/>
      <c r="D19" s="248"/>
      <c r="E19" s="248"/>
      <c r="F19" s="248"/>
      <c r="G19" s="248"/>
      <c r="H19" s="248"/>
      <c r="I19" s="248"/>
      <c r="J19" s="248"/>
      <c r="K19" s="410"/>
      <c r="L19" s="411"/>
    </row>
    <row r="20" spans="1:12" s="238" customFormat="1" ht="21" x14ac:dyDescent="0.35">
      <c r="A20" s="1704" t="s">
        <v>13</v>
      </c>
      <c r="B20" s="1842" t="s">
        <v>14</v>
      </c>
      <c r="C20" s="1842"/>
      <c r="D20" s="1842"/>
      <c r="E20" s="1842"/>
      <c r="F20" s="1842"/>
      <c r="G20" s="1842"/>
      <c r="H20" s="1704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238" customFormat="1" ht="21" x14ac:dyDescent="0.35">
      <c r="A22" s="233">
        <v>1</v>
      </c>
      <c r="B22" s="1705" t="s">
        <v>1192</v>
      </c>
      <c r="C22" s="235"/>
      <c r="D22" s="235"/>
      <c r="E22" s="235"/>
      <c r="F22" s="235"/>
      <c r="G22" s="236"/>
      <c r="H22" s="233"/>
      <c r="I22" s="233">
        <v>3</v>
      </c>
      <c r="J22" s="233" t="s">
        <v>590</v>
      </c>
      <c r="K22" s="237">
        <v>92400</v>
      </c>
      <c r="L22" s="237">
        <f>K22*I22</f>
        <v>277200</v>
      </c>
    </row>
    <row r="23" spans="1:12" s="238" customFormat="1" ht="21" x14ac:dyDescent="0.35">
      <c r="A23" s="233"/>
      <c r="B23" s="1705"/>
      <c r="C23" s="235"/>
      <c r="D23" s="235"/>
      <c r="E23" s="235"/>
      <c r="F23" s="235"/>
      <c r="G23" s="236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1708"/>
      <c r="C24" s="235"/>
      <c r="D24" s="235"/>
      <c r="E24" s="235"/>
      <c r="F24" s="235"/>
      <c r="G24" s="236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1705"/>
      <c r="C25" s="235"/>
      <c r="D25" s="235"/>
      <c r="E25" s="235"/>
      <c r="F25" s="235"/>
      <c r="G25" s="236"/>
      <c r="H25" s="233"/>
      <c r="I25" s="233"/>
      <c r="J25" s="233"/>
      <c r="K25" s="237"/>
      <c r="L25" s="237"/>
    </row>
    <row r="26" spans="1:12" s="238" customFormat="1" ht="22.5" customHeight="1" x14ac:dyDescent="0.35">
      <c r="A26" s="233"/>
      <c r="B26" s="1705"/>
      <c r="C26" s="1706"/>
      <c r="D26" s="1706"/>
      <c r="E26" s="1706"/>
      <c r="F26" s="1706"/>
      <c r="G26" s="1707"/>
      <c r="H26" s="233"/>
      <c r="I26" s="233"/>
      <c r="J26" s="233"/>
      <c r="K26" s="237"/>
      <c r="L26" s="237"/>
    </row>
    <row r="27" spans="1:12" s="238" customFormat="1" ht="22.5" customHeight="1" x14ac:dyDescent="0.35">
      <c r="A27" s="233"/>
      <c r="B27" s="1705"/>
      <c r="C27" s="1706"/>
      <c r="D27" s="1706"/>
      <c r="E27" s="1706"/>
      <c r="F27" s="1706"/>
      <c r="G27" s="1707"/>
      <c r="H27" s="233"/>
      <c r="I27" s="233"/>
      <c r="J27" s="233"/>
      <c r="K27" s="237"/>
      <c r="L27" s="237"/>
    </row>
    <row r="28" spans="1:12" s="238" customFormat="1" ht="22.5" customHeight="1" x14ac:dyDescent="0.35">
      <c r="A28" s="233"/>
      <c r="B28" s="1705"/>
      <c r="C28" s="1706"/>
      <c r="D28" s="1706"/>
      <c r="E28" s="1706"/>
      <c r="F28" s="1706"/>
      <c r="G28" s="1707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1705"/>
      <c r="C29" s="1706"/>
      <c r="D29" s="1706"/>
      <c r="E29" s="1706"/>
      <c r="F29" s="1706"/>
      <c r="G29" s="1707"/>
      <c r="H29" s="233"/>
      <c r="I29" s="233"/>
      <c r="J29" s="233"/>
      <c r="K29" s="237"/>
      <c r="L29" s="237"/>
    </row>
    <row r="30" spans="1:12" s="238" customFormat="1" ht="21" x14ac:dyDescent="0.35">
      <c r="A30" s="233"/>
      <c r="B30" s="1705"/>
      <c r="C30" s="1706"/>
      <c r="D30" s="1706"/>
      <c r="E30" s="1706"/>
      <c r="F30" s="1706"/>
      <c r="G30" s="1707"/>
      <c r="H30" s="233"/>
      <c r="I30" s="233"/>
      <c r="J30" s="233"/>
      <c r="K30" s="237"/>
      <c r="L30" s="237"/>
    </row>
    <row r="31" spans="1:12" s="238" customFormat="1" ht="21" x14ac:dyDescent="0.35">
      <c r="A31" s="241"/>
      <c r="B31" s="1785"/>
      <c r="C31" s="1786"/>
      <c r="D31" s="1786"/>
      <c r="E31" s="1786"/>
      <c r="F31" s="1786"/>
      <c r="G31" s="1787"/>
      <c r="H31" s="242"/>
      <c r="I31" s="242"/>
      <c r="J31" s="242"/>
      <c r="K31" s="243"/>
      <c r="L31" s="243"/>
    </row>
    <row r="32" spans="1:12" s="238" customFormat="1" ht="21" x14ac:dyDescent="0.35">
      <c r="A32" s="1841" t="s">
        <v>20</v>
      </c>
      <c r="B32" s="1841"/>
      <c r="C32" s="1841"/>
      <c r="D32" s="1841"/>
      <c r="E32" s="1841"/>
      <c r="F32" s="1841"/>
      <c r="G32" s="1841"/>
      <c r="H32" s="1841"/>
      <c r="I32" s="1841"/>
      <c r="J32" s="1841"/>
      <c r="K32" s="1841"/>
      <c r="L32" s="245">
        <f>SUM(L21:L30)</f>
        <v>277200</v>
      </c>
    </row>
    <row r="33" spans="1:12" s="238" customFormat="1" ht="21" x14ac:dyDescent="0.35">
      <c r="A33" s="247"/>
      <c r="B33" s="247"/>
      <c r="C33" s="1711"/>
      <c r="D33" s="247"/>
      <c r="E33" s="247"/>
      <c r="F33" s="247"/>
      <c r="G33" s="248"/>
      <c r="H33" s="248"/>
      <c r="I33" s="248"/>
      <c r="J33" s="248"/>
      <c r="K33" s="410"/>
      <c r="L33" s="411"/>
    </row>
    <row r="34" spans="1:12" s="238" customFormat="1" ht="21" x14ac:dyDescent="0.35">
      <c r="A34" s="1523" t="s">
        <v>21</v>
      </c>
      <c r="B34" s="1523" t="s">
        <v>7</v>
      </c>
      <c r="C34" s="1524" t="s">
        <v>22</v>
      </c>
      <c r="D34" s="1525" t="s">
        <v>23</v>
      </c>
      <c r="E34" s="248"/>
      <c r="F34" s="248"/>
      <c r="G34" s="248"/>
      <c r="H34" s="248"/>
      <c r="I34" s="248"/>
      <c r="J34" s="248"/>
      <c r="K34" s="1526"/>
      <c r="L34" s="1526"/>
    </row>
    <row r="35" spans="1:12" s="238" customFormat="1" ht="21" x14ac:dyDescent="0.35">
      <c r="A35" s="247"/>
      <c r="B35" s="247"/>
      <c r="C35" s="1524" t="s">
        <v>24</v>
      </c>
      <c r="D35" s="247" t="s">
        <v>25</v>
      </c>
      <c r="E35" s="248"/>
      <c r="F35" s="248"/>
      <c r="G35" s="248"/>
      <c r="H35" s="248"/>
      <c r="I35" s="248"/>
      <c r="J35" s="248"/>
      <c r="K35" s="1526"/>
      <c r="L35" s="1526"/>
    </row>
    <row r="36" spans="1:12" s="238" customFormat="1" ht="21" x14ac:dyDescent="0.35">
      <c r="A36" s="247"/>
      <c r="B36" s="247"/>
      <c r="C36" s="1524" t="s">
        <v>300</v>
      </c>
      <c r="D36" s="247" t="s">
        <v>655</v>
      </c>
      <c r="E36" s="248"/>
      <c r="F36" s="248"/>
      <c r="G36" s="248"/>
      <c r="H36" s="248"/>
      <c r="I36" s="248"/>
      <c r="J36" s="248"/>
      <c r="K36" s="1526"/>
      <c r="L36" s="1526"/>
    </row>
    <row r="37" spans="1:12" s="238" customFormat="1" ht="21" x14ac:dyDescent="0.35">
      <c r="A37" s="247"/>
      <c r="B37" s="247"/>
      <c r="C37" s="1524"/>
      <c r="D37" s="247"/>
      <c r="E37" s="248"/>
      <c r="F37" s="248"/>
      <c r="G37" s="248"/>
      <c r="H37" s="248"/>
      <c r="I37" s="248"/>
      <c r="J37" s="248"/>
      <c r="K37" s="1526"/>
      <c r="L37" s="1526"/>
    </row>
    <row r="38" spans="1:12" s="238" customFormat="1" ht="21" x14ac:dyDescent="0.35">
      <c r="A38" s="247"/>
      <c r="B38" s="247"/>
      <c r="C38" s="1524"/>
      <c r="D38" s="247"/>
      <c r="E38" s="248"/>
      <c r="F38" s="248"/>
      <c r="G38" s="248"/>
      <c r="H38" s="248"/>
      <c r="I38" s="248"/>
      <c r="J38" s="248"/>
      <c r="K38" s="1526"/>
      <c r="L38" s="1526"/>
    </row>
    <row r="39" spans="1:12" s="238" customFormat="1" ht="21" x14ac:dyDescent="0.35">
      <c r="A39" s="247"/>
      <c r="B39" s="247"/>
      <c r="C39" s="1524"/>
      <c r="D39" s="247"/>
      <c r="E39" s="248"/>
      <c r="F39" s="248"/>
      <c r="G39" s="248"/>
      <c r="H39" s="248"/>
      <c r="I39" s="248"/>
      <c r="J39" s="248"/>
      <c r="K39" s="1526"/>
      <c r="L39" s="1526"/>
    </row>
    <row r="40" spans="1:12" s="238" customFormat="1" ht="21" x14ac:dyDescent="0.35">
      <c r="A40" s="247"/>
      <c r="B40" s="247"/>
      <c r="C40" s="1524"/>
      <c r="D40" s="247"/>
      <c r="E40" s="248"/>
      <c r="F40" s="248"/>
      <c r="G40" s="248"/>
      <c r="H40" s="248"/>
      <c r="I40" s="248"/>
      <c r="J40" s="248"/>
      <c r="K40" s="1526"/>
      <c r="L40" s="1526"/>
    </row>
    <row r="41" spans="1:12" s="238" customFormat="1" ht="21" x14ac:dyDescent="0.35">
      <c r="A41" s="247"/>
      <c r="B41" s="247"/>
      <c r="C41" s="1524"/>
      <c r="D41" s="247"/>
      <c r="E41" s="248"/>
      <c r="F41" s="248"/>
      <c r="G41" s="248"/>
      <c r="H41" s="248"/>
      <c r="I41" s="248"/>
      <c r="J41" s="248"/>
      <c r="K41" s="1526"/>
      <c r="L41" s="1526"/>
    </row>
    <row r="42" spans="1:12" s="238" customFormat="1" ht="21" x14ac:dyDescent="0.35">
      <c r="A42" s="247"/>
      <c r="B42" s="247"/>
      <c r="C42" s="1524"/>
      <c r="D42" s="247"/>
      <c r="E42" s="248"/>
      <c r="F42" s="248"/>
      <c r="G42" s="248"/>
      <c r="H42" s="248"/>
      <c r="I42" s="248"/>
      <c r="J42" s="248"/>
      <c r="K42" s="1526"/>
      <c r="L42" s="1526"/>
    </row>
    <row r="43" spans="1:12" s="238" customFormat="1" ht="21" x14ac:dyDescent="0.35">
      <c r="A43" s="248"/>
      <c r="B43" s="248"/>
      <c r="C43" s="248"/>
      <c r="D43" s="248"/>
      <c r="E43" s="248"/>
      <c r="F43" s="248"/>
      <c r="G43" s="248"/>
      <c r="H43" s="248"/>
      <c r="I43" s="248"/>
      <c r="J43" s="248"/>
      <c r="K43" s="1526"/>
      <c r="L43" s="1526"/>
    </row>
    <row r="44" spans="1:12" s="238" customFormat="1" ht="21" x14ac:dyDescent="0.35">
      <c r="A44" s="248"/>
      <c r="B44" s="248"/>
      <c r="C44" s="248"/>
      <c r="D44" s="1527"/>
      <c r="E44" s="1528"/>
      <c r="F44" s="1529"/>
      <c r="G44" s="1530"/>
      <c r="H44" s="1531"/>
      <c r="I44" s="1532"/>
      <c r="J44" s="1533"/>
      <c r="K44" s="1534"/>
      <c r="L44" s="1535"/>
    </row>
    <row r="45" spans="1:12" s="238" customFormat="1" ht="21" x14ac:dyDescent="0.35">
      <c r="A45" s="248"/>
      <c r="B45" s="248"/>
      <c r="C45" s="248"/>
      <c r="D45" s="1536"/>
      <c r="E45" s="1537"/>
      <c r="F45" s="1538"/>
      <c r="G45" s="1539"/>
      <c r="H45" s="1540"/>
      <c r="I45" s="1541"/>
      <c r="J45" s="1542"/>
      <c r="K45" s="1543"/>
      <c r="L45" s="1544"/>
    </row>
    <row r="46" spans="1:12" s="238" customFormat="1" ht="21" x14ac:dyDescent="0.35">
      <c r="A46" s="248"/>
      <c r="B46" s="248"/>
      <c r="C46" s="248"/>
      <c r="D46" s="1536"/>
      <c r="E46" s="1537"/>
      <c r="F46" s="1538"/>
      <c r="G46" s="1545"/>
      <c r="H46" s="1540"/>
      <c r="I46" s="1541"/>
      <c r="J46" s="1542"/>
      <c r="K46" s="1543"/>
      <c r="L46" s="1546"/>
    </row>
    <row r="47" spans="1:12" s="238" customFormat="1" ht="21" x14ac:dyDescent="0.35">
      <c r="A47" s="248"/>
      <c r="B47" s="248"/>
      <c r="C47" s="248"/>
      <c r="D47" s="1536"/>
      <c r="E47" s="1537"/>
      <c r="F47" s="1538"/>
      <c r="G47" s="1547"/>
      <c r="H47" s="1540"/>
      <c r="I47" s="1712"/>
      <c r="J47" s="1549"/>
      <c r="K47" s="1550"/>
      <c r="L47" s="1551"/>
    </row>
    <row r="48" spans="1:12" s="238" customFormat="1" ht="21" x14ac:dyDescent="0.35">
      <c r="A48" s="248"/>
      <c r="B48" s="248"/>
      <c r="C48" s="248"/>
      <c r="D48" s="2050" t="s">
        <v>26</v>
      </c>
      <c r="E48" s="2051"/>
      <c r="F48" s="2052"/>
      <c r="G48" s="1520" t="s">
        <v>27</v>
      </c>
      <c r="H48" s="1521" t="s">
        <v>941</v>
      </c>
      <c r="I48" s="1922" t="s">
        <v>28</v>
      </c>
      <c r="J48" s="1923"/>
      <c r="K48" s="1522" t="s">
        <v>29</v>
      </c>
      <c r="L48" s="864" t="s">
        <v>30</v>
      </c>
    </row>
    <row r="49" spans="1:21" s="238" customFormat="1" ht="21" x14ac:dyDescent="0.35">
      <c r="A49" s="248"/>
      <c r="B49" s="248"/>
      <c r="C49" s="248"/>
      <c r="D49" s="1552"/>
      <c r="E49" s="1553"/>
      <c r="F49" s="1553"/>
      <c r="G49" s="1553"/>
      <c r="H49" s="1553"/>
      <c r="I49" s="1553"/>
      <c r="J49" s="1553"/>
      <c r="K49" s="1553"/>
      <c r="L49" s="1553"/>
      <c r="M49" s="1553"/>
    </row>
    <row r="50" spans="1:21" s="238" customFormat="1" ht="21" x14ac:dyDescent="0.35">
      <c r="A50" s="248"/>
      <c r="B50" s="248"/>
      <c r="C50" s="248"/>
      <c r="E50" s="1553"/>
      <c r="F50" s="1553"/>
      <c r="G50" s="1553"/>
      <c r="H50" s="1553"/>
      <c r="I50" s="1553"/>
      <c r="J50" s="1553"/>
      <c r="K50" s="1553"/>
      <c r="L50" s="1553"/>
      <c r="M50" s="1553"/>
    </row>
    <row r="51" spans="1:21" s="238" customFormat="1" ht="21" x14ac:dyDescent="0.35">
      <c r="A51" s="248"/>
      <c r="B51" s="248"/>
      <c r="C51" s="248"/>
      <c r="D51" s="248"/>
      <c r="E51" s="1553"/>
      <c r="F51" s="1553"/>
      <c r="G51" s="1553"/>
      <c r="H51" s="1553"/>
      <c r="I51" s="1553"/>
      <c r="J51" s="1553"/>
      <c r="K51" s="1553"/>
      <c r="L51" s="1553"/>
      <c r="M51" s="1553"/>
    </row>
    <row r="52" spans="1:21" s="238" customFormat="1" ht="21" x14ac:dyDescent="0.35">
      <c r="A52" s="248"/>
      <c r="B52" s="248"/>
      <c r="C52" s="248"/>
      <c r="D52" s="248"/>
      <c r="E52" s="248"/>
      <c r="F52" s="248"/>
      <c r="G52" s="248"/>
      <c r="H52" s="248"/>
      <c r="I52" s="248"/>
      <c r="J52" s="248"/>
      <c r="K52" s="248"/>
      <c r="L52" s="248"/>
    </row>
    <row r="53" spans="1:21" s="238" customFormat="1" ht="21" x14ac:dyDescent="0.35">
      <c r="A53" s="248"/>
      <c r="B53" s="248"/>
      <c r="C53" s="248"/>
      <c r="D53" s="248"/>
      <c r="E53" s="248"/>
      <c r="F53" s="248"/>
      <c r="G53" s="248"/>
      <c r="H53" s="248"/>
      <c r="I53" s="248"/>
      <c r="J53" s="248"/>
      <c r="K53" s="248"/>
      <c r="L53" s="248"/>
    </row>
    <row r="54" spans="1:21" s="238" customFormat="1" ht="21" x14ac:dyDescent="0.35">
      <c r="A54" s="248"/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</row>
    <row r="55" spans="1:21" s="25" customFormat="1" x14ac:dyDescent="0.3">
      <c r="A55" s="251" t="s">
        <v>1211</v>
      </c>
      <c r="M55" s="76"/>
      <c r="N55" s="76"/>
      <c r="O55" s="76"/>
      <c r="P55" s="76"/>
      <c r="Q55" s="76"/>
      <c r="R55" s="76"/>
      <c r="S55" s="76"/>
      <c r="T55" s="76"/>
      <c r="U55" s="76"/>
    </row>
  </sheetData>
  <mergeCells count="9">
    <mergeCell ref="A32:K32"/>
    <mergeCell ref="D48:F48"/>
    <mergeCell ref="I48:J48"/>
    <mergeCell ref="A7:L7"/>
    <mergeCell ref="A8:L8"/>
    <mergeCell ref="B20:G20"/>
    <mergeCell ref="I20:J20"/>
    <mergeCell ref="B21:G21"/>
    <mergeCell ref="B31:G31"/>
  </mergeCells>
  <printOptions horizontalCentered="1"/>
  <pageMargins left="0" right="0" top="0.74803149606299213" bottom="0.74803149606299213" header="0.31496062992125984" footer="0.31496062992125984"/>
  <pageSetup scale="70" orientation="portrait" verticalDpi="72" r:id="rId1"/>
  <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5"/>
  <sheetViews>
    <sheetView view="pageBreakPreview" topLeftCell="A13" zoomScale="60" zoomScaleNormal="100" workbookViewId="0">
      <selection activeCell="L35" sqref="L35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85546875" style="79" customWidth="1"/>
    <col min="12" max="12" width="23.5703125" style="79" customWidth="1"/>
    <col min="13" max="16384" width="9.140625" style="78"/>
  </cols>
  <sheetData>
    <row r="7" spans="1:21" ht="16.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ht="22.5" customHeight="1" x14ac:dyDescent="0.35">
      <c r="A8" s="1952" t="s">
        <v>1213</v>
      </c>
      <c r="B8" s="1952"/>
      <c r="C8" s="1952"/>
      <c r="D8" s="1952"/>
      <c r="E8" s="1952"/>
      <c r="F8" s="1952"/>
      <c r="G8" s="1952"/>
      <c r="H8" s="1952"/>
      <c r="I8" s="1952"/>
      <c r="J8" s="1952"/>
      <c r="K8" s="1952"/>
      <c r="L8" s="1952"/>
    </row>
    <row r="9" spans="1:21" ht="16.5" customHeight="1" x14ac:dyDescent="0.3">
      <c r="G9" s="80"/>
      <c r="K9" s="81"/>
      <c r="L9" s="81"/>
    </row>
    <row r="10" spans="1:21" ht="16.5" customHeight="1" x14ac:dyDescent="0.3">
      <c r="A10" s="1554" t="s">
        <v>1</v>
      </c>
      <c r="B10" s="1555"/>
      <c r="C10" s="1555"/>
      <c r="D10" s="1556"/>
      <c r="E10" s="213"/>
      <c r="F10" s="1557" t="s">
        <v>2</v>
      </c>
      <c r="G10" s="1558"/>
      <c r="H10" s="1558"/>
      <c r="I10" s="1559"/>
      <c r="J10" s="1560"/>
      <c r="K10" s="437"/>
      <c r="L10" s="437"/>
      <c r="U10" s="78">
        <v>559</v>
      </c>
    </row>
    <row r="11" spans="1:21" s="1568" customFormat="1" ht="16.5" customHeight="1" x14ac:dyDescent="0.3">
      <c r="A11" s="802" t="s">
        <v>58</v>
      </c>
      <c r="B11" s="435"/>
      <c r="C11" s="435"/>
      <c r="D11" s="1564"/>
      <c r="E11" s="435"/>
      <c r="F11" s="1565" t="s">
        <v>32</v>
      </c>
      <c r="G11" s="1566"/>
      <c r="H11" s="1566"/>
      <c r="I11" s="1564"/>
      <c r="J11" s="435"/>
      <c r="K11" s="436" t="s">
        <v>3</v>
      </c>
      <c r="L11" s="1567">
        <v>44718</v>
      </c>
    </row>
    <row r="12" spans="1:21" ht="16.5" customHeight="1" x14ac:dyDescent="0.3">
      <c r="A12" s="1504" t="s">
        <v>57</v>
      </c>
      <c r="B12" s="1505"/>
      <c r="C12" s="1505"/>
      <c r="D12" s="1506"/>
      <c r="E12" s="213"/>
      <c r="F12" s="790" t="s">
        <v>33</v>
      </c>
      <c r="G12" s="791"/>
      <c r="H12" s="791"/>
      <c r="I12" s="792"/>
      <c r="J12" s="213"/>
      <c r="K12" s="436"/>
      <c r="L12" s="793"/>
    </row>
    <row r="13" spans="1:21" ht="16.5" customHeight="1" x14ac:dyDescent="0.3">
      <c r="A13" s="1504"/>
      <c r="B13" s="213"/>
      <c r="C13" s="213"/>
      <c r="D13" s="792"/>
      <c r="E13" s="213"/>
      <c r="F13" s="790" t="s">
        <v>34</v>
      </c>
      <c r="G13" s="791"/>
      <c r="H13" s="791"/>
      <c r="I13" s="792"/>
      <c r="J13" s="213"/>
      <c r="K13" s="436" t="s">
        <v>4</v>
      </c>
      <c r="L13" s="437"/>
    </row>
    <row r="14" spans="1:21" ht="16.5" customHeight="1" x14ac:dyDescent="0.3">
      <c r="A14" s="1504"/>
      <c r="B14" s="213"/>
      <c r="C14" s="213"/>
      <c r="D14" s="792"/>
      <c r="E14" s="213"/>
      <c r="F14" s="1508" t="s">
        <v>35</v>
      </c>
      <c r="G14" s="1509"/>
      <c r="H14" s="1509"/>
      <c r="I14" s="1510"/>
      <c r="J14" s="1511"/>
      <c r="K14" s="436" t="s">
        <v>5</v>
      </c>
      <c r="L14" s="437"/>
    </row>
    <row r="15" spans="1:21" ht="16.5" customHeight="1" x14ac:dyDescent="0.3">
      <c r="A15" s="1504" t="s">
        <v>6</v>
      </c>
      <c r="B15" s="1561" t="s">
        <v>59</v>
      </c>
      <c r="C15" s="1561"/>
      <c r="D15" s="1562"/>
      <c r="E15" s="213"/>
      <c r="F15" s="790"/>
      <c r="G15" s="791"/>
      <c r="H15" s="791"/>
      <c r="I15" s="792"/>
      <c r="J15" s="213"/>
      <c r="K15" s="436"/>
      <c r="L15" s="437"/>
    </row>
    <row r="16" spans="1:21" ht="16.5" customHeight="1" x14ac:dyDescent="0.3">
      <c r="A16" s="1504" t="s">
        <v>8</v>
      </c>
      <c r="B16" s="1715" t="s">
        <v>7</v>
      </c>
      <c r="C16" s="213" t="s">
        <v>60</v>
      </c>
      <c r="D16" s="792"/>
      <c r="E16" s="213"/>
      <c r="F16" s="790" t="s">
        <v>36</v>
      </c>
      <c r="G16" s="791"/>
      <c r="H16" s="791"/>
      <c r="I16" s="792"/>
      <c r="J16" s="213"/>
      <c r="K16" s="436" t="s">
        <v>9</v>
      </c>
      <c r="L16" s="437" t="s">
        <v>10</v>
      </c>
    </row>
    <row r="17" spans="1:12" ht="18.75" x14ac:dyDescent="0.3">
      <c r="A17" s="1512" t="s">
        <v>11</v>
      </c>
      <c r="B17" s="1513" t="s">
        <v>7</v>
      </c>
      <c r="C17" s="1514"/>
      <c r="D17" s="1515"/>
      <c r="E17" s="213"/>
      <c r="F17" s="1512"/>
      <c r="G17" s="573"/>
      <c r="H17" s="573"/>
      <c r="I17" s="1516"/>
      <c r="J17" s="213"/>
      <c r="K17" s="436"/>
      <c r="L17" s="1517"/>
    </row>
    <row r="18" spans="1:12" x14ac:dyDescent="0.3">
      <c r="K18" s="93"/>
    </row>
    <row r="19" spans="1:12" s="238" customFormat="1" ht="21" x14ac:dyDescent="0.35">
      <c r="A19" s="248" t="s">
        <v>12</v>
      </c>
      <c r="B19" s="248"/>
      <c r="C19" s="248"/>
      <c r="D19" s="248"/>
      <c r="E19" s="248"/>
      <c r="F19" s="248"/>
      <c r="G19" s="248"/>
      <c r="H19" s="248"/>
      <c r="I19" s="248"/>
      <c r="J19" s="248"/>
      <c r="K19" s="410"/>
      <c r="L19" s="411"/>
    </row>
    <row r="20" spans="1:12" s="238" customFormat="1" ht="21" x14ac:dyDescent="0.35">
      <c r="A20" s="1716" t="s">
        <v>13</v>
      </c>
      <c r="B20" s="1842" t="s">
        <v>14</v>
      </c>
      <c r="C20" s="1842"/>
      <c r="D20" s="1842"/>
      <c r="E20" s="1842"/>
      <c r="F20" s="1842"/>
      <c r="G20" s="1842"/>
      <c r="H20" s="1716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43"/>
      <c r="C21" s="1844"/>
      <c r="D21" s="1844"/>
      <c r="E21" s="1844"/>
      <c r="F21" s="1844"/>
      <c r="G21" s="1845"/>
      <c r="H21" s="233"/>
      <c r="I21" s="233"/>
      <c r="J21" s="233"/>
      <c r="K21" s="237"/>
      <c r="L21" s="237"/>
    </row>
    <row r="22" spans="1:12" s="238" customFormat="1" ht="21" x14ac:dyDescent="0.35">
      <c r="A22" s="233">
        <v>1</v>
      </c>
      <c r="B22" s="1717" t="s">
        <v>1214</v>
      </c>
      <c r="C22" s="1718"/>
      <c r="D22" s="1718"/>
      <c r="E22" s="1718"/>
      <c r="F22" s="1718"/>
      <c r="G22" s="1719"/>
      <c r="H22" s="233"/>
      <c r="I22" s="233">
        <v>1</v>
      </c>
      <c r="J22" s="233" t="s">
        <v>56</v>
      </c>
      <c r="K22" s="237">
        <v>35000</v>
      </c>
      <c r="L22" s="237">
        <f t="shared" ref="L22:L28" si="0">I22*K22</f>
        <v>35000</v>
      </c>
    </row>
    <row r="23" spans="1:12" s="238" customFormat="1" ht="21" x14ac:dyDescent="0.35">
      <c r="A23" s="233">
        <v>2</v>
      </c>
      <c r="B23" s="1717" t="s">
        <v>1215</v>
      </c>
      <c r="C23" s="1718"/>
      <c r="D23" s="1718"/>
      <c r="E23" s="1718"/>
      <c r="F23" s="1718"/>
      <c r="G23" s="1719"/>
      <c r="H23" s="233"/>
      <c r="I23" s="233">
        <v>1</v>
      </c>
      <c r="J23" s="233" t="s">
        <v>56</v>
      </c>
      <c r="K23" s="237">
        <v>13000</v>
      </c>
      <c r="L23" s="237">
        <f t="shared" si="0"/>
        <v>13000</v>
      </c>
    </row>
    <row r="24" spans="1:12" s="238" customFormat="1" ht="21" x14ac:dyDescent="0.35">
      <c r="A24" s="233">
        <v>3</v>
      </c>
      <c r="B24" s="1717" t="s">
        <v>1216</v>
      </c>
      <c r="C24" s="1718"/>
      <c r="D24" s="1718"/>
      <c r="E24" s="1718"/>
      <c r="F24" s="1718"/>
      <c r="G24" s="1719"/>
      <c r="H24" s="233" t="s">
        <v>901</v>
      </c>
      <c r="I24" s="233">
        <v>1</v>
      </c>
      <c r="J24" s="233" t="s">
        <v>56</v>
      </c>
      <c r="K24" s="237">
        <v>55000</v>
      </c>
      <c r="L24" s="237">
        <f t="shared" si="0"/>
        <v>55000</v>
      </c>
    </row>
    <row r="25" spans="1:12" s="238" customFormat="1" ht="21" x14ac:dyDescent="0.35">
      <c r="A25" s="233">
        <v>4</v>
      </c>
      <c r="B25" s="1717" t="s">
        <v>1217</v>
      </c>
      <c r="C25" s="1718"/>
      <c r="D25" s="1718"/>
      <c r="E25" s="1718"/>
      <c r="F25" s="1718"/>
      <c r="G25" s="1719"/>
      <c r="H25" s="233" t="s">
        <v>901</v>
      </c>
      <c r="I25" s="233">
        <v>1</v>
      </c>
      <c r="J25" s="233" t="s">
        <v>56</v>
      </c>
      <c r="K25" s="237">
        <v>55000</v>
      </c>
      <c r="L25" s="237">
        <f t="shared" si="0"/>
        <v>55000</v>
      </c>
    </row>
    <row r="26" spans="1:12" s="238" customFormat="1" ht="21" x14ac:dyDescent="0.35">
      <c r="A26" s="233">
        <v>5</v>
      </c>
      <c r="B26" s="1717" t="s">
        <v>363</v>
      </c>
      <c r="C26" s="1718"/>
      <c r="D26" s="1718"/>
      <c r="E26" s="1718"/>
      <c r="F26" s="1718"/>
      <c r="G26" s="1719"/>
      <c r="H26" s="233"/>
      <c r="I26" s="233">
        <v>42</v>
      </c>
      <c r="J26" s="233" t="s">
        <v>56</v>
      </c>
      <c r="K26" s="237">
        <v>4000</v>
      </c>
      <c r="L26" s="237">
        <f t="shared" si="0"/>
        <v>168000</v>
      </c>
    </row>
    <row r="27" spans="1:12" s="238" customFormat="1" ht="21" x14ac:dyDescent="0.35">
      <c r="A27" s="233">
        <v>6</v>
      </c>
      <c r="B27" s="1717" t="s">
        <v>1218</v>
      </c>
      <c r="C27" s="1718"/>
      <c r="D27" s="1718"/>
      <c r="E27" s="1718"/>
      <c r="F27" s="1718"/>
      <c r="G27" s="1719"/>
      <c r="H27" s="233"/>
      <c r="I27" s="233">
        <v>2</v>
      </c>
      <c r="J27" s="233" t="s">
        <v>56</v>
      </c>
      <c r="K27" s="237">
        <v>18500</v>
      </c>
      <c r="L27" s="237">
        <f t="shared" si="0"/>
        <v>37000</v>
      </c>
    </row>
    <row r="28" spans="1:12" s="238" customFormat="1" ht="21" x14ac:dyDescent="0.35">
      <c r="A28" s="233">
        <v>7</v>
      </c>
      <c r="B28" s="1717" t="s">
        <v>1219</v>
      </c>
      <c r="C28" s="1718"/>
      <c r="D28" s="1718"/>
      <c r="E28" s="1718"/>
      <c r="F28" s="1718"/>
      <c r="G28" s="1719"/>
      <c r="H28" s="233"/>
      <c r="I28" s="233">
        <v>2</v>
      </c>
      <c r="J28" s="233" t="s">
        <v>56</v>
      </c>
      <c r="K28" s="237">
        <v>8000</v>
      </c>
      <c r="L28" s="237">
        <f t="shared" si="0"/>
        <v>16000</v>
      </c>
    </row>
    <row r="29" spans="1:12" s="238" customFormat="1" ht="21" x14ac:dyDescent="0.35">
      <c r="A29" s="233"/>
      <c r="B29" s="1717"/>
      <c r="C29" s="1718"/>
      <c r="D29" s="1718"/>
      <c r="E29" s="1718"/>
      <c r="F29" s="1718"/>
      <c r="G29" s="1719"/>
      <c r="H29" s="233"/>
      <c r="I29" s="233"/>
      <c r="J29" s="233"/>
      <c r="K29" s="237"/>
      <c r="L29" s="237"/>
    </row>
    <row r="30" spans="1:12" s="238" customFormat="1" ht="21" x14ac:dyDescent="0.35">
      <c r="A30" s="233"/>
      <c r="B30" s="1717"/>
      <c r="C30" s="1718"/>
      <c r="D30" s="1718"/>
      <c r="E30" s="1718"/>
      <c r="F30" s="1718"/>
      <c r="G30" s="1719"/>
      <c r="H30" s="233"/>
      <c r="I30" s="233"/>
      <c r="J30" s="233"/>
      <c r="K30" s="237"/>
      <c r="L30" s="237"/>
    </row>
    <row r="31" spans="1:12" s="238" customFormat="1" ht="21" x14ac:dyDescent="0.35">
      <c r="A31" s="233"/>
      <c r="B31" s="1717"/>
      <c r="C31" s="1718"/>
      <c r="D31" s="1718"/>
      <c r="E31" s="1718"/>
      <c r="F31" s="1718"/>
      <c r="G31" s="1719"/>
      <c r="H31" s="233"/>
      <c r="I31" s="233"/>
      <c r="J31" s="233"/>
      <c r="K31" s="237"/>
      <c r="L31" s="237"/>
    </row>
    <row r="32" spans="1:12" s="238" customFormat="1" ht="21" x14ac:dyDescent="0.35">
      <c r="A32" s="233"/>
      <c r="B32" s="1717"/>
      <c r="C32" s="1718"/>
      <c r="D32" s="1718"/>
      <c r="E32" s="1718"/>
      <c r="F32" s="1718"/>
      <c r="G32" s="1719"/>
      <c r="H32" s="233"/>
      <c r="I32" s="233"/>
      <c r="J32" s="233"/>
      <c r="K32" s="237"/>
      <c r="L32" s="237"/>
    </row>
    <row r="33" spans="1:12" s="238" customFormat="1" ht="23.25" customHeight="1" x14ac:dyDescent="0.35">
      <c r="A33" s="241"/>
      <c r="B33" s="1785"/>
      <c r="C33" s="1786"/>
      <c r="D33" s="1786"/>
      <c r="E33" s="1786"/>
      <c r="F33" s="1786"/>
      <c r="G33" s="1787"/>
      <c r="H33" s="242"/>
      <c r="I33" s="242"/>
      <c r="J33" s="242"/>
      <c r="K33" s="243"/>
      <c r="L33" s="243"/>
    </row>
    <row r="34" spans="1:12" s="238" customFormat="1" ht="27" customHeight="1" x14ac:dyDescent="0.35">
      <c r="A34" s="1841" t="s">
        <v>20</v>
      </c>
      <c r="B34" s="1841"/>
      <c r="C34" s="1841"/>
      <c r="D34" s="1841"/>
      <c r="E34" s="1841"/>
      <c r="F34" s="1841"/>
      <c r="G34" s="1841"/>
      <c r="H34" s="1841"/>
      <c r="I34" s="1841"/>
      <c r="J34" s="1841"/>
      <c r="K34" s="1841"/>
      <c r="L34" s="245">
        <f>SUM(L21:L30)</f>
        <v>379000</v>
      </c>
    </row>
    <row r="35" spans="1:12" s="238" customFormat="1" ht="21" x14ac:dyDescent="0.35">
      <c r="A35" s="247"/>
      <c r="B35" s="247"/>
      <c r="C35" s="1724"/>
      <c r="D35" s="247"/>
      <c r="E35" s="247"/>
      <c r="F35" s="247"/>
      <c r="G35" s="248"/>
      <c r="H35" s="248"/>
      <c r="I35" s="248"/>
      <c r="J35" s="248"/>
      <c r="K35" s="410"/>
      <c r="L35" s="411"/>
    </row>
    <row r="36" spans="1:12" s="238" customFormat="1" ht="21" x14ac:dyDescent="0.35">
      <c r="A36" s="1523" t="s">
        <v>21</v>
      </c>
      <c r="B36" s="1523" t="s">
        <v>7</v>
      </c>
      <c r="C36" s="1523" t="s">
        <v>22</v>
      </c>
      <c r="D36" s="1525" t="s">
        <v>23</v>
      </c>
      <c r="E36" s="248"/>
      <c r="F36" s="248"/>
      <c r="G36" s="248"/>
      <c r="H36" s="248"/>
      <c r="I36" s="248"/>
      <c r="J36" s="248"/>
      <c r="K36" s="1526"/>
      <c r="L36" s="1526"/>
    </row>
    <row r="37" spans="1:12" s="238" customFormat="1" ht="21" x14ac:dyDescent="0.35">
      <c r="A37" s="247"/>
      <c r="B37" s="247"/>
      <c r="C37" s="1724" t="s">
        <v>24</v>
      </c>
      <c r="D37" s="247" t="s">
        <v>25</v>
      </c>
      <c r="E37" s="248"/>
      <c r="F37" s="248"/>
      <c r="G37" s="248"/>
      <c r="H37" s="248"/>
      <c r="I37" s="248"/>
      <c r="J37" s="248"/>
      <c r="K37" s="1526"/>
      <c r="L37" s="1526"/>
    </row>
    <row r="38" spans="1:12" s="238" customFormat="1" ht="21" x14ac:dyDescent="0.35">
      <c r="A38" s="247"/>
      <c r="B38" s="247"/>
      <c r="C38" s="1724"/>
      <c r="D38" s="247"/>
      <c r="E38" s="248"/>
      <c r="F38" s="248"/>
      <c r="G38" s="248"/>
      <c r="H38" s="248"/>
      <c r="I38" s="248"/>
      <c r="J38" s="248"/>
      <c r="K38" s="1526"/>
      <c r="L38" s="1526"/>
    </row>
    <row r="39" spans="1:12" s="238" customFormat="1" ht="21" x14ac:dyDescent="0.35">
      <c r="A39" s="247"/>
      <c r="B39" s="247"/>
      <c r="C39" s="1724"/>
      <c r="D39" s="247"/>
      <c r="E39" s="248"/>
      <c r="F39" s="248"/>
      <c r="G39" s="248"/>
      <c r="H39" s="248"/>
      <c r="I39" s="248"/>
      <c r="J39" s="248"/>
      <c r="K39" s="1526"/>
      <c r="L39" s="1526"/>
    </row>
    <row r="40" spans="1:12" s="238" customFormat="1" ht="21" x14ac:dyDescent="0.35">
      <c r="A40" s="247"/>
      <c r="B40" s="247"/>
      <c r="C40" s="1724"/>
      <c r="D40" s="247"/>
      <c r="E40" s="248"/>
      <c r="F40" s="248"/>
      <c r="G40" s="248"/>
      <c r="H40" s="248"/>
      <c r="I40" s="248"/>
      <c r="J40" s="248"/>
      <c r="K40" s="1526"/>
      <c r="L40" s="1526"/>
    </row>
    <row r="41" spans="1:12" s="238" customFormat="1" ht="21" x14ac:dyDescent="0.35">
      <c r="A41" s="247"/>
      <c r="B41" s="247"/>
      <c r="C41" s="1724"/>
      <c r="D41" s="247"/>
      <c r="E41" s="248"/>
      <c r="F41" s="248"/>
      <c r="G41" s="248"/>
      <c r="H41" s="248"/>
      <c r="I41" s="248"/>
      <c r="J41" s="248"/>
      <c r="K41" s="1526"/>
      <c r="L41" s="1526"/>
    </row>
    <row r="42" spans="1:12" s="238" customFormat="1" ht="21" x14ac:dyDescent="0.35">
      <c r="A42" s="248"/>
      <c r="B42" s="248"/>
      <c r="C42" s="248"/>
      <c r="D42" s="248"/>
      <c r="E42" s="248"/>
      <c r="F42" s="248"/>
      <c r="G42" s="248"/>
      <c r="H42" s="248"/>
      <c r="I42" s="248"/>
      <c r="J42" s="248"/>
      <c r="K42" s="1526"/>
      <c r="L42" s="1526"/>
    </row>
    <row r="43" spans="1:12" s="238" customFormat="1" ht="21" x14ac:dyDescent="0.35">
      <c r="A43" s="248"/>
      <c r="B43" s="248"/>
      <c r="C43" s="248"/>
      <c r="D43" s="1569"/>
      <c r="E43" s="1553"/>
      <c r="F43" s="1553"/>
      <c r="G43" s="1553"/>
      <c r="H43" s="1553"/>
      <c r="I43" s="1553"/>
      <c r="J43" s="1553"/>
      <c r="K43" s="1553"/>
      <c r="L43" s="1553"/>
    </row>
    <row r="44" spans="1:12" s="238" customFormat="1" ht="21" x14ac:dyDescent="0.35">
      <c r="A44" s="248"/>
      <c r="B44" s="248"/>
      <c r="C44" s="248"/>
      <c r="D44" s="1527"/>
      <c r="E44" s="1528"/>
      <c r="F44" s="1529"/>
      <c r="G44" s="1530"/>
      <c r="H44" s="1531"/>
      <c r="I44" s="1532"/>
      <c r="J44" s="1533"/>
      <c r="K44" s="1534"/>
      <c r="L44" s="1535"/>
    </row>
    <row r="45" spans="1:12" s="238" customFormat="1" ht="21" x14ac:dyDescent="0.35">
      <c r="A45" s="248"/>
      <c r="B45" s="248"/>
      <c r="C45" s="248"/>
      <c r="D45" s="1536"/>
      <c r="E45" s="1537"/>
      <c r="F45" s="1538"/>
      <c r="G45" s="1539"/>
      <c r="H45" s="1540"/>
      <c r="I45" s="1541"/>
      <c r="J45" s="1542"/>
      <c r="K45" s="1543"/>
      <c r="L45" s="1544"/>
    </row>
    <row r="46" spans="1:12" s="238" customFormat="1" ht="21" x14ac:dyDescent="0.35">
      <c r="A46" s="248"/>
      <c r="B46" s="248"/>
      <c r="C46" s="248"/>
      <c r="D46" s="1536"/>
      <c r="E46" s="1537"/>
      <c r="F46" s="1538"/>
      <c r="G46" s="1545"/>
      <c r="H46" s="1540"/>
      <c r="I46" s="1541"/>
      <c r="J46" s="1542"/>
      <c r="K46" s="1543"/>
      <c r="L46" s="1546"/>
    </row>
    <row r="47" spans="1:12" s="238" customFormat="1" ht="21" x14ac:dyDescent="0.35">
      <c r="A47" s="248"/>
      <c r="B47" s="248"/>
      <c r="C47" s="248"/>
      <c r="D47" s="1536"/>
      <c r="E47" s="1537"/>
      <c r="F47" s="1538"/>
      <c r="G47" s="1547"/>
      <c r="H47" s="1540"/>
      <c r="I47" s="1725"/>
      <c r="J47" s="1549"/>
      <c r="K47" s="1550"/>
      <c r="L47" s="1551"/>
    </row>
    <row r="48" spans="1:12" s="238" customFormat="1" ht="21" x14ac:dyDescent="0.35">
      <c r="A48" s="248"/>
      <c r="B48" s="248"/>
      <c r="C48" s="248"/>
      <c r="D48" s="2050" t="s">
        <v>26</v>
      </c>
      <c r="E48" s="2051"/>
      <c r="F48" s="2052"/>
      <c r="G48" s="1520" t="s">
        <v>27</v>
      </c>
      <c r="H48" s="1521" t="s">
        <v>941</v>
      </c>
      <c r="I48" s="1922" t="s">
        <v>28</v>
      </c>
      <c r="J48" s="1923"/>
      <c r="K48" s="1522" t="s">
        <v>29</v>
      </c>
      <c r="L48" s="864" t="s">
        <v>30</v>
      </c>
    </row>
    <row r="49" spans="1:21" s="238" customFormat="1" ht="21" x14ac:dyDescent="0.35">
      <c r="A49" s="248"/>
      <c r="B49" s="248"/>
      <c r="C49" s="248"/>
    </row>
    <row r="50" spans="1:21" s="238" customFormat="1" ht="21" x14ac:dyDescent="0.35">
      <c r="A50" s="248"/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</row>
    <row r="55" spans="1:21" s="79" customFormat="1" x14ac:dyDescent="0.3">
      <c r="A55" s="251" t="s">
        <v>1220</v>
      </c>
      <c r="M55" s="78"/>
      <c r="N55" s="78"/>
      <c r="O55" s="78"/>
      <c r="P55" s="78"/>
      <c r="Q55" s="78"/>
      <c r="R55" s="78"/>
      <c r="S55" s="78"/>
      <c r="T55" s="78"/>
      <c r="U55" s="78"/>
    </row>
  </sheetData>
  <mergeCells count="9">
    <mergeCell ref="A34:K34"/>
    <mergeCell ref="D48:F48"/>
    <mergeCell ref="I48:J48"/>
    <mergeCell ref="A7:L7"/>
    <mergeCell ref="A8:L8"/>
    <mergeCell ref="B20:G20"/>
    <mergeCell ref="I20:J20"/>
    <mergeCell ref="B21:G21"/>
    <mergeCell ref="B33:G33"/>
  </mergeCells>
  <printOptions horizontalCentered="1"/>
  <pageMargins left="0" right="0" top="0.55118110236220474" bottom="0.74803149606299213" header="0.31496062992125984" footer="0.31496062992125984"/>
  <pageSetup scale="70" orientation="portrait" verticalDpi="72" r:id="rId1"/>
  <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60"/>
  <sheetViews>
    <sheetView view="pageBreakPreview" topLeftCell="A4" zoomScale="60" zoomScaleNormal="100" workbookViewId="0">
      <selection activeCell="A59" sqref="A59"/>
    </sheetView>
  </sheetViews>
  <sheetFormatPr defaultColWidth="9.140625" defaultRowHeight="21" x14ac:dyDescent="0.35"/>
  <cols>
    <col min="1" max="1" width="9.7109375" style="248" customWidth="1"/>
    <col min="2" max="2" width="3.42578125" style="248" customWidth="1"/>
    <col min="3" max="3" width="3.28515625" style="248" customWidth="1"/>
    <col min="4" max="4" width="25.5703125" style="248" customWidth="1"/>
    <col min="5" max="6" width="3.7109375" style="248" customWidth="1"/>
    <col min="7" max="7" width="19" style="248" customWidth="1"/>
    <col min="8" max="8" width="20.42578125" style="248" customWidth="1"/>
    <col min="9" max="9" width="10.28515625" style="248" customWidth="1"/>
    <col min="10" max="10" width="11.42578125" style="248" customWidth="1"/>
    <col min="11" max="11" width="22" style="248" customWidth="1"/>
    <col min="12" max="12" width="19.7109375" style="248" customWidth="1"/>
    <col min="13" max="16384" width="9.140625" style="238"/>
  </cols>
  <sheetData>
    <row r="6" spans="1:21" ht="30" customHeight="1" x14ac:dyDescent="0.35">
      <c r="A6" s="1951" t="s">
        <v>0</v>
      </c>
      <c r="B6" s="1951"/>
      <c r="C6" s="1951"/>
      <c r="D6" s="1951"/>
      <c r="E6" s="1951"/>
      <c r="F6" s="1951"/>
      <c r="G6" s="1951"/>
      <c r="H6" s="1951"/>
      <c r="I6" s="1951"/>
      <c r="J6" s="1951"/>
      <c r="K6" s="1951"/>
      <c r="L6" s="1951"/>
    </row>
    <row r="7" spans="1:21" ht="30" customHeight="1" x14ac:dyDescent="0.35">
      <c r="A7" s="2053" t="s">
        <v>1221</v>
      </c>
      <c r="B7" s="2053"/>
      <c r="C7" s="2053"/>
      <c r="D7" s="2053"/>
      <c r="E7" s="2053"/>
      <c r="F7" s="2053"/>
      <c r="G7" s="2053"/>
      <c r="H7" s="2053"/>
      <c r="I7" s="2053"/>
      <c r="J7" s="2053"/>
      <c r="K7" s="2053"/>
      <c r="L7" s="2053"/>
    </row>
    <row r="8" spans="1:21" ht="16.5" customHeight="1" x14ac:dyDescent="0.35">
      <c r="G8" s="247"/>
      <c r="K8" s="411"/>
      <c r="L8" s="411"/>
    </row>
    <row r="9" spans="1:21" ht="16.5" customHeight="1" x14ac:dyDescent="0.35">
      <c r="A9" s="788" t="s">
        <v>1</v>
      </c>
      <c r="B9" s="1577"/>
      <c r="C9" s="1577"/>
      <c r="D9" s="1578"/>
      <c r="F9" s="1579" t="s">
        <v>2</v>
      </c>
      <c r="G9" s="1580"/>
      <c r="H9" s="1580"/>
      <c r="I9" s="1581"/>
      <c r="J9" s="1582"/>
      <c r="K9" s="411"/>
      <c r="L9" s="411"/>
      <c r="U9" s="238">
        <v>559</v>
      </c>
    </row>
    <row r="10" spans="1:21" ht="16.5" customHeight="1" x14ac:dyDescent="0.35">
      <c r="A10" s="995" t="s">
        <v>743</v>
      </c>
      <c r="D10" s="996"/>
      <c r="F10" s="997" t="s">
        <v>32</v>
      </c>
      <c r="G10" s="998"/>
      <c r="H10" s="998"/>
      <c r="I10" s="996"/>
      <c r="K10" s="410" t="s">
        <v>3</v>
      </c>
      <c r="L10" s="999">
        <v>44718</v>
      </c>
    </row>
    <row r="11" spans="1:21" ht="16.5" customHeight="1" x14ac:dyDescent="0.35">
      <c r="A11" s="1591" t="s">
        <v>1042</v>
      </c>
      <c r="B11" s="1505"/>
      <c r="C11" s="1505"/>
      <c r="D11" s="1506"/>
      <c r="E11" s="213"/>
      <c r="F11" s="790" t="s">
        <v>33</v>
      </c>
      <c r="G11" s="791"/>
      <c r="H11" s="791"/>
      <c r="I11" s="996"/>
      <c r="K11" s="410"/>
      <c r="L11" s="999"/>
    </row>
    <row r="12" spans="1:21" ht="16.5" customHeight="1" x14ac:dyDescent="0.35">
      <c r="A12" s="1504"/>
      <c r="B12" s="213"/>
      <c r="C12" s="213"/>
      <c r="D12" s="792"/>
      <c r="E12" s="213"/>
      <c r="F12" s="790" t="s">
        <v>34</v>
      </c>
      <c r="G12" s="791"/>
      <c r="H12" s="791"/>
      <c r="I12" s="996"/>
      <c r="K12" s="410" t="s">
        <v>4</v>
      </c>
      <c r="L12" s="411"/>
      <c r="N12" s="1584"/>
    </row>
    <row r="13" spans="1:21" ht="16.5" customHeight="1" x14ac:dyDescent="0.35">
      <c r="A13" s="1504"/>
      <c r="B13" s="213"/>
      <c r="C13" s="213"/>
      <c r="D13" s="792"/>
      <c r="E13" s="213"/>
      <c r="F13" s="1508" t="s">
        <v>35</v>
      </c>
      <c r="G13" s="1509"/>
      <c r="H13" s="1509"/>
      <c r="I13" s="1585"/>
      <c r="J13" s="1586"/>
      <c r="K13" s="410" t="s">
        <v>5</v>
      </c>
      <c r="L13" s="411"/>
      <c r="N13" s="1584"/>
    </row>
    <row r="14" spans="1:21" ht="16.5" customHeight="1" x14ac:dyDescent="0.35">
      <c r="A14" s="1504" t="s">
        <v>6</v>
      </c>
      <c r="B14" s="1561" t="s">
        <v>49</v>
      </c>
      <c r="C14" s="1561"/>
      <c r="D14" s="1562"/>
      <c r="E14" s="213"/>
      <c r="F14" s="790"/>
      <c r="G14" s="791"/>
      <c r="H14" s="791"/>
      <c r="I14" s="996"/>
      <c r="K14" s="410"/>
      <c r="L14" s="411"/>
    </row>
    <row r="15" spans="1:21" ht="16.5" customHeight="1" x14ac:dyDescent="0.35">
      <c r="A15" s="1504" t="s">
        <v>8</v>
      </c>
      <c r="B15" s="1715" t="s">
        <v>7</v>
      </c>
      <c r="C15" s="213" t="s">
        <v>50</v>
      </c>
      <c r="D15" s="792"/>
      <c r="E15" s="213"/>
      <c r="F15" s="790" t="s">
        <v>36</v>
      </c>
      <c r="G15" s="791"/>
      <c r="H15" s="791"/>
      <c r="I15" s="996"/>
      <c r="K15" s="410" t="s">
        <v>9</v>
      </c>
      <c r="L15" s="411" t="s">
        <v>10</v>
      </c>
    </row>
    <row r="16" spans="1:21" x14ac:dyDescent="0.35">
      <c r="A16" s="1512" t="s">
        <v>11</v>
      </c>
      <c r="B16" s="1513" t="s">
        <v>7</v>
      </c>
      <c r="C16" s="1514"/>
      <c r="D16" s="1515"/>
      <c r="E16" s="213"/>
      <c r="F16" s="1512"/>
      <c r="G16" s="573"/>
      <c r="H16" s="573"/>
      <c r="I16" s="1587"/>
      <c r="K16" s="410"/>
      <c r="L16" s="1588"/>
    </row>
    <row r="17" spans="1:12" x14ac:dyDescent="0.35">
      <c r="K17" s="410"/>
    </row>
    <row r="18" spans="1:12" x14ac:dyDescent="0.35">
      <c r="A18" s="248" t="s">
        <v>12</v>
      </c>
      <c r="K18" s="410"/>
      <c r="L18" s="411"/>
    </row>
    <row r="19" spans="1:12" x14ac:dyDescent="0.35">
      <c r="A19" s="1716" t="s">
        <v>13</v>
      </c>
      <c r="B19" s="1842" t="s">
        <v>14</v>
      </c>
      <c r="C19" s="1842"/>
      <c r="D19" s="1842"/>
      <c r="E19" s="1842"/>
      <c r="F19" s="1842"/>
      <c r="G19" s="1842"/>
      <c r="H19" s="1716" t="s">
        <v>15</v>
      </c>
      <c r="I19" s="1842" t="s">
        <v>16</v>
      </c>
      <c r="J19" s="1842"/>
      <c r="K19" s="408" t="s">
        <v>17</v>
      </c>
      <c r="L19" s="408" t="s">
        <v>18</v>
      </c>
    </row>
    <row r="20" spans="1:12" x14ac:dyDescent="0.35">
      <c r="A20" s="233"/>
      <c r="B20" s="1843"/>
      <c r="C20" s="1844"/>
      <c r="D20" s="1844"/>
      <c r="E20" s="1844"/>
      <c r="F20" s="1844"/>
      <c r="G20" s="1845"/>
      <c r="H20" s="233"/>
      <c r="I20" s="233"/>
      <c r="J20" s="233"/>
      <c r="K20" s="237"/>
      <c r="L20" s="237"/>
    </row>
    <row r="21" spans="1:12" x14ac:dyDescent="0.35">
      <c r="A21" s="233">
        <v>1</v>
      </c>
      <c r="B21" s="1717" t="s">
        <v>1041</v>
      </c>
      <c r="C21" s="1718"/>
      <c r="D21" s="1718"/>
      <c r="E21" s="1718"/>
      <c r="F21" s="1718"/>
      <c r="G21" s="1719"/>
      <c r="H21" s="233"/>
      <c r="I21" s="233">
        <v>20</v>
      </c>
      <c r="J21" s="233" t="s">
        <v>56</v>
      </c>
      <c r="K21" s="237">
        <v>4000</v>
      </c>
      <c r="L21" s="237">
        <f t="shared" ref="L21:L25" si="0">I21*K21</f>
        <v>80000</v>
      </c>
    </row>
    <row r="22" spans="1:12" x14ac:dyDescent="0.35">
      <c r="A22" s="233">
        <v>2</v>
      </c>
      <c r="B22" s="1717" t="s">
        <v>470</v>
      </c>
      <c r="C22" s="1718"/>
      <c r="D22" s="1718"/>
      <c r="E22" s="1718"/>
      <c r="F22" s="1718"/>
      <c r="G22" s="2055" t="s">
        <v>1177</v>
      </c>
      <c r="H22" s="2074"/>
      <c r="I22" s="233">
        <v>1</v>
      </c>
      <c r="J22" s="233" t="s">
        <v>959</v>
      </c>
      <c r="K22" s="237">
        <v>55000</v>
      </c>
      <c r="L22" s="237">
        <f t="shared" si="0"/>
        <v>55000</v>
      </c>
    </row>
    <row r="23" spans="1:12" x14ac:dyDescent="0.35">
      <c r="A23" s="233">
        <v>3</v>
      </c>
      <c r="B23" s="1717" t="s">
        <v>472</v>
      </c>
      <c r="C23" s="1718"/>
      <c r="D23" s="1718"/>
      <c r="E23" s="1718"/>
      <c r="F23" s="1718"/>
      <c r="G23" s="1719"/>
      <c r="H23" s="233"/>
      <c r="I23" s="233">
        <v>10</v>
      </c>
      <c r="J23" s="233" t="s">
        <v>56</v>
      </c>
      <c r="K23" s="237">
        <v>17500</v>
      </c>
      <c r="L23" s="237">
        <f t="shared" si="0"/>
        <v>175000</v>
      </c>
    </row>
    <row r="24" spans="1:12" x14ac:dyDescent="0.35">
      <c r="A24" s="233">
        <v>4</v>
      </c>
      <c r="B24" s="1717" t="s">
        <v>1176</v>
      </c>
      <c r="C24" s="1718"/>
      <c r="D24" s="1718"/>
      <c r="E24" s="1718"/>
      <c r="F24" s="1718"/>
      <c r="G24" s="1719"/>
      <c r="H24" s="233"/>
      <c r="I24" s="233">
        <v>5</v>
      </c>
      <c r="J24" s="233" t="s">
        <v>56</v>
      </c>
      <c r="K24" s="237">
        <v>14000</v>
      </c>
      <c r="L24" s="237">
        <f t="shared" si="0"/>
        <v>70000</v>
      </c>
    </row>
    <row r="25" spans="1:12" x14ac:dyDescent="0.35">
      <c r="A25" s="233">
        <v>5</v>
      </c>
      <c r="B25" s="1717" t="s">
        <v>195</v>
      </c>
      <c r="C25" s="1718"/>
      <c r="D25" s="1718"/>
      <c r="E25" s="1718"/>
      <c r="F25" s="1718"/>
      <c r="G25" s="1719"/>
      <c r="H25" s="233" t="s">
        <v>1178</v>
      </c>
      <c r="I25" s="233">
        <v>1</v>
      </c>
      <c r="J25" s="233" t="s">
        <v>959</v>
      </c>
      <c r="K25" s="237">
        <v>165000</v>
      </c>
      <c r="L25" s="237">
        <f t="shared" si="0"/>
        <v>165000</v>
      </c>
    </row>
    <row r="26" spans="1:12" x14ac:dyDescent="0.35">
      <c r="A26" s="233"/>
      <c r="B26" s="1717"/>
      <c r="C26" s="1718"/>
      <c r="D26" s="1718"/>
      <c r="E26" s="1718"/>
      <c r="F26" s="1718"/>
      <c r="G26" s="1719"/>
      <c r="H26" s="233"/>
      <c r="I26" s="233"/>
      <c r="J26" s="233"/>
      <c r="K26" s="237"/>
      <c r="L26" s="237"/>
    </row>
    <row r="27" spans="1:12" x14ac:dyDescent="0.35">
      <c r="A27" s="233"/>
      <c r="B27" s="1717"/>
      <c r="C27" s="1718"/>
      <c r="D27" s="1718"/>
      <c r="E27" s="1718"/>
      <c r="F27" s="1718"/>
      <c r="G27" s="1719"/>
      <c r="H27" s="233"/>
      <c r="I27" s="233"/>
      <c r="J27" s="233"/>
      <c r="K27" s="237"/>
      <c r="L27" s="237"/>
    </row>
    <row r="28" spans="1:12" x14ac:dyDescent="0.35">
      <c r="A28" s="233"/>
      <c r="B28" s="2054"/>
      <c r="C28" s="2055"/>
      <c r="D28" s="1718"/>
      <c r="E28" s="1718"/>
      <c r="F28" s="1718"/>
      <c r="G28" s="1719"/>
      <c r="H28" s="233"/>
      <c r="I28" s="233"/>
      <c r="J28" s="233"/>
      <c r="K28" s="237"/>
      <c r="L28" s="237"/>
    </row>
    <row r="29" spans="1:12" x14ac:dyDescent="0.35">
      <c r="A29" s="233"/>
      <c r="B29" s="1717"/>
      <c r="C29" s="1718"/>
      <c r="D29" s="1718"/>
      <c r="E29" s="1718"/>
      <c r="F29" s="1718"/>
      <c r="G29" s="1719"/>
      <c r="H29" s="233"/>
      <c r="I29" s="233"/>
      <c r="J29" s="233"/>
      <c r="K29" s="237"/>
      <c r="L29" s="237"/>
    </row>
    <row r="30" spans="1:12" x14ac:dyDescent="0.35">
      <c r="A30" s="233"/>
      <c r="B30" s="1717"/>
      <c r="C30" s="1718"/>
      <c r="D30" s="1718"/>
      <c r="E30" s="1718"/>
      <c r="F30" s="1718"/>
      <c r="G30" s="1719"/>
      <c r="H30" s="233"/>
      <c r="I30" s="233"/>
      <c r="J30" s="233"/>
      <c r="K30" s="237"/>
      <c r="L30" s="237"/>
    </row>
    <row r="31" spans="1:12" x14ac:dyDescent="0.35">
      <c r="A31" s="233"/>
      <c r="B31" s="1717"/>
      <c r="C31" s="1718"/>
      <c r="D31" s="1718"/>
      <c r="E31" s="1718"/>
      <c r="F31" s="1718"/>
      <c r="G31" s="1719"/>
      <c r="H31" s="233"/>
      <c r="I31" s="233"/>
      <c r="J31" s="233"/>
      <c r="K31" s="237"/>
      <c r="L31" s="237"/>
    </row>
    <row r="32" spans="1:12" x14ac:dyDescent="0.35">
      <c r="A32" s="568"/>
      <c r="B32" s="569"/>
      <c r="C32" s="570"/>
      <c r="D32" s="570"/>
      <c r="E32" s="570"/>
      <c r="F32" s="570"/>
      <c r="G32" s="571"/>
      <c r="H32" s="568"/>
      <c r="I32" s="568"/>
      <c r="J32" s="568"/>
      <c r="K32" s="572"/>
      <c r="L32" s="572"/>
    </row>
    <row r="33" spans="1:12" x14ac:dyDescent="0.35">
      <c r="A33" s="241"/>
      <c r="B33" s="1785"/>
      <c r="C33" s="1786"/>
      <c r="D33" s="1786"/>
      <c r="E33" s="1786"/>
      <c r="F33" s="1786"/>
      <c r="G33" s="1787"/>
      <c r="H33" s="242"/>
      <c r="I33" s="242"/>
      <c r="J33" s="242"/>
      <c r="K33" s="243"/>
      <c r="L33" s="629"/>
    </row>
    <row r="34" spans="1:12" x14ac:dyDescent="0.35">
      <c r="A34" s="1788"/>
      <c r="B34" s="1789"/>
      <c r="C34" s="1789"/>
      <c r="D34" s="1789"/>
      <c r="E34" s="1789"/>
      <c r="F34" s="1789"/>
      <c r="G34" s="1789"/>
      <c r="H34" s="1789"/>
      <c r="I34" s="1789"/>
      <c r="J34" s="1790"/>
      <c r="K34" s="1589" t="s">
        <v>143</v>
      </c>
      <c r="L34" s="1590">
        <f>SUM(L20:L29)</f>
        <v>545000</v>
      </c>
    </row>
    <row r="35" spans="1:12" x14ac:dyDescent="0.35">
      <c r="A35" s="247"/>
      <c r="B35" s="247"/>
      <c r="C35" s="1724"/>
      <c r="D35" s="247"/>
      <c r="E35" s="247"/>
      <c r="F35" s="247"/>
      <c r="K35" s="1553"/>
      <c r="L35" s="1553"/>
    </row>
    <row r="36" spans="1:12" x14ac:dyDescent="0.35">
      <c r="A36" s="1523" t="s">
        <v>21</v>
      </c>
      <c r="B36" s="1523" t="s">
        <v>7</v>
      </c>
      <c r="C36" s="1523" t="s">
        <v>22</v>
      </c>
      <c r="D36" s="1525" t="s">
        <v>23</v>
      </c>
      <c r="K36" s="1553"/>
      <c r="L36" s="1553"/>
    </row>
    <row r="37" spans="1:12" x14ac:dyDescent="0.35">
      <c r="A37" s="247"/>
      <c r="B37" s="247"/>
      <c r="C37" s="1724" t="s">
        <v>24</v>
      </c>
      <c r="D37" s="247" t="s">
        <v>25</v>
      </c>
      <c r="K37" s="1526"/>
      <c r="L37" s="1526"/>
    </row>
    <row r="38" spans="1:12" x14ac:dyDescent="0.35">
      <c r="A38" s="247"/>
      <c r="B38" s="247"/>
      <c r="C38" s="1724"/>
      <c r="D38" s="247"/>
      <c r="K38" s="1526"/>
      <c r="L38" s="1526"/>
    </row>
    <row r="39" spans="1:12" x14ac:dyDescent="0.35">
      <c r="A39" s="247"/>
      <c r="B39" s="247"/>
      <c r="C39" s="1724"/>
      <c r="D39" s="247"/>
      <c r="K39" s="1526"/>
      <c r="L39" s="1526"/>
    </row>
    <row r="40" spans="1:12" x14ac:dyDescent="0.35">
      <c r="A40" s="247"/>
      <c r="B40" s="247"/>
      <c r="C40" s="1724"/>
      <c r="D40" s="247"/>
      <c r="K40" s="1526"/>
      <c r="L40" s="1526"/>
    </row>
    <row r="41" spans="1:12" x14ac:dyDescent="0.35">
      <c r="A41" s="247"/>
      <c r="B41" s="247"/>
      <c r="C41" s="1724"/>
      <c r="D41" s="247"/>
      <c r="K41" s="1526"/>
      <c r="L41" s="1526"/>
    </row>
    <row r="42" spans="1:12" x14ac:dyDescent="0.35">
      <c r="K42" s="1526"/>
      <c r="L42" s="1526"/>
    </row>
    <row r="43" spans="1:12" x14ac:dyDescent="0.35">
      <c r="D43" s="1569"/>
      <c r="E43" s="1553"/>
      <c r="F43" s="1553"/>
      <c r="G43" s="1553"/>
      <c r="H43" s="1553"/>
      <c r="I43" s="1553"/>
      <c r="J43" s="1553"/>
      <c r="K43" s="1553"/>
      <c r="L43" s="1553"/>
    </row>
    <row r="44" spans="1:12" x14ac:dyDescent="0.35">
      <c r="D44" s="1527"/>
      <c r="E44" s="1602"/>
      <c r="F44" s="1603"/>
      <c r="G44" s="1604"/>
      <c r="H44" s="1598"/>
      <c r="I44" s="1532"/>
      <c r="J44" s="1533"/>
      <c r="K44" s="1534"/>
      <c r="L44" s="1535"/>
    </row>
    <row r="45" spans="1:12" x14ac:dyDescent="0.35">
      <c r="D45" s="1536"/>
      <c r="E45" s="1592"/>
      <c r="F45" s="1593"/>
      <c r="G45" s="1594"/>
      <c r="H45" s="1599"/>
      <c r="I45" s="1541"/>
      <c r="J45" s="1542"/>
      <c r="K45" s="1543"/>
      <c r="L45" s="1544"/>
    </row>
    <row r="46" spans="1:12" x14ac:dyDescent="0.35">
      <c r="D46" s="1536"/>
      <c r="E46" s="1592"/>
      <c r="F46" s="1593"/>
      <c r="G46" s="1594"/>
      <c r="H46" s="1599"/>
      <c r="I46" s="1541"/>
      <c r="J46" s="1542"/>
      <c r="K46" s="1543"/>
      <c r="L46" s="1546"/>
    </row>
    <row r="47" spans="1:12" x14ac:dyDescent="0.35">
      <c r="D47" s="1592"/>
      <c r="E47" s="1592"/>
      <c r="F47" s="1593"/>
      <c r="G47" s="1594"/>
      <c r="H47" s="1600"/>
      <c r="I47" s="1720"/>
      <c r="J47" s="1595"/>
      <c r="K47" s="1596"/>
      <c r="L47" s="1597"/>
    </row>
    <row r="48" spans="1:12" x14ac:dyDescent="0.35">
      <c r="D48" s="1723" t="s">
        <v>26</v>
      </c>
      <c r="E48" s="2050" t="s">
        <v>27</v>
      </c>
      <c r="F48" s="2051"/>
      <c r="G48" s="2052"/>
      <c r="H48" s="1601" t="s">
        <v>941</v>
      </c>
      <c r="I48" s="1922" t="s">
        <v>28</v>
      </c>
      <c r="J48" s="1923"/>
      <c r="K48" s="1522" t="s">
        <v>29</v>
      </c>
      <c r="L48" s="864" t="s">
        <v>30</v>
      </c>
    </row>
    <row r="49" spans="1:21" x14ac:dyDescent="0.35">
      <c r="D49" s="238"/>
      <c r="E49" s="238"/>
      <c r="F49" s="238"/>
      <c r="G49" s="238"/>
      <c r="H49" s="238"/>
      <c r="I49" s="238"/>
      <c r="J49" s="238"/>
      <c r="K49" s="238"/>
      <c r="L49" s="238"/>
    </row>
    <row r="59" spans="1:21" x14ac:dyDescent="0.35">
      <c r="A59" s="248" t="s">
        <v>1220</v>
      </c>
    </row>
    <row r="60" spans="1:21" s="248" customFormat="1" x14ac:dyDescent="0.35">
      <c r="M60" s="238"/>
      <c r="N60" s="238"/>
      <c r="O60" s="238"/>
      <c r="P60" s="238"/>
      <c r="Q60" s="238"/>
      <c r="R60" s="238"/>
      <c r="S60" s="238"/>
      <c r="T60" s="238"/>
      <c r="U60" s="238"/>
    </row>
  </sheetData>
  <mergeCells count="11">
    <mergeCell ref="G22:H22"/>
    <mergeCell ref="A6:L6"/>
    <mergeCell ref="A7:L7"/>
    <mergeCell ref="B19:G19"/>
    <mergeCell ref="I19:J19"/>
    <mergeCell ref="B20:G20"/>
    <mergeCell ref="B28:C28"/>
    <mergeCell ref="B33:G33"/>
    <mergeCell ref="A34:J34"/>
    <mergeCell ref="E48:G48"/>
    <mergeCell ref="I48:J48"/>
  </mergeCells>
  <printOptions horizontalCentered="1"/>
  <pageMargins left="0" right="0" top="0.55118110236220474" bottom="0.74803149606299213" header="0.31496062992125984" footer="0.31496062992125984"/>
  <pageSetup scale="65" orientation="portrait" verticalDpi="72" r:id="rId1"/>
  <rowBreaks count="1" manualBreakCount="1">
    <brk id="58" max="11" man="1"/>
  </rowBreaks>
  <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56"/>
  <sheetViews>
    <sheetView view="pageBreakPreview" topLeftCell="A16" zoomScale="55" zoomScaleSheetLayoutView="55" workbookViewId="0">
      <selection activeCell="Q26" sqref="Q26:R27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2.5703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9.5703125" style="251" customWidth="1"/>
    <col min="12" max="12" width="20.85546875" style="251" customWidth="1"/>
    <col min="13" max="16384" width="9.140625" style="251"/>
  </cols>
  <sheetData>
    <row r="6" spans="1:12" s="657" customFormat="1" ht="16.5" customHeight="1" x14ac:dyDescent="0.35">
      <c r="A6" s="2056" t="s">
        <v>0</v>
      </c>
      <c r="B6" s="2056"/>
      <c r="C6" s="2056"/>
      <c r="D6" s="2056"/>
      <c r="E6" s="2056"/>
      <c r="F6" s="2056"/>
      <c r="G6" s="2056"/>
      <c r="H6" s="2056"/>
      <c r="I6" s="2056"/>
      <c r="J6" s="2056"/>
      <c r="K6" s="2056"/>
      <c r="L6" s="2056"/>
    </row>
    <row r="7" spans="1:12" s="657" customFormat="1" ht="16.5" customHeight="1" x14ac:dyDescent="0.35">
      <c r="A7" s="2057" t="s">
        <v>1223</v>
      </c>
      <c r="B7" s="2057"/>
      <c r="C7" s="2057"/>
      <c r="D7" s="2057"/>
      <c r="E7" s="2057"/>
      <c r="F7" s="2057"/>
      <c r="G7" s="2057"/>
      <c r="H7" s="2057"/>
      <c r="I7" s="2057"/>
      <c r="J7" s="2057"/>
      <c r="K7" s="2057"/>
      <c r="L7" s="2057"/>
    </row>
    <row r="8" spans="1:12" ht="16.5" customHeight="1" x14ac:dyDescent="0.35">
      <c r="A8" s="252"/>
      <c r="B8" s="252"/>
      <c r="C8" s="252"/>
      <c r="D8" s="252"/>
      <c r="E8" s="252"/>
      <c r="F8" s="252"/>
      <c r="G8" s="253"/>
      <c r="H8" s="252"/>
      <c r="I8" s="252"/>
      <c r="J8" s="252"/>
      <c r="K8" s="254"/>
      <c r="L8" s="254"/>
    </row>
    <row r="9" spans="1:12" ht="16.5" customHeight="1" x14ac:dyDescent="0.35">
      <c r="A9" s="4" t="s">
        <v>1</v>
      </c>
      <c r="B9" s="5"/>
      <c r="C9" s="5"/>
      <c r="D9" s="6"/>
      <c r="E9" s="252"/>
      <c r="F9" s="831" t="s">
        <v>2</v>
      </c>
      <c r="G9" s="834"/>
      <c r="H9" s="834"/>
      <c r="I9" s="835"/>
      <c r="J9" s="836"/>
      <c r="K9" s="254"/>
      <c r="L9" s="254"/>
    </row>
    <row r="10" spans="1:12" ht="16.5" customHeight="1" x14ac:dyDescent="0.35">
      <c r="A10" s="1504" t="s">
        <v>254</v>
      </c>
      <c r="B10" s="1"/>
      <c r="C10" s="1"/>
      <c r="D10" s="12"/>
      <c r="E10" s="252"/>
      <c r="F10" s="837" t="s">
        <v>260</v>
      </c>
      <c r="G10" s="252"/>
      <c r="H10" s="252"/>
      <c r="I10" s="838"/>
      <c r="J10" s="252"/>
      <c r="K10" s="255" t="s">
        <v>3</v>
      </c>
      <c r="L10" s="839">
        <v>44718</v>
      </c>
    </row>
    <row r="11" spans="1:12" ht="16.5" customHeight="1" x14ac:dyDescent="0.35">
      <c r="A11" s="1797" t="s">
        <v>255</v>
      </c>
      <c r="B11" s="1798"/>
      <c r="C11" s="1798"/>
      <c r="D11" s="1799"/>
      <c r="E11" s="252"/>
      <c r="F11" s="837"/>
      <c r="G11" s="252"/>
      <c r="H11" s="252"/>
      <c r="I11" s="838"/>
      <c r="J11" s="252"/>
      <c r="K11" s="255"/>
      <c r="L11" s="839"/>
    </row>
    <row r="12" spans="1:12" ht="16.5" customHeight="1" x14ac:dyDescent="0.35">
      <c r="A12" s="11" t="s">
        <v>208</v>
      </c>
      <c r="B12" s="1"/>
      <c r="C12" s="1"/>
      <c r="D12" s="12"/>
      <c r="E12" s="252"/>
      <c r="F12" s="837" t="s">
        <v>263</v>
      </c>
      <c r="G12" s="252"/>
      <c r="H12" s="252"/>
      <c r="I12" s="838"/>
      <c r="J12" s="252"/>
      <c r="K12" s="255" t="s">
        <v>4</v>
      </c>
      <c r="L12" s="254"/>
    </row>
    <row r="13" spans="1:12" ht="16.5" customHeight="1" x14ac:dyDescent="0.35">
      <c r="A13" s="11"/>
      <c r="B13" s="1"/>
      <c r="C13" s="1"/>
      <c r="D13" s="12"/>
      <c r="E13" s="252"/>
      <c r="F13" s="842"/>
      <c r="G13" s="840"/>
      <c r="H13" s="840"/>
      <c r="I13" s="843"/>
      <c r="J13" s="840"/>
      <c r="K13" s="255" t="s">
        <v>5</v>
      </c>
      <c r="L13" s="254"/>
    </row>
    <row r="14" spans="1:12" ht="16.5" customHeight="1" x14ac:dyDescent="0.35">
      <c r="A14" s="11" t="s">
        <v>6</v>
      </c>
      <c r="B14" s="1714" t="s">
        <v>139</v>
      </c>
      <c r="C14" s="301" t="s">
        <v>256</v>
      </c>
      <c r="D14" s="232"/>
      <c r="E14" s="252"/>
      <c r="F14" s="842" t="s">
        <v>266</v>
      </c>
      <c r="G14" s="840"/>
      <c r="H14" s="840"/>
      <c r="I14" s="843"/>
      <c r="J14" s="840"/>
      <c r="K14" s="255" t="s">
        <v>267</v>
      </c>
      <c r="L14" s="254"/>
    </row>
    <row r="15" spans="1:12" ht="16.5" customHeight="1" x14ac:dyDescent="0.35">
      <c r="A15" s="11" t="s">
        <v>8</v>
      </c>
      <c r="B15" s="1713" t="s">
        <v>7</v>
      </c>
      <c r="C15" s="1"/>
      <c r="D15" s="12"/>
      <c r="E15" s="252"/>
      <c r="F15" s="837"/>
      <c r="G15" s="252"/>
      <c r="H15" s="252"/>
      <c r="I15" s="838"/>
      <c r="J15" s="252"/>
      <c r="K15" s="255" t="s">
        <v>9</v>
      </c>
      <c r="L15" s="254" t="s">
        <v>10</v>
      </c>
    </row>
    <row r="16" spans="1:12" ht="16.5" customHeight="1" x14ac:dyDescent="0.35">
      <c r="A16" s="19" t="s">
        <v>11</v>
      </c>
      <c r="B16" s="20" t="s">
        <v>7</v>
      </c>
      <c r="C16" s="77"/>
      <c r="D16" s="21"/>
      <c r="E16" s="252"/>
      <c r="F16" s="845" t="s">
        <v>268</v>
      </c>
      <c r="G16" s="848"/>
      <c r="H16" s="848"/>
      <c r="I16" s="849"/>
      <c r="J16" s="252"/>
      <c r="K16" s="255"/>
      <c r="L16" s="850"/>
    </row>
    <row r="17" spans="1:12" ht="18" customHeight="1" x14ac:dyDescent="0.35">
      <c r="A17" s="252"/>
      <c r="B17" s="252"/>
      <c r="C17" s="252"/>
      <c r="D17" s="252"/>
      <c r="E17" s="252"/>
      <c r="F17" s="252"/>
      <c r="G17" s="252"/>
      <c r="H17" s="252"/>
      <c r="I17" s="252"/>
      <c r="J17" s="252"/>
      <c r="K17" s="254"/>
      <c r="L17" s="254"/>
    </row>
    <row r="18" spans="1:12" ht="18" customHeight="1" x14ac:dyDescent="0.35">
      <c r="A18" s="252" t="s">
        <v>12</v>
      </c>
      <c r="B18" s="252"/>
      <c r="C18" s="252"/>
      <c r="D18" s="252"/>
      <c r="E18" s="252"/>
      <c r="F18" s="252"/>
      <c r="G18" s="252"/>
      <c r="H18" s="252"/>
      <c r="I18" s="252"/>
      <c r="J18" s="252"/>
      <c r="K18" s="255"/>
      <c r="L18" s="254"/>
    </row>
    <row r="19" spans="1:12" ht="18" customHeight="1" x14ac:dyDescent="0.3">
      <c r="A19" s="1722" t="s">
        <v>13</v>
      </c>
      <c r="B19" s="1935" t="s">
        <v>14</v>
      </c>
      <c r="C19" s="1935"/>
      <c r="D19" s="1935"/>
      <c r="E19" s="1935"/>
      <c r="F19" s="1935"/>
      <c r="G19" s="1935"/>
      <c r="H19" s="1722" t="s">
        <v>15</v>
      </c>
      <c r="I19" s="1935" t="s">
        <v>16</v>
      </c>
      <c r="J19" s="1935"/>
      <c r="K19" s="853" t="s">
        <v>17</v>
      </c>
      <c r="L19" s="853" t="s">
        <v>18</v>
      </c>
    </row>
    <row r="20" spans="1:12" ht="18" customHeight="1" x14ac:dyDescent="0.3">
      <c r="A20" s="854"/>
      <c r="B20" s="1936"/>
      <c r="C20" s="1937"/>
      <c r="D20" s="1937"/>
      <c r="E20" s="1937"/>
      <c r="F20" s="1937"/>
      <c r="G20" s="1938"/>
      <c r="H20" s="854"/>
      <c r="I20" s="854"/>
      <c r="J20" s="854"/>
      <c r="K20" s="855"/>
      <c r="L20" s="855"/>
    </row>
    <row r="21" spans="1:12" s="657" customFormat="1" ht="21" customHeight="1" x14ac:dyDescent="0.35">
      <c r="A21" s="1642" t="s">
        <v>19</v>
      </c>
      <c r="B21" s="2068" t="s">
        <v>1222</v>
      </c>
      <c r="C21" s="2069"/>
      <c r="D21" s="2069"/>
      <c r="E21" s="2069"/>
      <c r="F21" s="2069"/>
      <c r="G21" s="2070"/>
      <c r="H21" s="1642"/>
      <c r="I21" s="1642">
        <v>4</v>
      </c>
      <c r="J21" s="1642" t="s">
        <v>922</v>
      </c>
      <c r="K21" s="1643">
        <v>435000</v>
      </c>
      <c r="L21" s="1643">
        <f>+K21*I21</f>
        <v>1740000</v>
      </c>
    </row>
    <row r="22" spans="1:12" s="657" customFormat="1" ht="21" customHeight="1" x14ac:dyDescent="0.35">
      <c r="A22" s="1642">
        <v>2</v>
      </c>
      <c r="B22" s="2068" t="s">
        <v>1224</v>
      </c>
      <c r="C22" s="2069"/>
      <c r="D22" s="2069"/>
      <c r="E22" s="2069"/>
      <c r="F22" s="2069"/>
      <c r="G22" s="2070"/>
      <c r="H22" s="1642"/>
      <c r="I22" s="1642">
        <v>1</v>
      </c>
      <c r="J22" s="1642" t="s">
        <v>922</v>
      </c>
      <c r="K22" s="1643">
        <v>295000</v>
      </c>
      <c r="L22" s="1643">
        <f>+K22*I22</f>
        <v>295000</v>
      </c>
    </row>
    <row r="23" spans="1:12" s="657" customFormat="1" ht="18.75" customHeight="1" x14ac:dyDescent="0.35">
      <c r="A23" s="1642"/>
      <c r="B23" s="2068"/>
      <c r="C23" s="2069"/>
      <c r="D23" s="2069"/>
      <c r="E23" s="2069"/>
      <c r="F23" s="2069"/>
      <c r="G23" s="2070"/>
      <c r="H23" s="1642"/>
      <c r="I23" s="1642"/>
      <c r="J23" s="1642"/>
      <c r="K23" s="1643"/>
      <c r="L23" s="1643"/>
    </row>
    <row r="24" spans="1:12" s="657" customFormat="1" ht="18.75" customHeight="1" x14ac:dyDescent="0.35">
      <c r="A24" s="1642"/>
      <c r="B24" s="1743"/>
      <c r="C24" s="1744"/>
      <c r="D24" s="1744"/>
      <c r="E24" s="1744"/>
      <c r="F24" s="1744"/>
      <c r="G24" s="1745"/>
      <c r="H24" s="1642"/>
      <c r="I24" s="1642"/>
      <c r="J24" s="1642"/>
      <c r="K24" s="1643"/>
      <c r="L24" s="1643"/>
    </row>
    <row r="25" spans="1:12" s="657" customFormat="1" ht="18.75" customHeight="1" x14ac:dyDescent="0.35">
      <c r="A25" s="1642"/>
      <c r="B25" s="1743"/>
      <c r="C25" s="1744"/>
      <c r="D25" s="1744"/>
      <c r="E25" s="1744"/>
      <c r="F25" s="1744"/>
      <c r="G25" s="1745"/>
      <c r="H25" s="1642"/>
      <c r="I25" s="1642"/>
      <c r="J25" s="1642"/>
      <c r="K25" s="1643"/>
      <c r="L25" s="1643"/>
    </row>
    <row r="26" spans="1:12" s="657" customFormat="1" ht="18.75" customHeight="1" x14ac:dyDescent="0.35">
      <c r="A26" s="1642"/>
      <c r="B26" s="1743"/>
      <c r="C26" s="1744"/>
      <c r="D26" s="1744"/>
      <c r="E26" s="1744"/>
      <c r="F26" s="1744"/>
      <c r="G26" s="1745"/>
      <c r="H26" s="1642"/>
      <c r="I26" s="1642"/>
      <c r="J26" s="1642"/>
      <c r="K26" s="1643"/>
      <c r="L26" s="1643"/>
    </row>
    <row r="27" spans="1:12" s="657" customFormat="1" ht="18.75" customHeight="1" x14ac:dyDescent="0.35">
      <c r="A27" s="1642"/>
      <c r="B27" s="1743"/>
      <c r="C27" s="1744"/>
      <c r="D27" s="1744"/>
      <c r="E27" s="1744"/>
      <c r="F27" s="1744"/>
      <c r="G27" s="1745"/>
      <c r="H27" s="1642"/>
      <c r="I27" s="1642"/>
      <c r="J27" s="1642"/>
      <c r="K27" s="1643"/>
      <c r="L27" s="1643"/>
    </row>
    <row r="28" spans="1:12" s="657" customFormat="1" ht="18.75" customHeight="1" x14ac:dyDescent="0.35">
      <c r="A28" s="1642"/>
      <c r="B28" s="1743"/>
      <c r="C28" s="1744"/>
      <c r="D28" s="1744"/>
      <c r="E28" s="1744"/>
      <c r="F28" s="1744"/>
      <c r="G28" s="1745"/>
      <c r="H28" s="1642"/>
      <c r="I28" s="1642"/>
      <c r="J28" s="1642"/>
      <c r="K28" s="1643"/>
      <c r="L28" s="1643"/>
    </row>
    <row r="29" spans="1:12" s="657" customFormat="1" ht="18.75" customHeight="1" x14ac:dyDescent="0.35">
      <c r="A29" s="1642"/>
      <c r="B29" s="2068"/>
      <c r="C29" s="2069"/>
      <c r="D29" s="2069"/>
      <c r="E29" s="2069"/>
      <c r="F29" s="2069"/>
      <c r="G29" s="2070"/>
      <c r="H29" s="1642"/>
      <c r="I29" s="1642"/>
      <c r="J29" s="1642"/>
      <c r="K29" s="1643"/>
      <c r="L29" s="1643"/>
    </row>
    <row r="30" spans="1:12" s="657" customFormat="1" ht="18.75" customHeight="1" x14ac:dyDescent="0.35">
      <c r="A30" s="1642"/>
      <c r="B30" s="2068"/>
      <c r="C30" s="2069"/>
      <c r="D30" s="2069"/>
      <c r="E30" s="2069"/>
      <c r="F30" s="2069"/>
      <c r="G30" s="2070"/>
      <c r="H30" s="1642"/>
      <c r="I30" s="1642"/>
      <c r="J30" s="1642"/>
      <c r="K30" s="1643"/>
      <c r="L30" s="1643"/>
    </row>
    <row r="31" spans="1:12" s="657" customFormat="1" ht="18.75" customHeight="1" x14ac:dyDescent="0.35">
      <c r="A31" s="1646"/>
      <c r="B31" s="2071"/>
      <c r="C31" s="2072"/>
      <c r="D31" s="2072"/>
      <c r="E31" s="2072"/>
      <c r="F31" s="2072"/>
      <c r="G31" s="2073"/>
      <c r="H31" s="1646"/>
      <c r="I31" s="1646"/>
      <c r="J31" s="1646"/>
      <c r="K31" s="1647"/>
      <c r="L31" s="1643"/>
    </row>
    <row r="32" spans="1:12" s="657" customFormat="1" ht="18.75" customHeight="1" x14ac:dyDescent="0.35">
      <c r="A32" s="1648"/>
      <c r="B32" s="2058"/>
      <c r="C32" s="2059"/>
      <c r="D32" s="2059"/>
      <c r="E32" s="2059"/>
      <c r="F32" s="2059"/>
      <c r="G32" s="2060"/>
      <c r="H32" s="1649"/>
      <c r="I32" s="1649"/>
      <c r="J32" s="1649"/>
      <c r="K32" s="1650"/>
      <c r="L32" s="1650"/>
    </row>
    <row r="33" spans="1:12" s="657" customFormat="1" ht="22.5" customHeight="1" x14ac:dyDescent="0.35">
      <c r="A33" s="2061"/>
      <c r="B33" s="2062"/>
      <c r="C33" s="2062"/>
      <c r="D33" s="2062"/>
      <c r="E33" s="2062"/>
      <c r="F33" s="2062"/>
      <c r="G33" s="2062"/>
      <c r="H33" s="2062"/>
      <c r="I33" s="2062"/>
      <c r="J33" s="2063"/>
      <c r="K33" s="1651" t="s">
        <v>143</v>
      </c>
      <c r="L33" s="1652">
        <f>SUM(L20:L31)</f>
        <v>2035000</v>
      </c>
    </row>
    <row r="34" spans="1:12" ht="18" customHeight="1" x14ac:dyDescent="0.35">
      <c r="A34" s="253"/>
      <c r="B34" s="253"/>
      <c r="C34" s="1721"/>
      <c r="D34" s="253"/>
      <c r="E34" s="253"/>
      <c r="F34" s="253"/>
      <c r="G34" s="252"/>
      <c r="H34" s="252"/>
      <c r="I34" s="252"/>
      <c r="J34" s="252"/>
      <c r="K34" s="865"/>
      <c r="L34" s="865"/>
    </row>
    <row r="35" spans="1:12" ht="18" customHeight="1" x14ac:dyDescent="0.35">
      <c r="A35" s="253"/>
      <c r="B35" s="252"/>
      <c r="C35" s="1721"/>
      <c r="D35" s="253"/>
      <c r="E35" s="252"/>
      <c r="F35" s="252"/>
      <c r="G35" s="252"/>
      <c r="H35" s="252"/>
      <c r="I35" s="252"/>
      <c r="J35" s="252"/>
      <c r="K35" s="865"/>
      <c r="L35" s="865"/>
    </row>
    <row r="36" spans="1:12" ht="18" customHeight="1" x14ac:dyDescent="0.35">
      <c r="A36" s="259" t="s">
        <v>21</v>
      </c>
      <c r="B36" s="259" t="s">
        <v>7</v>
      </c>
      <c r="C36" s="260" t="s">
        <v>22</v>
      </c>
      <c r="D36" s="260" t="s">
        <v>150</v>
      </c>
      <c r="E36" s="252"/>
      <c r="F36" s="252"/>
      <c r="G36" s="252"/>
      <c r="H36" s="252"/>
      <c r="I36" s="252"/>
      <c r="J36" s="252"/>
      <c r="K36" s="261"/>
      <c r="L36" s="261"/>
    </row>
    <row r="37" spans="1:12" ht="18" customHeight="1" x14ac:dyDescent="0.35">
      <c r="A37" s="253"/>
      <c r="B37" s="253"/>
      <c r="C37" s="260" t="s">
        <v>24</v>
      </c>
      <c r="D37" s="253" t="s">
        <v>151</v>
      </c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3"/>
      <c r="B38" s="252"/>
      <c r="C38" s="1721"/>
      <c r="D38" s="263"/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3"/>
      <c r="B39" s="252"/>
      <c r="C39" s="1721"/>
      <c r="D39" s="263"/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3"/>
      <c r="B40" s="252"/>
      <c r="C40" s="1721"/>
      <c r="D40" s="263"/>
      <c r="E40" s="252"/>
      <c r="F40" s="252"/>
      <c r="G40" s="252"/>
      <c r="H40" s="252"/>
      <c r="I40" s="252"/>
      <c r="J40" s="252"/>
      <c r="K40" s="261"/>
      <c r="L40" s="261"/>
    </row>
    <row r="41" spans="1:12" ht="18" customHeight="1" x14ac:dyDescent="0.35">
      <c r="A41" s="253"/>
      <c r="B41" s="252"/>
      <c r="C41" s="1721"/>
      <c r="D41" s="263"/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2"/>
      <c r="C42" s="1721"/>
      <c r="D42" s="263"/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1721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2"/>
      <c r="B44"/>
      <c r="C44"/>
      <c r="D44" s="252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/>
      <c r="B45"/>
      <c r="C45"/>
      <c r="D45" s="1099"/>
      <c r="E45" s="265"/>
      <c r="F45" s="266"/>
      <c r="G45" s="267"/>
      <c r="H45" s="268"/>
      <c r="I45" s="269"/>
      <c r="J45" s="270"/>
      <c r="K45" s="271"/>
      <c r="L45" s="272"/>
    </row>
    <row r="46" spans="1:12" ht="18" customHeight="1" x14ac:dyDescent="0.35">
      <c r="A46"/>
      <c r="B46"/>
      <c r="C46"/>
      <c r="D46" s="1100"/>
      <c r="E46" s="273"/>
      <c r="F46" s="264"/>
      <c r="G46" s="274"/>
      <c r="H46" s="275"/>
      <c r="I46" s="276"/>
      <c r="J46" s="277"/>
      <c r="K46" s="278"/>
      <c r="L46" s="279"/>
    </row>
    <row r="47" spans="1:12" ht="18" customHeight="1" x14ac:dyDescent="0.35">
      <c r="A47"/>
      <c r="B47"/>
      <c r="C47"/>
      <c r="D47" s="1101"/>
      <c r="E47" s="273"/>
      <c r="F47" s="264"/>
      <c r="G47" s="280"/>
      <c r="H47" s="275"/>
      <c r="I47" s="276"/>
      <c r="J47" s="277"/>
      <c r="K47" s="278"/>
      <c r="L47" s="281"/>
    </row>
    <row r="48" spans="1:12" ht="18" customHeight="1" x14ac:dyDescent="0.35">
      <c r="A48"/>
      <c r="B48"/>
      <c r="C48"/>
      <c r="D48" s="1102"/>
      <c r="E48" s="282"/>
      <c r="F48" s="283"/>
      <c r="G48" s="284"/>
      <c r="H48" s="285"/>
      <c r="I48" s="286"/>
      <c r="J48" s="287"/>
      <c r="K48" s="288"/>
      <c r="L48" s="289"/>
    </row>
    <row r="49" spans="1:12" ht="18" customHeight="1" x14ac:dyDescent="0.3">
      <c r="A49"/>
      <c r="B49"/>
      <c r="C49"/>
      <c r="D49" s="1653" t="s">
        <v>26</v>
      </c>
      <c r="E49" s="2064" t="s">
        <v>27</v>
      </c>
      <c r="F49" s="2065"/>
      <c r="G49" s="2066"/>
      <c r="H49" s="1640" t="s">
        <v>941</v>
      </c>
      <c r="I49" s="2067" t="s">
        <v>28</v>
      </c>
      <c r="J49" s="2003"/>
      <c r="K49" s="1640" t="s">
        <v>29</v>
      </c>
      <c r="L49" s="1641" t="s">
        <v>30</v>
      </c>
    </row>
    <row r="50" spans="1:12" ht="16.5" customHeight="1" x14ac:dyDescent="0.3">
      <c r="A50"/>
      <c r="B50"/>
      <c r="C50"/>
    </row>
    <row r="51" spans="1:12" ht="16.5" customHeight="1" x14ac:dyDescent="0.3">
      <c r="A51"/>
      <c r="B51"/>
      <c r="C51"/>
    </row>
    <row r="52" spans="1:12" ht="16.5" customHeight="1" x14ac:dyDescent="0.3">
      <c r="A52"/>
      <c r="B52"/>
      <c r="C52"/>
    </row>
    <row r="53" spans="1:12" ht="16.5" customHeight="1" x14ac:dyDescent="0.3">
      <c r="A53"/>
      <c r="B53"/>
      <c r="C53"/>
    </row>
    <row r="56" spans="1:12" ht="16.5" customHeight="1" x14ac:dyDescent="0.3">
      <c r="A56" s="251" t="s">
        <v>1220</v>
      </c>
    </row>
  </sheetData>
  <mergeCells count="16">
    <mergeCell ref="B20:G20"/>
    <mergeCell ref="A6:L6"/>
    <mergeCell ref="A7:L7"/>
    <mergeCell ref="A11:D11"/>
    <mergeCell ref="B19:G19"/>
    <mergeCell ref="I19:J19"/>
    <mergeCell ref="B32:G32"/>
    <mergeCell ref="A33:J33"/>
    <mergeCell ref="E49:G49"/>
    <mergeCell ref="I49:J49"/>
    <mergeCell ref="B21:G21"/>
    <mergeCell ref="B22:G22"/>
    <mergeCell ref="B23:G23"/>
    <mergeCell ref="B29:G29"/>
    <mergeCell ref="B30:G30"/>
    <mergeCell ref="B31:G31"/>
  </mergeCells>
  <printOptions horizontalCentered="1"/>
  <pageMargins left="0" right="0" top="0.75" bottom="0.75" header="0.3" footer="0.3"/>
  <pageSetup scale="76" orientation="portrait" r:id="rId1"/>
  <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5"/>
  <sheetViews>
    <sheetView view="pageBreakPreview" topLeftCell="A40" zoomScale="90" workbookViewId="0">
      <selection activeCell="A55" sqref="A55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1226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82" t="s">
        <v>1</v>
      </c>
      <c r="B9" s="83"/>
      <c r="C9" s="83"/>
      <c r="D9" s="84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2045" t="s">
        <v>58</v>
      </c>
      <c r="B10" s="2045"/>
      <c r="C10" s="2045"/>
      <c r="D10" s="2046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44718</v>
      </c>
      <c r="M10" s="298"/>
    </row>
    <row r="11" spans="1:15" ht="16.5" customHeight="1" x14ac:dyDescent="0.35">
      <c r="A11" s="2047" t="s">
        <v>57</v>
      </c>
      <c r="B11" s="2048"/>
      <c r="C11" s="2048"/>
      <c r="D11" s="204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2047"/>
      <c r="B12" s="2048"/>
      <c r="C12" s="2048"/>
      <c r="D12" s="2049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89"/>
      <c r="B13" s="79"/>
      <c r="C13" s="79"/>
      <c r="D13" s="90"/>
      <c r="E13" s="1"/>
      <c r="F13" s="74" t="s">
        <v>35</v>
      </c>
      <c r="G13" s="75"/>
      <c r="H13" s="75"/>
      <c r="I13" s="1730"/>
      <c r="J13" s="17"/>
      <c r="K13" s="13" t="s">
        <v>5</v>
      </c>
      <c r="L13" s="3"/>
      <c r="M13" s="298"/>
    </row>
    <row r="14" spans="1:15" ht="16.5" customHeight="1" x14ac:dyDescent="0.35">
      <c r="A14" s="89" t="s">
        <v>6</v>
      </c>
      <c r="B14" s="95" t="s">
        <v>139</v>
      </c>
      <c r="C14" s="300" t="s">
        <v>243</v>
      </c>
      <c r="D14" s="10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89" t="s">
        <v>8</v>
      </c>
      <c r="B15" s="1729" t="s">
        <v>7</v>
      </c>
      <c r="C15" s="79"/>
      <c r="D15" s="90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04" t="s">
        <v>11</v>
      </c>
      <c r="B16" s="105" t="s">
        <v>7</v>
      </c>
      <c r="C16" s="106"/>
      <c r="D16" s="107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1727" t="s">
        <v>13</v>
      </c>
      <c r="B19" s="1751" t="s">
        <v>14</v>
      </c>
      <c r="C19" s="1751"/>
      <c r="D19" s="1751"/>
      <c r="E19" s="1751"/>
      <c r="F19" s="1751"/>
      <c r="G19" s="1751"/>
      <c r="H19" s="1727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738" t="s">
        <v>1105</v>
      </c>
      <c r="C21" s="162"/>
      <c r="D21" s="162"/>
      <c r="E21" s="162"/>
      <c r="F21" s="162"/>
      <c r="G21" s="1388"/>
      <c r="H21" s="163"/>
      <c r="I21" s="160">
        <v>1</v>
      </c>
      <c r="J21" s="160" t="s">
        <v>56</v>
      </c>
      <c r="K21" s="164">
        <v>115000</v>
      </c>
      <c r="L21" s="164">
        <f>+K21*I21</f>
        <v>115000</v>
      </c>
    </row>
    <row r="22" spans="1:12" s="257" customFormat="1" ht="21" customHeight="1" x14ac:dyDescent="0.3">
      <c r="A22" s="160"/>
      <c r="B22" s="1738"/>
      <c r="C22" s="1739"/>
      <c r="D22" s="1739"/>
      <c r="E22" s="1739"/>
      <c r="F22" s="1739"/>
      <c r="G22" s="1740"/>
      <c r="H22" s="160"/>
      <c r="I22" s="160"/>
      <c r="J22" s="160"/>
      <c r="K22" s="164"/>
      <c r="L22" s="164"/>
    </row>
    <row r="23" spans="1:12" s="1387" customFormat="1" ht="18.75" customHeight="1" x14ac:dyDescent="0.3">
      <c r="A23" s="160"/>
      <c r="B23" s="1738"/>
      <c r="C23" s="1739"/>
      <c r="D23" s="1739"/>
      <c r="E23" s="1739"/>
      <c r="F23" s="1739"/>
      <c r="G23" s="1740"/>
      <c r="H23" s="160"/>
      <c r="I23" s="160"/>
      <c r="J23" s="160"/>
      <c r="K23" s="164"/>
      <c r="L23" s="164"/>
    </row>
    <row r="24" spans="1:12" s="257" customFormat="1" ht="18.75" customHeight="1" x14ac:dyDescent="0.3">
      <c r="A24" s="160"/>
      <c r="B24" s="1738"/>
      <c r="C24" s="1739"/>
      <c r="D24" s="1739"/>
      <c r="E24" s="1739"/>
      <c r="F24" s="1739"/>
      <c r="G24" s="1740"/>
      <c r="H24" s="160"/>
      <c r="I24" s="160"/>
      <c r="J24" s="160"/>
      <c r="K24" s="164"/>
      <c r="L24" s="164"/>
    </row>
    <row r="25" spans="1:12" s="257" customFormat="1" ht="18.75" customHeight="1" x14ac:dyDescent="0.3">
      <c r="A25" s="160"/>
      <c r="B25" s="1738"/>
      <c r="C25" s="1739"/>
      <c r="D25" s="1739"/>
      <c r="E25" s="1739"/>
      <c r="F25" s="1739"/>
      <c r="G25" s="1740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738"/>
      <c r="C26" s="1739"/>
      <c r="D26" s="1739"/>
      <c r="E26" s="1739"/>
      <c r="F26" s="1739"/>
      <c r="G26" s="1740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738"/>
      <c r="C27" s="1739"/>
      <c r="D27" s="1739"/>
      <c r="E27" s="1739"/>
      <c r="F27" s="1739"/>
      <c r="G27" s="1740"/>
      <c r="H27" s="160"/>
      <c r="I27" s="160"/>
      <c r="J27" s="160"/>
      <c r="K27" s="164"/>
      <c r="L27" s="164"/>
    </row>
    <row r="28" spans="1:12" s="257" customFormat="1" ht="18.75" customHeight="1" x14ac:dyDescent="0.3">
      <c r="A28" s="160"/>
      <c r="B28" s="1738"/>
      <c r="C28" s="1739"/>
      <c r="D28" s="1739"/>
      <c r="E28" s="1739"/>
      <c r="F28" s="1739"/>
      <c r="G28" s="1740"/>
      <c r="H28" s="160"/>
      <c r="I28" s="160"/>
      <c r="J28" s="160"/>
      <c r="K28" s="164"/>
      <c r="L28" s="164"/>
    </row>
    <row r="29" spans="1:12" s="257" customFormat="1" ht="18.75" customHeight="1" x14ac:dyDescent="0.3">
      <c r="A29" s="173"/>
      <c r="B29" s="1774"/>
      <c r="C29" s="1775"/>
      <c r="D29" s="1775"/>
      <c r="E29" s="1775"/>
      <c r="F29" s="1775"/>
      <c r="G29" s="1776"/>
      <c r="H29" s="174"/>
      <c r="I29" s="174"/>
      <c r="J29" s="174"/>
      <c r="K29" s="175"/>
      <c r="L29" s="175"/>
    </row>
    <row r="30" spans="1:12" s="257" customFormat="1" ht="22.5" customHeight="1" x14ac:dyDescent="0.3">
      <c r="A30" s="1773" t="s">
        <v>20</v>
      </c>
      <c r="B30" s="1773"/>
      <c r="C30" s="1773"/>
      <c r="D30" s="1773"/>
      <c r="E30" s="1773"/>
      <c r="F30" s="1773"/>
      <c r="G30" s="1773"/>
      <c r="H30" s="1773"/>
      <c r="I30" s="1773"/>
      <c r="J30" s="1773"/>
      <c r="K30" s="1773"/>
      <c r="L30" s="176">
        <f>SUM(L21:L27)</f>
        <v>115000</v>
      </c>
    </row>
    <row r="31" spans="1:12" ht="18" customHeight="1" x14ac:dyDescent="0.35">
      <c r="A31" s="253"/>
      <c r="B31" s="252"/>
      <c r="C31" s="1737"/>
      <c r="D31" s="253"/>
      <c r="E31" s="252"/>
      <c r="F31" s="252"/>
      <c r="G31" s="252"/>
      <c r="H31" s="252"/>
      <c r="I31" s="252"/>
      <c r="J31" s="252"/>
      <c r="K31" s="255"/>
      <c r="L31" s="254"/>
    </row>
    <row r="32" spans="1:12" ht="18" customHeight="1" x14ac:dyDescent="0.35">
      <c r="A32" s="259" t="s">
        <v>21</v>
      </c>
      <c r="B32" s="259" t="s">
        <v>7</v>
      </c>
      <c r="C32" s="260" t="s">
        <v>22</v>
      </c>
      <c r="D32" s="260" t="s">
        <v>150</v>
      </c>
      <c r="E32" s="252"/>
      <c r="F32" s="252"/>
      <c r="G32" s="252"/>
      <c r="H32" s="252"/>
      <c r="I32" s="252"/>
      <c r="J32" s="252"/>
      <c r="K32" s="261"/>
      <c r="L32" s="261"/>
    </row>
    <row r="33" spans="1:12" ht="18" customHeight="1" x14ac:dyDescent="0.35">
      <c r="A33" s="253"/>
      <c r="B33" s="253"/>
      <c r="C33" s="260" t="s">
        <v>24</v>
      </c>
      <c r="D33" s="253" t="s">
        <v>151</v>
      </c>
      <c r="E33" s="252"/>
      <c r="F33" s="252"/>
      <c r="G33" s="252"/>
      <c r="H33" s="252"/>
      <c r="I33" s="252"/>
      <c r="J33" s="252"/>
      <c r="K33" s="261"/>
      <c r="L33" s="261"/>
    </row>
    <row r="34" spans="1:12" ht="18" customHeight="1" x14ac:dyDescent="0.35">
      <c r="A34" s="253"/>
      <c r="B34" s="252"/>
      <c r="C34" s="262"/>
      <c r="D34" s="263"/>
      <c r="E34" s="252"/>
      <c r="F34" s="252"/>
      <c r="G34" s="252"/>
      <c r="H34" s="252"/>
      <c r="I34" s="252"/>
      <c r="J34" s="252"/>
      <c r="K34" s="261"/>
      <c r="L34" s="261"/>
    </row>
    <row r="35" spans="1:12" ht="18" customHeight="1" x14ac:dyDescent="0.35">
      <c r="A35" s="253"/>
      <c r="B35" s="252"/>
      <c r="C35" s="262"/>
      <c r="D35" s="263"/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3"/>
      <c r="B36" s="252"/>
      <c r="C36" s="262"/>
      <c r="D36" s="263"/>
      <c r="E36" s="252"/>
      <c r="F36" s="252"/>
      <c r="G36" s="252"/>
      <c r="H36" s="252"/>
      <c r="I36" s="252"/>
      <c r="J36" s="252"/>
      <c r="K36" s="261"/>
      <c r="L36" s="261"/>
    </row>
    <row r="37" spans="1:12" ht="18" customHeight="1" x14ac:dyDescent="0.35">
      <c r="A37" s="253"/>
      <c r="B37" s="252"/>
      <c r="C37" s="262"/>
      <c r="D37" s="263"/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3"/>
      <c r="B38" s="252"/>
      <c r="C38" s="1737"/>
      <c r="D38" s="263"/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2"/>
      <c r="B39" s="252"/>
      <c r="C39" s="252"/>
      <c r="D39" s="252"/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2"/>
      <c r="B40" s="252"/>
      <c r="C40" s="252"/>
      <c r="D40" s="1106"/>
      <c r="E40" s="1141"/>
      <c r="F40" s="1107"/>
      <c r="G40" s="1108"/>
      <c r="H40" s="1139"/>
      <c r="I40" s="269"/>
      <c r="J40" s="270"/>
      <c r="K40" s="271"/>
      <c r="L40" s="272"/>
    </row>
    <row r="41" spans="1:12" ht="18" customHeight="1" x14ac:dyDescent="0.35">
      <c r="A41" s="252"/>
      <c r="B41" s="252"/>
      <c r="C41" s="252"/>
      <c r="D41" s="1103"/>
      <c r="E41" s="1103"/>
      <c r="F41" s="1104"/>
      <c r="G41" s="1105"/>
      <c r="H41" s="280"/>
      <c r="I41" s="276"/>
      <c r="J41" s="277"/>
      <c r="K41" s="278"/>
      <c r="L41" s="279"/>
    </row>
    <row r="42" spans="1:12" ht="18" customHeight="1" x14ac:dyDescent="0.35">
      <c r="A42" s="252"/>
      <c r="B42" s="252"/>
      <c r="C42" s="252"/>
      <c r="D42" s="1103"/>
      <c r="E42" s="1103"/>
      <c r="F42" s="1104"/>
      <c r="G42" s="1105"/>
      <c r="H42" s="280"/>
      <c r="I42" s="276"/>
      <c r="J42" s="277"/>
      <c r="K42" s="278"/>
      <c r="L42" s="281"/>
    </row>
    <row r="43" spans="1:12" ht="18" customHeight="1" x14ac:dyDescent="0.35">
      <c r="A43" s="252"/>
      <c r="B43" s="252"/>
      <c r="C43" s="252"/>
      <c r="D43" s="1103"/>
      <c r="E43" s="1103"/>
      <c r="F43" s="1104"/>
      <c r="G43" s="1105"/>
      <c r="H43" s="280"/>
      <c r="I43" s="286"/>
      <c r="J43" s="287"/>
      <c r="K43" s="288"/>
      <c r="L43" s="289"/>
    </row>
    <row r="44" spans="1:12" ht="18" customHeight="1" x14ac:dyDescent="0.35">
      <c r="A44" s="252"/>
      <c r="B44" s="252"/>
      <c r="C44" s="252"/>
      <c r="D44" s="1138" t="s">
        <v>26</v>
      </c>
      <c r="E44" s="1968" t="s">
        <v>27</v>
      </c>
      <c r="F44" s="1968"/>
      <c r="G44" s="1968"/>
      <c r="H44" s="1140" t="s">
        <v>941</v>
      </c>
      <c r="I44" s="1964" t="s">
        <v>28</v>
      </c>
      <c r="J44" s="1796"/>
      <c r="K44" s="291" t="s">
        <v>29</v>
      </c>
      <c r="L44" s="292" t="s">
        <v>30</v>
      </c>
    </row>
    <row r="45" spans="1:12" ht="18" customHeight="1" x14ac:dyDescent="0.3"/>
    <row r="55" spans="1:1" ht="16.5" customHeight="1" x14ac:dyDescent="0.3">
      <c r="A55" s="251" t="s">
        <v>1225</v>
      </c>
    </row>
  </sheetData>
  <mergeCells count="11">
    <mergeCell ref="B20:G20"/>
    <mergeCell ref="B29:G29"/>
    <mergeCell ref="A30:K30"/>
    <mergeCell ref="E44:G44"/>
    <mergeCell ref="I44:J44"/>
    <mergeCell ref="A6:L6"/>
    <mergeCell ref="A7:L7"/>
    <mergeCell ref="A10:D10"/>
    <mergeCell ref="A11:D12"/>
    <mergeCell ref="B19:G19"/>
    <mergeCell ref="I19:J19"/>
  </mergeCells>
  <hyperlinks>
    <hyperlink ref="C14" r:id="rId1" display="https://www.google.com/search?gs_ssp=eJzj4tFP1zfMyDUqsEzPrTBgtFI1qDBKSTEyMTRLMjU3SrNMTrK0MqiwME5JMU1KSUxKMk41tTBK9hIqLi2qTFTISgQSxanFqSWJeQAdFhbc&amp;q=surya+jaya+sesetan&amp;oq=surya+&amp;aqs=chrome.1.69i59j46i39i175i199j69i57j46i175i199i512j46i433i512j0i512l2j69i60.2135j0j7&amp;sourceid=chrome&amp;ie=UTF-8"/>
  </hyperlinks>
  <printOptions horizontalCentered="1"/>
  <pageMargins left="0" right="0" top="0.74803149606299213" bottom="0.74803149606299213" header="0.31496062992125984" footer="0.31496062992125984"/>
  <pageSetup scale="74" orientation="portrait" r:id="rId2"/>
  <drawing r:id="rId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2"/>
  <sheetViews>
    <sheetView view="pageBreakPreview" topLeftCell="A46" zoomScale="90" workbookViewId="0">
      <selection activeCell="A52" sqref="A52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1228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1170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44718</v>
      </c>
      <c r="M10" s="298"/>
    </row>
    <row r="11" spans="1:15" ht="16.5" customHeight="1" x14ac:dyDescent="0.35">
      <c r="A11" s="1797" t="s">
        <v>909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1730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1728" t="s">
        <v>139</v>
      </c>
      <c r="C14" s="301" t="s">
        <v>1171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1726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7.2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1727" t="s">
        <v>13</v>
      </c>
      <c r="B19" s="1751" t="s">
        <v>14</v>
      </c>
      <c r="C19" s="1751"/>
      <c r="D19" s="1751"/>
      <c r="E19" s="1751"/>
      <c r="F19" s="1751"/>
      <c r="G19" s="1751"/>
      <c r="H19" s="1727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738" t="s">
        <v>1195</v>
      </c>
      <c r="C21" s="162"/>
      <c r="D21" s="162"/>
      <c r="E21" s="162"/>
      <c r="F21" s="162"/>
      <c r="G21" s="163"/>
      <c r="H21" s="160"/>
      <c r="I21" s="160">
        <v>13</v>
      </c>
      <c r="J21" s="160" t="s">
        <v>56</v>
      </c>
      <c r="K21" s="164">
        <v>10000</v>
      </c>
      <c r="L21" s="164">
        <f>+K21*I21</f>
        <v>130000</v>
      </c>
    </row>
    <row r="22" spans="1:12" s="257" customFormat="1" ht="21" customHeight="1" x14ac:dyDescent="0.3">
      <c r="A22" s="160">
        <v>2</v>
      </c>
      <c r="B22" s="1738" t="s">
        <v>1227</v>
      </c>
      <c r="C22" s="1739"/>
      <c r="D22" s="1739"/>
      <c r="E22" s="1739"/>
      <c r="F22" s="1739"/>
      <c r="G22" s="1740"/>
      <c r="H22" s="160"/>
      <c r="I22" s="160">
        <v>1</v>
      </c>
      <c r="J22" s="160" t="s">
        <v>56</v>
      </c>
      <c r="K22" s="164">
        <v>43000</v>
      </c>
      <c r="L22" s="164">
        <f>+K22*I22</f>
        <v>43000</v>
      </c>
    </row>
    <row r="23" spans="1:12" s="257" customFormat="1" ht="21" customHeight="1" x14ac:dyDescent="0.3">
      <c r="A23" s="160"/>
      <c r="B23" s="1738"/>
      <c r="C23" s="1739"/>
      <c r="D23" s="1739"/>
      <c r="E23" s="1739"/>
      <c r="F23" s="1739"/>
      <c r="G23" s="1740"/>
      <c r="H23" s="160"/>
      <c r="I23" s="160"/>
      <c r="J23" s="160"/>
      <c r="K23" s="164"/>
      <c r="L23" s="164"/>
    </row>
    <row r="24" spans="1:12" s="257" customFormat="1" ht="21" customHeight="1" x14ac:dyDescent="0.3">
      <c r="A24" s="160"/>
      <c r="B24" s="1738"/>
      <c r="C24" s="1739"/>
      <c r="D24" s="1739"/>
      <c r="E24" s="1739"/>
      <c r="F24" s="1739"/>
      <c r="G24" s="1740"/>
      <c r="H24" s="160"/>
      <c r="I24" s="160"/>
      <c r="J24" s="160"/>
      <c r="K24" s="164"/>
      <c r="L24" s="164"/>
    </row>
    <row r="25" spans="1:12" s="257" customFormat="1" ht="21" customHeight="1" x14ac:dyDescent="0.3">
      <c r="A25" s="160"/>
      <c r="B25" s="1738"/>
      <c r="C25" s="1739"/>
      <c r="D25" s="1739"/>
      <c r="E25" s="1739"/>
      <c r="F25" s="1739"/>
      <c r="G25" s="1740"/>
      <c r="H25" s="160"/>
      <c r="I25" s="160"/>
      <c r="J25" s="160"/>
      <c r="K25" s="164"/>
      <c r="L25" s="164"/>
    </row>
    <row r="26" spans="1:12" s="257" customFormat="1" ht="21" customHeight="1" x14ac:dyDescent="0.3">
      <c r="A26" s="160"/>
      <c r="B26" s="1738"/>
      <c r="C26" s="1739"/>
      <c r="D26" s="1739"/>
      <c r="E26" s="1739"/>
      <c r="F26" s="1739"/>
      <c r="G26" s="1740"/>
      <c r="H26" s="160"/>
      <c r="I26" s="160"/>
      <c r="J26" s="160"/>
      <c r="K26" s="164"/>
      <c r="L26" s="164"/>
    </row>
    <row r="27" spans="1:12" s="257" customFormat="1" ht="21" customHeight="1" x14ac:dyDescent="0.3">
      <c r="A27" s="160"/>
      <c r="B27" s="1738"/>
      <c r="C27" s="1739"/>
      <c r="D27" s="1739"/>
      <c r="E27" s="1739"/>
      <c r="F27" s="1739"/>
      <c r="G27" s="1740"/>
      <c r="H27" s="160"/>
      <c r="I27" s="160"/>
      <c r="J27" s="160"/>
      <c r="K27" s="164"/>
      <c r="L27" s="164"/>
    </row>
    <row r="28" spans="1:12" s="257" customFormat="1" ht="21" customHeight="1" x14ac:dyDescent="0.3">
      <c r="A28" s="160"/>
      <c r="B28" s="1738"/>
      <c r="C28" s="1739"/>
      <c r="D28" s="1739"/>
      <c r="E28" s="1739"/>
      <c r="F28" s="1739"/>
      <c r="G28" s="1740"/>
      <c r="H28" s="160"/>
      <c r="I28" s="160"/>
      <c r="J28" s="160"/>
      <c r="K28" s="164"/>
      <c r="L28" s="164"/>
    </row>
    <row r="29" spans="1:12" s="257" customFormat="1" ht="21" customHeight="1" x14ac:dyDescent="0.3">
      <c r="A29" s="160"/>
      <c r="B29" s="1738"/>
      <c r="C29" s="1739"/>
      <c r="D29" s="1739"/>
      <c r="E29" s="1739"/>
      <c r="F29" s="1739"/>
      <c r="G29" s="1740"/>
      <c r="H29" s="160"/>
      <c r="I29" s="160"/>
      <c r="J29" s="160"/>
      <c r="K29" s="164"/>
      <c r="L29" s="164"/>
    </row>
    <row r="30" spans="1:12" s="257" customFormat="1" ht="21" customHeight="1" x14ac:dyDescent="0.3">
      <c r="A30" s="160"/>
      <c r="B30" s="1738"/>
      <c r="C30" s="1739"/>
      <c r="D30" s="1739"/>
      <c r="E30" s="1739"/>
      <c r="F30" s="1739"/>
      <c r="G30" s="1740"/>
      <c r="H30" s="160"/>
      <c r="I30" s="160"/>
      <c r="J30" s="160"/>
      <c r="K30" s="164"/>
      <c r="L30" s="164"/>
    </row>
    <row r="31" spans="1:12" s="257" customFormat="1" ht="18.75" customHeight="1" x14ac:dyDescent="0.3">
      <c r="A31" s="160"/>
      <c r="B31" s="1738"/>
      <c r="C31" s="1739"/>
      <c r="D31" s="1739"/>
      <c r="E31" s="1739"/>
      <c r="F31" s="1739"/>
      <c r="G31" s="1740"/>
      <c r="H31" s="160"/>
      <c r="I31" s="160"/>
      <c r="J31" s="160"/>
      <c r="K31" s="164"/>
      <c r="L31" s="164"/>
    </row>
    <row r="32" spans="1:12" s="257" customFormat="1" ht="22.5" customHeight="1" x14ac:dyDescent="0.3">
      <c r="A32" s="173"/>
      <c r="B32" s="1774"/>
      <c r="C32" s="1775"/>
      <c r="D32" s="1775"/>
      <c r="E32" s="1775"/>
      <c r="F32" s="1775"/>
      <c r="G32" s="1776"/>
      <c r="H32" s="174"/>
      <c r="I32" s="174"/>
      <c r="J32" s="174"/>
      <c r="K32" s="175"/>
      <c r="L32" s="175"/>
    </row>
    <row r="33" spans="1:12" ht="18" customHeight="1" x14ac:dyDescent="0.3">
      <c r="A33" s="1773" t="s">
        <v>20</v>
      </c>
      <c r="B33" s="1773"/>
      <c r="C33" s="1773"/>
      <c r="D33" s="1773"/>
      <c r="E33" s="1773"/>
      <c r="F33" s="1773"/>
      <c r="G33" s="1773"/>
      <c r="H33" s="1773"/>
      <c r="I33" s="1773"/>
      <c r="J33" s="1773"/>
      <c r="K33" s="1773"/>
      <c r="L33" s="176">
        <f>SUM(L21:L22)</f>
        <v>173000</v>
      </c>
    </row>
    <row r="34" spans="1:12" ht="18" customHeight="1" x14ac:dyDescent="0.35">
      <c r="A34" s="253"/>
      <c r="B34" s="252"/>
      <c r="C34" s="1737"/>
      <c r="D34" s="253"/>
      <c r="E34" s="252"/>
      <c r="F34" s="252"/>
      <c r="G34" s="252"/>
      <c r="H34" s="252"/>
      <c r="I34" s="252"/>
      <c r="J34" s="252"/>
      <c r="K34" s="255"/>
      <c r="L34" s="254"/>
    </row>
    <row r="35" spans="1:12" ht="18" customHeight="1" x14ac:dyDescent="0.35">
      <c r="A35" s="259" t="s">
        <v>21</v>
      </c>
      <c r="B35" s="259" t="s">
        <v>7</v>
      </c>
      <c r="C35" s="260" t="s">
        <v>22</v>
      </c>
      <c r="D35" s="260" t="s">
        <v>150</v>
      </c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3"/>
      <c r="B36" s="253"/>
      <c r="C36" s="260" t="s">
        <v>24</v>
      </c>
      <c r="D36" s="253" t="s">
        <v>151</v>
      </c>
      <c r="E36" s="252"/>
      <c r="F36" s="252"/>
      <c r="G36" s="252"/>
      <c r="H36" s="252"/>
      <c r="I36" s="252"/>
      <c r="J36" s="252"/>
      <c r="K36" s="261"/>
      <c r="L36" s="261"/>
    </row>
    <row r="37" spans="1:12" ht="18" customHeight="1" x14ac:dyDescent="0.35">
      <c r="A37" s="253"/>
      <c r="B37" s="252"/>
      <c r="C37" s="262"/>
      <c r="D37" s="263"/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3"/>
      <c r="B38" s="252"/>
      <c r="C38" s="1737"/>
      <c r="D38" s="263"/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2"/>
      <c r="B39" s="252"/>
      <c r="C39" s="252"/>
      <c r="D39" s="252"/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2"/>
      <c r="B40" s="252"/>
      <c r="C40" s="252"/>
      <c r="D40" s="1378"/>
      <c r="E40" s="1141"/>
      <c r="F40" s="1107"/>
      <c r="G40" s="267"/>
      <c r="H40" s="268"/>
      <c r="I40" s="269"/>
      <c r="J40" s="270"/>
      <c r="K40" s="271"/>
      <c r="L40" s="272"/>
    </row>
    <row r="41" spans="1:12" ht="18" customHeight="1" x14ac:dyDescent="0.35">
      <c r="A41" s="252"/>
      <c r="B41" s="252"/>
      <c r="C41" s="252"/>
      <c r="D41" s="1379"/>
      <c r="E41" s="1103"/>
      <c r="F41" s="1104"/>
      <c r="G41" s="274"/>
      <c r="H41" s="275"/>
      <c r="I41" s="276"/>
      <c r="J41" s="277"/>
      <c r="K41" s="278"/>
      <c r="L41" s="279"/>
    </row>
    <row r="42" spans="1:12" ht="18" customHeight="1" x14ac:dyDescent="0.35">
      <c r="A42" s="252"/>
      <c r="B42" s="252"/>
      <c r="C42" s="252"/>
      <c r="D42" s="1379"/>
      <c r="E42" s="1103"/>
      <c r="F42" s="1104"/>
      <c r="G42" s="280"/>
      <c r="H42" s="275"/>
      <c r="I42" s="276"/>
      <c r="J42" s="277"/>
      <c r="K42" s="278"/>
      <c r="L42" s="281"/>
    </row>
    <row r="43" spans="1:12" ht="18" customHeight="1" x14ac:dyDescent="0.35">
      <c r="A43" s="252"/>
      <c r="B43" s="252"/>
      <c r="C43" s="252"/>
      <c r="D43" s="1380"/>
      <c r="E43" s="1103"/>
      <c r="F43" s="1104"/>
      <c r="G43" s="1382"/>
      <c r="H43" s="275"/>
      <c r="I43" s="286"/>
      <c r="J43" s="287"/>
      <c r="K43" s="288"/>
      <c r="L43" s="289"/>
    </row>
    <row r="44" spans="1:12" ht="18" customHeight="1" x14ac:dyDescent="0.35">
      <c r="A44" s="252"/>
      <c r="B44" s="252"/>
      <c r="C44" s="252"/>
      <c r="D44" s="1381" t="s">
        <v>26</v>
      </c>
      <c r="E44" s="1965" t="s">
        <v>27</v>
      </c>
      <c r="F44" s="1966"/>
      <c r="G44" s="1967"/>
      <c r="H44" s="1095" t="s">
        <v>941</v>
      </c>
      <c r="I44" s="1964" t="s">
        <v>28</v>
      </c>
      <c r="J44" s="1796"/>
      <c r="K44" s="291" t="s">
        <v>29</v>
      </c>
      <c r="L44" s="292" t="s">
        <v>30</v>
      </c>
    </row>
    <row r="52" spans="1:1" ht="16.5" customHeight="1" x14ac:dyDescent="0.3">
      <c r="A52" s="251" t="s">
        <v>1220</v>
      </c>
    </row>
  </sheetData>
  <mergeCells count="10">
    <mergeCell ref="B32:G32"/>
    <mergeCell ref="A33:K33"/>
    <mergeCell ref="E44:G44"/>
    <mergeCell ref="I44:J44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4803149606299213" bottom="0.74803149606299213" header="0.31496062992125984" footer="0.31496062992125984"/>
  <pageSetup scale="75" orientation="portrait" r:id="rId1"/>
  <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5"/>
  <sheetViews>
    <sheetView view="pageBreakPreview" topLeftCell="A37" zoomScale="90" workbookViewId="0">
      <selection activeCell="A55" sqref="A55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1229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82" t="s">
        <v>1</v>
      </c>
      <c r="B9" s="83"/>
      <c r="C9" s="83"/>
      <c r="D9" s="84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89" t="s">
        <v>228</v>
      </c>
      <c r="B10" s="79"/>
      <c r="C10" s="79"/>
      <c r="D10" s="90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44718</v>
      </c>
      <c r="M10" s="298"/>
    </row>
    <row r="11" spans="1:15" ht="16.5" customHeight="1" x14ac:dyDescent="0.35">
      <c r="A11" s="89" t="s">
        <v>229</v>
      </c>
      <c r="B11" s="95"/>
      <c r="C11" s="95"/>
      <c r="D11" s="96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89"/>
      <c r="B12" s="79"/>
      <c r="C12" s="79"/>
      <c r="D12" s="90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89"/>
      <c r="B13" s="79"/>
      <c r="C13" s="79"/>
      <c r="D13" s="90"/>
      <c r="E13" s="1"/>
      <c r="F13" s="74" t="s">
        <v>35</v>
      </c>
      <c r="G13" s="75"/>
      <c r="H13" s="75"/>
      <c r="I13" s="1730"/>
      <c r="J13" s="17"/>
      <c r="K13" s="13" t="s">
        <v>5</v>
      </c>
      <c r="L13" s="3"/>
      <c r="M13" s="298"/>
    </row>
    <row r="14" spans="1:15" ht="16.5" customHeight="1" x14ac:dyDescent="0.35">
      <c r="A14" s="89" t="s">
        <v>6</v>
      </c>
      <c r="B14" s="101" t="s">
        <v>230</v>
      </c>
      <c r="C14" s="101"/>
      <c r="D14" s="10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89" t="s">
        <v>8</v>
      </c>
      <c r="B15" s="1729" t="s">
        <v>7</v>
      </c>
      <c r="C15" s="79"/>
      <c r="D15" s="90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04" t="s">
        <v>11</v>
      </c>
      <c r="B16" s="105" t="s">
        <v>7</v>
      </c>
      <c r="C16" s="106"/>
      <c r="D16" s="107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1727" t="s">
        <v>13</v>
      </c>
      <c r="B19" s="1751" t="s">
        <v>14</v>
      </c>
      <c r="C19" s="1751"/>
      <c r="D19" s="1751"/>
      <c r="E19" s="1751"/>
      <c r="F19" s="1751"/>
      <c r="G19" s="1751"/>
      <c r="H19" s="1727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738" t="s">
        <v>231</v>
      </c>
      <c r="C21" s="162"/>
      <c r="D21" s="162"/>
      <c r="E21" s="162"/>
      <c r="F21" s="162"/>
      <c r="G21" s="162"/>
      <c r="H21" s="160" t="s">
        <v>328</v>
      </c>
      <c r="I21" s="160">
        <v>1</v>
      </c>
      <c r="J21" s="160" t="s">
        <v>239</v>
      </c>
      <c r="K21" s="164">
        <v>53000</v>
      </c>
      <c r="L21" s="164">
        <f>+K21*I21</f>
        <v>53000</v>
      </c>
    </row>
    <row r="22" spans="1:12" s="257" customFormat="1" ht="21" customHeight="1" x14ac:dyDescent="0.3">
      <c r="A22" s="160">
        <v>2</v>
      </c>
      <c r="B22" s="1738" t="s">
        <v>1168</v>
      </c>
      <c r="C22" s="1739"/>
      <c r="D22" s="1739"/>
      <c r="E22" s="1739"/>
      <c r="F22" s="1739"/>
      <c r="G22" s="1740"/>
      <c r="H22" s="160" t="s">
        <v>510</v>
      </c>
      <c r="I22" s="160">
        <v>1</v>
      </c>
      <c r="J22" s="160" t="s">
        <v>239</v>
      </c>
      <c r="K22" s="164">
        <v>33000</v>
      </c>
      <c r="L22" s="164">
        <f>+K22*I22</f>
        <v>33000</v>
      </c>
    </row>
    <row r="23" spans="1:12" customFormat="1" ht="18.75" customHeight="1" x14ac:dyDescent="0.25">
      <c r="A23" s="160">
        <v>3</v>
      </c>
      <c r="B23" s="1738" t="s">
        <v>235</v>
      </c>
      <c r="C23" s="1739"/>
      <c r="D23" s="1739"/>
      <c r="E23" s="1739"/>
      <c r="F23" s="1739"/>
      <c r="G23" s="1740"/>
      <c r="H23" s="160"/>
      <c r="I23" s="160">
        <v>2</v>
      </c>
      <c r="J23" s="160" t="s">
        <v>56</v>
      </c>
      <c r="K23" s="164">
        <v>3000</v>
      </c>
      <c r="L23" s="164">
        <f t="shared" ref="L23:L24" si="0">+K23*I23</f>
        <v>6000</v>
      </c>
    </row>
    <row r="24" spans="1:12" s="257" customFormat="1" ht="18.75" customHeight="1" x14ac:dyDescent="0.3">
      <c r="A24" s="160">
        <v>4</v>
      </c>
      <c r="B24" s="1738" t="s">
        <v>331</v>
      </c>
      <c r="C24" s="1739"/>
      <c r="D24" s="1739"/>
      <c r="E24" s="1739"/>
      <c r="F24" s="1739"/>
      <c r="G24" s="1740"/>
      <c r="H24" s="160" t="s">
        <v>328</v>
      </c>
      <c r="I24" s="160">
        <v>1</v>
      </c>
      <c r="J24" s="160" t="s">
        <v>239</v>
      </c>
      <c r="K24" s="164">
        <v>55000</v>
      </c>
      <c r="L24" s="164">
        <f t="shared" si="0"/>
        <v>55000</v>
      </c>
    </row>
    <row r="25" spans="1:12" s="257" customFormat="1" ht="18.75" customHeight="1" x14ac:dyDescent="0.3">
      <c r="A25" s="160"/>
      <c r="B25" s="1738"/>
      <c r="C25" s="1739"/>
      <c r="D25" s="1739"/>
      <c r="E25" s="1739"/>
      <c r="F25" s="1739"/>
      <c r="G25" s="1740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738"/>
      <c r="C26" s="1739"/>
      <c r="D26" s="1739"/>
      <c r="E26" s="1739"/>
      <c r="F26" s="1739"/>
      <c r="G26" s="1740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738"/>
      <c r="C27" s="1739"/>
      <c r="D27" s="1739"/>
      <c r="E27" s="1739"/>
      <c r="F27" s="1739"/>
      <c r="G27" s="1740"/>
      <c r="H27" s="160"/>
      <c r="I27" s="160"/>
      <c r="J27" s="160"/>
      <c r="K27" s="164"/>
      <c r="L27" s="164"/>
    </row>
    <row r="28" spans="1:12" s="257" customFormat="1" ht="18.75" customHeight="1" x14ac:dyDescent="0.3">
      <c r="A28" s="160"/>
      <c r="B28" s="1738"/>
      <c r="C28" s="1739"/>
      <c r="D28" s="1739"/>
      <c r="E28" s="1739"/>
      <c r="F28" s="1739"/>
      <c r="G28" s="1740"/>
      <c r="H28" s="160"/>
      <c r="I28" s="160"/>
      <c r="J28" s="160"/>
      <c r="K28" s="164"/>
      <c r="L28" s="164"/>
    </row>
    <row r="29" spans="1:12" s="257" customFormat="1" ht="18.75" customHeight="1" x14ac:dyDescent="0.3">
      <c r="A29" s="173"/>
      <c r="B29" s="1774"/>
      <c r="C29" s="1775"/>
      <c r="D29" s="1775"/>
      <c r="E29" s="1775"/>
      <c r="F29" s="1775"/>
      <c r="G29" s="1776"/>
      <c r="H29" s="174"/>
      <c r="I29" s="174"/>
      <c r="J29" s="174"/>
      <c r="K29" s="175"/>
      <c r="L29" s="175"/>
    </row>
    <row r="30" spans="1:12" s="257" customFormat="1" ht="22.5" customHeight="1" x14ac:dyDescent="0.3">
      <c r="A30" s="1773" t="s">
        <v>20</v>
      </c>
      <c r="B30" s="1773"/>
      <c r="C30" s="1773"/>
      <c r="D30" s="1773"/>
      <c r="E30" s="1773"/>
      <c r="F30" s="1773"/>
      <c r="G30" s="1773"/>
      <c r="H30" s="1773"/>
      <c r="I30" s="1773"/>
      <c r="J30" s="1773"/>
      <c r="K30" s="1773"/>
      <c r="L30" s="176">
        <f>SUM(L21:L27)</f>
        <v>147000</v>
      </c>
    </row>
    <row r="31" spans="1:12" ht="18" customHeight="1" x14ac:dyDescent="0.35">
      <c r="A31" s="253"/>
      <c r="B31" s="252"/>
      <c r="C31" s="1737"/>
      <c r="D31" s="253"/>
      <c r="E31" s="252"/>
      <c r="F31" s="252"/>
      <c r="G31" s="252"/>
      <c r="H31" s="252"/>
      <c r="I31" s="252"/>
      <c r="J31" s="252"/>
      <c r="K31" s="255"/>
      <c r="L31" s="254"/>
    </row>
    <row r="32" spans="1:12" ht="18" customHeight="1" x14ac:dyDescent="0.35">
      <c r="A32" s="259" t="s">
        <v>21</v>
      </c>
      <c r="B32" s="259" t="s">
        <v>7</v>
      </c>
      <c r="C32" s="260" t="s">
        <v>22</v>
      </c>
      <c r="D32" s="260" t="s">
        <v>150</v>
      </c>
      <c r="E32" s="252"/>
      <c r="F32" s="252"/>
      <c r="G32" s="252"/>
      <c r="H32" s="252"/>
      <c r="I32" s="252"/>
      <c r="J32" s="252"/>
      <c r="K32" s="261"/>
      <c r="L32" s="261"/>
    </row>
    <row r="33" spans="1:12" ht="18" customHeight="1" x14ac:dyDescent="0.35">
      <c r="A33" s="253"/>
      <c r="B33" s="253"/>
      <c r="C33" s="260" t="s">
        <v>24</v>
      </c>
      <c r="D33" s="253" t="s">
        <v>151</v>
      </c>
      <c r="E33" s="252"/>
      <c r="F33" s="252"/>
      <c r="G33" s="252"/>
      <c r="H33" s="252"/>
      <c r="I33" s="252"/>
      <c r="J33" s="252"/>
      <c r="K33" s="261"/>
      <c r="L33" s="261"/>
    </row>
    <row r="34" spans="1:12" ht="18" customHeight="1" x14ac:dyDescent="0.35">
      <c r="A34" s="253"/>
      <c r="B34" s="252"/>
      <c r="C34" s="262"/>
      <c r="D34" s="263"/>
      <c r="E34" s="252"/>
      <c r="F34" s="252"/>
      <c r="G34" s="252"/>
      <c r="H34" s="252"/>
      <c r="I34" s="252"/>
      <c r="J34" s="252"/>
      <c r="K34" s="261"/>
      <c r="L34" s="261"/>
    </row>
    <row r="35" spans="1:12" ht="18" customHeight="1" x14ac:dyDescent="0.35">
      <c r="A35" s="253"/>
      <c r="B35" s="252"/>
      <c r="C35" s="262"/>
      <c r="D35" s="263"/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3"/>
      <c r="B36" s="252"/>
      <c r="C36" s="262"/>
      <c r="D36" s="263"/>
      <c r="E36" s="252"/>
      <c r="F36" s="252"/>
      <c r="G36" s="252"/>
      <c r="H36" s="252"/>
      <c r="I36" s="252"/>
      <c r="J36" s="252"/>
      <c r="K36" s="261"/>
      <c r="L36" s="261"/>
    </row>
    <row r="37" spans="1:12" ht="18" customHeight="1" x14ac:dyDescent="0.35">
      <c r="A37" s="253"/>
      <c r="B37" s="252"/>
      <c r="C37" s="262"/>
      <c r="D37" s="263"/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3"/>
      <c r="B38" s="252"/>
      <c r="C38" s="1737"/>
      <c r="D38" s="263"/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2"/>
      <c r="B39" s="252"/>
      <c r="C39" s="252"/>
      <c r="D39" s="252"/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2"/>
      <c r="B40" s="252"/>
      <c r="C40" s="252"/>
      <c r="D40" s="1106"/>
      <c r="E40" s="1141"/>
      <c r="F40" s="1107"/>
      <c r="G40" s="1108"/>
      <c r="H40" s="1139"/>
      <c r="I40" s="269"/>
      <c r="J40" s="270"/>
      <c r="K40" s="271"/>
      <c r="L40" s="272"/>
    </row>
    <row r="41" spans="1:12" ht="18" customHeight="1" x14ac:dyDescent="0.35">
      <c r="A41" s="252"/>
      <c r="B41" s="252"/>
      <c r="C41" s="252"/>
      <c r="D41" s="1103"/>
      <c r="E41" s="1103"/>
      <c r="F41" s="1104"/>
      <c r="G41" s="1105"/>
      <c r="H41" s="280"/>
      <c r="I41" s="276"/>
      <c r="J41" s="277"/>
      <c r="K41" s="278"/>
      <c r="L41" s="279"/>
    </row>
    <row r="42" spans="1:12" ht="18" customHeight="1" x14ac:dyDescent="0.35">
      <c r="A42" s="252"/>
      <c r="B42" s="252"/>
      <c r="C42" s="252"/>
      <c r="D42" s="1103"/>
      <c r="E42" s="1103"/>
      <c r="F42" s="1104"/>
      <c r="G42" s="1105"/>
      <c r="H42" s="280"/>
      <c r="I42" s="276"/>
      <c r="J42" s="277"/>
      <c r="K42" s="278"/>
      <c r="L42" s="281"/>
    </row>
    <row r="43" spans="1:12" ht="18" customHeight="1" x14ac:dyDescent="0.35">
      <c r="A43" s="252"/>
      <c r="B43" s="252"/>
      <c r="C43" s="252"/>
      <c r="D43" s="1103"/>
      <c r="E43" s="1103"/>
      <c r="F43" s="1104"/>
      <c r="G43" s="1105"/>
      <c r="H43" s="280"/>
      <c r="I43" s="286"/>
      <c r="J43" s="287"/>
      <c r="K43" s="288"/>
      <c r="L43" s="289"/>
    </row>
    <row r="44" spans="1:12" ht="18" customHeight="1" x14ac:dyDescent="0.35">
      <c r="A44" s="252"/>
      <c r="B44" s="252"/>
      <c r="C44" s="252"/>
      <c r="D44" s="1138" t="s">
        <v>26</v>
      </c>
      <c r="E44" s="1968" t="s">
        <v>27</v>
      </c>
      <c r="F44" s="1968"/>
      <c r="G44" s="1968"/>
      <c r="H44" s="1140" t="s">
        <v>941</v>
      </c>
      <c r="I44" s="1964" t="s">
        <v>28</v>
      </c>
      <c r="J44" s="1796"/>
      <c r="K44" s="291" t="s">
        <v>29</v>
      </c>
      <c r="L44" s="292" t="s">
        <v>30</v>
      </c>
    </row>
    <row r="45" spans="1:12" ht="18" customHeight="1" x14ac:dyDescent="0.3"/>
    <row r="55" spans="1:1" ht="16.5" customHeight="1" x14ac:dyDescent="0.3">
      <c r="A55" s="251" t="s">
        <v>1220</v>
      </c>
    </row>
  </sheetData>
  <mergeCells count="9">
    <mergeCell ref="A30:K30"/>
    <mergeCell ref="E44:G44"/>
    <mergeCell ref="I44:J44"/>
    <mergeCell ref="A6:L6"/>
    <mergeCell ref="A7:L7"/>
    <mergeCell ref="B19:G19"/>
    <mergeCell ref="I19:J19"/>
    <mergeCell ref="B20:G20"/>
    <mergeCell ref="B29:G29"/>
  </mergeCells>
  <printOptions horizontalCentered="1"/>
  <pageMargins left="0" right="0" top="0.74803149606299213" bottom="0.74803149606299213" header="0.31496062992125984" footer="0.31496062992125984"/>
  <pageSetup scale="70" orientation="portrait" r:id="rId1"/>
  <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5"/>
  <sheetViews>
    <sheetView tabSelected="1" view="pageBreakPreview" zoomScale="60" zoomScaleNormal="55" workbookViewId="0">
      <selection activeCell="K20" sqref="K20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8" style="25" customWidth="1"/>
    <col min="4" max="4" width="19.42578125" style="25" customWidth="1"/>
    <col min="5" max="5" width="3.7109375" style="25" customWidth="1"/>
    <col min="6" max="6" width="1.14062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s="238" customFormat="1" ht="21.75" customHeight="1" x14ac:dyDescent="0.35">
      <c r="A7" s="1951" t="s">
        <v>0</v>
      </c>
      <c r="B7" s="1951"/>
      <c r="C7" s="1951"/>
      <c r="D7" s="1951"/>
      <c r="E7" s="1951"/>
      <c r="F7" s="1951"/>
      <c r="G7" s="1951"/>
      <c r="H7" s="1951"/>
      <c r="I7" s="1951"/>
      <c r="J7" s="1951"/>
      <c r="K7" s="1951"/>
      <c r="L7" s="1951"/>
    </row>
    <row r="8" spans="1:21" s="238" customFormat="1" ht="21.75" customHeight="1" x14ac:dyDescent="0.35">
      <c r="A8" s="2053" t="s">
        <v>1235</v>
      </c>
      <c r="B8" s="2053"/>
      <c r="C8" s="2053"/>
      <c r="D8" s="2053"/>
      <c r="E8" s="2053"/>
      <c r="F8" s="2053"/>
      <c r="G8" s="2053"/>
      <c r="H8" s="2053"/>
      <c r="I8" s="2053"/>
      <c r="J8" s="2053"/>
      <c r="K8" s="2053"/>
      <c r="L8" s="2053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s="142" customFormat="1" ht="16.5" customHeight="1" x14ac:dyDescent="0.3">
      <c r="A10" s="1554" t="s">
        <v>1</v>
      </c>
      <c r="B10" s="1555"/>
      <c r="C10" s="1555"/>
      <c r="D10" s="1556"/>
      <c r="E10" s="213"/>
      <c r="F10" s="1557" t="s">
        <v>2</v>
      </c>
      <c r="G10" s="1558"/>
      <c r="H10" s="1558"/>
      <c r="I10" s="1559"/>
      <c r="J10" s="1560"/>
      <c r="K10" s="437"/>
      <c r="L10" s="437"/>
      <c r="U10" s="142">
        <v>559</v>
      </c>
    </row>
    <row r="11" spans="1:21" s="142" customFormat="1" ht="21.75" customHeight="1" x14ac:dyDescent="0.35">
      <c r="A11" s="995" t="s">
        <v>42</v>
      </c>
      <c r="B11" s="248"/>
      <c r="C11" s="248"/>
      <c r="D11" s="996"/>
      <c r="E11" s="213"/>
      <c r="F11" s="790" t="s">
        <v>32</v>
      </c>
      <c r="G11" s="791"/>
      <c r="H11" s="791"/>
      <c r="I11" s="792"/>
      <c r="J11" s="213"/>
      <c r="K11" s="436" t="s">
        <v>3</v>
      </c>
      <c r="L11" s="793">
        <v>44718</v>
      </c>
    </row>
    <row r="12" spans="1:21" s="142" customFormat="1" ht="16.5" customHeight="1" x14ac:dyDescent="0.3">
      <c r="A12" s="1504" t="s">
        <v>43</v>
      </c>
      <c r="B12" s="1505"/>
      <c r="C12" s="1505"/>
      <c r="D12" s="1506"/>
      <c r="E12" s="213"/>
      <c r="F12" s="790" t="s">
        <v>33</v>
      </c>
      <c r="G12" s="791"/>
      <c r="H12" s="791"/>
      <c r="I12" s="792"/>
      <c r="J12" s="213"/>
      <c r="K12" s="436"/>
      <c r="L12" s="793"/>
    </row>
    <row r="13" spans="1:21" s="142" customFormat="1" ht="16.5" customHeight="1" x14ac:dyDescent="0.3">
      <c r="A13" s="1504"/>
      <c r="B13" s="213"/>
      <c r="C13" s="213"/>
      <c r="D13" s="792"/>
      <c r="E13" s="213"/>
      <c r="F13" s="790" t="s">
        <v>34</v>
      </c>
      <c r="G13" s="791"/>
      <c r="H13" s="791"/>
      <c r="I13" s="792"/>
      <c r="J13" s="213"/>
      <c r="K13" s="436" t="s">
        <v>4</v>
      </c>
      <c r="L13" s="1507"/>
    </row>
    <row r="14" spans="1:21" s="142" customFormat="1" ht="16.5" customHeight="1" x14ac:dyDescent="0.3">
      <c r="A14" s="1504"/>
      <c r="B14" s="213"/>
      <c r="C14" s="213"/>
      <c r="D14" s="792"/>
      <c r="E14" s="213"/>
      <c r="F14" s="1508" t="s">
        <v>35</v>
      </c>
      <c r="G14" s="1509"/>
      <c r="H14" s="1509"/>
      <c r="I14" s="1510"/>
      <c r="J14" s="1511"/>
      <c r="K14" s="436" t="s">
        <v>5</v>
      </c>
      <c r="L14" s="437"/>
    </row>
    <row r="15" spans="1:21" s="142" customFormat="1" ht="16.5" customHeight="1" x14ac:dyDescent="0.3">
      <c r="A15" s="1504" t="s">
        <v>6</v>
      </c>
      <c r="B15" s="1731" t="s">
        <v>7</v>
      </c>
      <c r="C15" s="1563" t="s">
        <v>225</v>
      </c>
      <c r="D15" s="1562"/>
      <c r="E15" s="213"/>
      <c r="F15" s="790"/>
      <c r="G15" s="791"/>
      <c r="H15" s="791"/>
      <c r="I15" s="792"/>
      <c r="J15" s="213"/>
      <c r="K15" s="436"/>
      <c r="L15" s="437"/>
    </row>
    <row r="16" spans="1:21" s="142" customFormat="1" ht="16.5" customHeight="1" x14ac:dyDescent="0.3">
      <c r="A16" s="1504" t="s">
        <v>8</v>
      </c>
      <c r="B16" s="1731" t="s">
        <v>7</v>
      </c>
      <c r="C16" s="213" t="s">
        <v>45</v>
      </c>
      <c r="D16" s="792"/>
      <c r="E16" s="213"/>
      <c r="F16" s="790" t="s">
        <v>36</v>
      </c>
      <c r="G16" s="791"/>
      <c r="H16" s="791"/>
      <c r="I16" s="792"/>
      <c r="J16" s="213"/>
      <c r="K16" s="436" t="s">
        <v>9</v>
      </c>
      <c r="L16" s="437" t="s">
        <v>10</v>
      </c>
    </row>
    <row r="17" spans="1:12" s="142" customFormat="1" ht="20.25" customHeight="1" x14ac:dyDescent="0.3">
      <c r="A17" s="1512" t="s">
        <v>11</v>
      </c>
      <c r="B17" s="1513" t="s">
        <v>7</v>
      </c>
      <c r="C17" s="1514"/>
      <c r="D17" s="1515"/>
      <c r="E17" s="213"/>
      <c r="F17" s="1512"/>
      <c r="G17" s="573"/>
      <c r="H17" s="573"/>
      <c r="I17" s="1516"/>
      <c r="J17" s="213"/>
      <c r="K17" s="436"/>
      <c r="L17" s="1517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s="238" customFormat="1" ht="21" x14ac:dyDescent="0.35">
      <c r="A19" s="248" t="s">
        <v>12</v>
      </c>
      <c r="B19" s="248"/>
      <c r="C19" s="248"/>
      <c r="D19" s="248"/>
      <c r="E19" s="248"/>
      <c r="F19" s="248"/>
      <c r="G19" s="248"/>
      <c r="H19" s="248"/>
      <c r="I19" s="248"/>
      <c r="J19" s="248"/>
      <c r="K19" s="410"/>
      <c r="L19" s="411"/>
    </row>
    <row r="20" spans="1:12" s="238" customFormat="1" ht="21" x14ac:dyDescent="0.35">
      <c r="A20" s="1732" t="s">
        <v>13</v>
      </c>
      <c r="B20" s="1842" t="s">
        <v>14</v>
      </c>
      <c r="C20" s="1842"/>
      <c r="D20" s="1842"/>
      <c r="E20" s="1842"/>
      <c r="F20" s="1842"/>
      <c r="G20" s="1842"/>
      <c r="H20" s="1732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238" customFormat="1" ht="21" x14ac:dyDescent="0.35">
      <c r="A22" s="233">
        <v>1</v>
      </c>
      <c r="B22" s="1733" t="s">
        <v>1230</v>
      </c>
      <c r="C22" s="235"/>
      <c r="D22" s="235"/>
      <c r="E22" s="235"/>
      <c r="F22" s="235"/>
      <c r="G22" s="236"/>
      <c r="H22" s="233"/>
      <c r="I22" s="233">
        <v>1</v>
      </c>
      <c r="J22" s="233" t="s">
        <v>590</v>
      </c>
      <c r="K22" s="237">
        <v>665000</v>
      </c>
      <c r="L22" s="237">
        <f>K22*I22</f>
        <v>665000</v>
      </c>
    </row>
    <row r="23" spans="1:12" s="238" customFormat="1" ht="21" x14ac:dyDescent="0.35">
      <c r="A23" s="233">
        <v>2</v>
      </c>
      <c r="B23" s="1733" t="s">
        <v>1231</v>
      </c>
      <c r="C23" s="235"/>
      <c r="D23" s="235"/>
      <c r="E23" s="235"/>
      <c r="F23" s="235"/>
      <c r="G23" s="236"/>
      <c r="H23" s="233"/>
      <c r="I23" s="233">
        <v>1</v>
      </c>
      <c r="J23" s="233" t="s">
        <v>590</v>
      </c>
      <c r="K23" s="237">
        <v>1123000</v>
      </c>
      <c r="L23" s="237">
        <f t="shared" ref="L23:L29" si="0">K23*I23</f>
        <v>1123000</v>
      </c>
    </row>
    <row r="24" spans="1:12" s="238" customFormat="1" ht="21" x14ac:dyDescent="0.35">
      <c r="A24" s="233">
        <v>3</v>
      </c>
      <c r="B24" s="1736" t="s">
        <v>1232</v>
      </c>
      <c r="C24" s="235"/>
      <c r="D24" s="235"/>
      <c r="E24" s="235"/>
      <c r="F24" s="235"/>
      <c r="G24" s="236"/>
      <c r="H24" s="233"/>
      <c r="I24" s="233">
        <v>1</v>
      </c>
      <c r="J24" s="233" t="s">
        <v>56</v>
      </c>
      <c r="K24" s="237">
        <v>178000</v>
      </c>
      <c r="L24" s="237">
        <f t="shared" si="0"/>
        <v>178000</v>
      </c>
    </row>
    <row r="25" spans="1:12" s="238" customFormat="1" ht="21" x14ac:dyDescent="0.35">
      <c r="A25" s="233">
        <v>4</v>
      </c>
      <c r="B25" s="1733" t="s">
        <v>1233</v>
      </c>
      <c r="C25" s="235"/>
      <c r="D25" s="235"/>
      <c r="E25" s="235"/>
      <c r="F25" s="235"/>
      <c r="G25" s="236"/>
      <c r="H25" s="233"/>
      <c r="I25" s="233">
        <v>13</v>
      </c>
      <c r="J25" s="233" t="s">
        <v>56</v>
      </c>
      <c r="K25" s="237">
        <v>92400</v>
      </c>
      <c r="L25" s="237">
        <f t="shared" si="0"/>
        <v>1201200</v>
      </c>
    </row>
    <row r="26" spans="1:12" s="238" customFormat="1" ht="22.5" customHeight="1" x14ac:dyDescent="0.35">
      <c r="A26" s="233">
        <v>5</v>
      </c>
      <c r="B26" s="1733" t="s">
        <v>154</v>
      </c>
      <c r="C26" s="1734"/>
      <c r="D26" s="1734"/>
      <c r="E26" s="1734"/>
      <c r="F26" s="1734"/>
      <c r="G26" s="1735"/>
      <c r="H26" s="233"/>
      <c r="I26" s="233">
        <v>7</v>
      </c>
      <c r="J26" s="233" t="s">
        <v>56</v>
      </c>
      <c r="K26" s="237">
        <v>175000</v>
      </c>
      <c r="L26" s="237">
        <f t="shared" si="0"/>
        <v>1225000</v>
      </c>
    </row>
    <row r="27" spans="1:12" s="238" customFormat="1" ht="22.5" customHeight="1" x14ac:dyDescent="0.35">
      <c r="A27" s="233">
        <v>6</v>
      </c>
      <c r="B27" s="1733" t="s">
        <v>153</v>
      </c>
      <c r="C27" s="1734"/>
      <c r="D27" s="1734"/>
      <c r="E27" s="1734"/>
      <c r="F27" s="1734"/>
      <c r="G27" s="1735"/>
      <c r="H27" s="233"/>
      <c r="I27" s="233">
        <v>6</v>
      </c>
      <c r="J27" s="233" t="s">
        <v>56</v>
      </c>
      <c r="K27" s="237">
        <v>175000</v>
      </c>
      <c r="L27" s="237">
        <f t="shared" si="0"/>
        <v>1050000</v>
      </c>
    </row>
    <row r="28" spans="1:12" s="238" customFormat="1" ht="22.5" customHeight="1" x14ac:dyDescent="0.35">
      <c r="A28" s="233">
        <v>7</v>
      </c>
      <c r="B28" s="1733" t="s">
        <v>1234</v>
      </c>
      <c r="C28" s="1734"/>
      <c r="D28" s="1734"/>
      <c r="E28" s="1734"/>
      <c r="F28" s="1734"/>
      <c r="G28" s="1735"/>
      <c r="H28" s="233"/>
      <c r="I28" s="233">
        <v>15</v>
      </c>
      <c r="J28" s="233" t="s">
        <v>56</v>
      </c>
      <c r="K28" s="237">
        <v>1850</v>
      </c>
      <c r="L28" s="237">
        <f t="shared" si="0"/>
        <v>27750</v>
      </c>
    </row>
    <row r="29" spans="1:12" s="238" customFormat="1" ht="21" x14ac:dyDescent="0.35">
      <c r="A29" s="233"/>
      <c r="B29" s="1733"/>
      <c r="C29" s="1734"/>
      <c r="D29" s="1734"/>
      <c r="E29" s="1734"/>
      <c r="F29" s="1734"/>
      <c r="G29" s="1735"/>
      <c r="H29" s="233"/>
      <c r="I29" s="233"/>
      <c r="J29" s="233"/>
      <c r="K29" s="237"/>
      <c r="L29" s="237"/>
    </row>
    <row r="30" spans="1:12" s="238" customFormat="1" ht="21" x14ac:dyDescent="0.35">
      <c r="A30" s="233"/>
      <c r="B30" s="1733"/>
      <c r="C30" s="1734"/>
      <c r="D30" s="1734"/>
      <c r="E30" s="1734"/>
      <c r="F30" s="1734"/>
      <c r="G30" s="1735"/>
      <c r="H30" s="233"/>
      <c r="I30" s="233"/>
      <c r="J30" s="233"/>
      <c r="K30" s="237"/>
      <c r="L30" s="237"/>
    </row>
    <row r="31" spans="1:12" s="238" customFormat="1" ht="21" x14ac:dyDescent="0.35">
      <c r="A31" s="241"/>
      <c r="B31" s="1785"/>
      <c r="C31" s="1786"/>
      <c r="D31" s="1786"/>
      <c r="E31" s="1786"/>
      <c r="F31" s="1786"/>
      <c r="G31" s="1787"/>
      <c r="H31" s="242"/>
      <c r="I31" s="242"/>
      <c r="J31" s="242"/>
      <c r="K31" s="243"/>
      <c r="L31" s="243"/>
    </row>
    <row r="32" spans="1:12" s="238" customFormat="1" ht="21" x14ac:dyDescent="0.35">
      <c r="A32" s="1841" t="s">
        <v>20</v>
      </c>
      <c r="B32" s="1841"/>
      <c r="C32" s="1841"/>
      <c r="D32" s="1841"/>
      <c r="E32" s="1841"/>
      <c r="F32" s="1841"/>
      <c r="G32" s="1841"/>
      <c r="H32" s="1841"/>
      <c r="I32" s="1841"/>
      <c r="J32" s="1841"/>
      <c r="K32" s="1841"/>
      <c r="L32" s="245">
        <f>SUM(L21:L30)</f>
        <v>5469950</v>
      </c>
    </row>
    <row r="33" spans="1:12" s="238" customFormat="1" ht="21" x14ac:dyDescent="0.35">
      <c r="A33" s="247"/>
      <c r="B33" s="247"/>
      <c r="C33" s="1741"/>
      <c r="D33" s="247"/>
      <c r="E33" s="247"/>
      <c r="F33" s="247"/>
      <c r="G33" s="248"/>
      <c r="H33" s="248"/>
      <c r="I33" s="248"/>
      <c r="J33" s="248"/>
      <c r="K33" s="410"/>
      <c r="L33" s="411"/>
    </row>
    <row r="34" spans="1:12" s="238" customFormat="1" ht="21" x14ac:dyDescent="0.35">
      <c r="A34" s="1523" t="s">
        <v>21</v>
      </c>
      <c r="B34" s="1523" t="s">
        <v>7</v>
      </c>
      <c r="C34" s="1524" t="s">
        <v>22</v>
      </c>
      <c r="D34" s="1525" t="s">
        <v>23</v>
      </c>
      <c r="E34" s="248"/>
      <c r="F34" s="248"/>
      <c r="G34" s="248"/>
      <c r="H34" s="248"/>
      <c r="I34" s="248"/>
      <c r="J34" s="248"/>
      <c r="K34" s="1526"/>
      <c r="L34" s="1526"/>
    </row>
    <row r="35" spans="1:12" s="238" customFormat="1" ht="21" x14ac:dyDescent="0.35">
      <c r="A35" s="247"/>
      <c r="B35" s="247"/>
      <c r="C35" s="1524" t="s">
        <v>24</v>
      </c>
      <c r="D35" s="247" t="s">
        <v>25</v>
      </c>
      <c r="E35" s="248"/>
      <c r="F35" s="248"/>
      <c r="G35" s="248"/>
      <c r="H35" s="248"/>
      <c r="I35" s="248"/>
      <c r="J35" s="248"/>
      <c r="K35" s="1526"/>
      <c r="L35" s="1526"/>
    </row>
    <row r="36" spans="1:12" s="238" customFormat="1" ht="21" x14ac:dyDescent="0.35">
      <c r="A36" s="247"/>
      <c r="B36" s="247"/>
      <c r="C36" s="1524" t="s">
        <v>300</v>
      </c>
      <c r="D36" s="247" t="s">
        <v>655</v>
      </c>
      <c r="E36" s="248"/>
      <c r="F36" s="248"/>
      <c r="G36" s="248"/>
      <c r="H36" s="248"/>
      <c r="I36" s="248"/>
      <c r="J36" s="248"/>
      <c r="K36" s="1526"/>
      <c r="L36" s="1526"/>
    </row>
    <row r="37" spans="1:12" s="238" customFormat="1" ht="21" x14ac:dyDescent="0.35">
      <c r="A37" s="247"/>
      <c r="B37" s="247"/>
      <c r="C37" s="1524"/>
      <c r="D37" s="247"/>
      <c r="E37" s="248"/>
      <c r="F37" s="248"/>
      <c r="G37" s="248"/>
      <c r="H37" s="248"/>
      <c r="I37" s="248"/>
      <c r="J37" s="248"/>
      <c r="K37" s="1526"/>
      <c r="L37" s="1526"/>
    </row>
    <row r="38" spans="1:12" s="238" customFormat="1" ht="21" x14ac:dyDescent="0.35">
      <c r="A38" s="247"/>
      <c r="B38" s="247"/>
      <c r="C38" s="1524"/>
      <c r="D38" s="247"/>
      <c r="E38" s="248"/>
      <c r="F38" s="248"/>
      <c r="G38" s="248"/>
      <c r="H38" s="248"/>
      <c r="I38" s="248"/>
      <c r="J38" s="248"/>
      <c r="K38" s="1526"/>
      <c r="L38" s="1526"/>
    </row>
    <row r="39" spans="1:12" s="238" customFormat="1" ht="21" x14ac:dyDescent="0.35">
      <c r="A39" s="247"/>
      <c r="B39" s="247"/>
      <c r="C39" s="1524"/>
      <c r="D39" s="247"/>
      <c r="E39" s="248"/>
      <c r="F39" s="248"/>
      <c r="G39" s="248"/>
      <c r="H39" s="248"/>
      <c r="I39" s="248"/>
      <c r="J39" s="248"/>
      <c r="K39" s="1526"/>
      <c r="L39" s="1526"/>
    </row>
    <row r="40" spans="1:12" s="238" customFormat="1" ht="21" x14ac:dyDescent="0.35">
      <c r="A40" s="247"/>
      <c r="B40" s="247"/>
      <c r="C40" s="1524"/>
      <c r="D40" s="247"/>
      <c r="E40" s="248"/>
      <c r="F40" s="248"/>
      <c r="G40" s="248"/>
      <c r="H40" s="248"/>
      <c r="I40" s="248"/>
      <c r="J40" s="248"/>
      <c r="K40" s="1526"/>
      <c r="L40" s="1526"/>
    </row>
    <row r="41" spans="1:12" s="238" customFormat="1" ht="21" x14ac:dyDescent="0.35">
      <c r="A41" s="247"/>
      <c r="B41" s="247"/>
      <c r="C41" s="1524"/>
      <c r="D41" s="247"/>
      <c r="E41" s="248"/>
      <c r="F41" s="248"/>
      <c r="G41" s="248"/>
      <c r="H41" s="248"/>
      <c r="I41" s="248"/>
      <c r="J41" s="248"/>
      <c r="K41" s="1526"/>
      <c r="L41" s="1526"/>
    </row>
    <row r="42" spans="1:12" s="238" customFormat="1" ht="21" x14ac:dyDescent="0.35">
      <c r="A42" s="247"/>
      <c r="B42" s="247"/>
      <c r="C42" s="1524"/>
      <c r="D42" s="247"/>
      <c r="E42" s="248"/>
      <c r="F42" s="248"/>
      <c r="G42" s="248"/>
      <c r="H42" s="248"/>
      <c r="I42" s="248"/>
      <c r="J42" s="248"/>
      <c r="K42" s="1526"/>
      <c r="L42" s="1526"/>
    </row>
    <row r="43" spans="1:12" s="238" customFormat="1" ht="21" x14ac:dyDescent="0.35">
      <c r="A43" s="248"/>
      <c r="B43" s="248"/>
      <c r="C43" s="248"/>
      <c r="D43" s="248"/>
      <c r="E43" s="248"/>
      <c r="F43" s="248"/>
      <c r="G43" s="248"/>
      <c r="H43" s="248"/>
      <c r="I43" s="248"/>
      <c r="J43" s="248"/>
      <c r="K43" s="1526"/>
      <c r="L43" s="1526"/>
    </row>
    <row r="44" spans="1:12" s="238" customFormat="1" ht="21" x14ac:dyDescent="0.35">
      <c r="A44" s="248"/>
      <c r="B44" s="248"/>
      <c r="C44" s="248"/>
      <c r="D44" s="1527"/>
      <c r="E44" s="1528"/>
      <c r="F44" s="1529"/>
      <c r="G44" s="1530"/>
      <c r="H44" s="1531"/>
      <c r="I44" s="1532"/>
      <c r="J44" s="1533"/>
      <c r="K44" s="1534"/>
      <c r="L44" s="1535"/>
    </row>
    <row r="45" spans="1:12" s="238" customFormat="1" ht="21" x14ac:dyDescent="0.35">
      <c r="A45" s="248"/>
      <c r="B45" s="248"/>
      <c r="C45" s="248"/>
      <c r="D45" s="1536"/>
      <c r="E45" s="1537"/>
      <c r="F45" s="1538"/>
      <c r="G45" s="1539"/>
      <c r="H45" s="1540"/>
      <c r="I45" s="1541"/>
      <c r="J45" s="1542"/>
      <c r="K45" s="1543"/>
      <c r="L45" s="1544"/>
    </row>
    <row r="46" spans="1:12" s="238" customFormat="1" ht="21" x14ac:dyDescent="0.35">
      <c r="A46" s="248"/>
      <c r="B46" s="248"/>
      <c r="C46" s="248"/>
      <c r="D46" s="1536"/>
      <c r="E46" s="1537"/>
      <c r="F46" s="1538"/>
      <c r="G46" s="1545"/>
      <c r="H46" s="1540"/>
      <c r="I46" s="1541"/>
      <c r="J46" s="1542"/>
      <c r="K46" s="1543"/>
      <c r="L46" s="1546"/>
    </row>
    <row r="47" spans="1:12" s="238" customFormat="1" ht="21" x14ac:dyDescent="0.35">
      <c r="A47" s="248"/>
      <c r="B47" s="248"/>
      <c r="C47" s="248"/>
      <c r="D47" s="1536"/>
      <c r="E47" s="1537"/>
      <c r="F47" s="1538"/>
      <c r="G47" s="1547"/>
      <c r="H47" s="1540"/>
      <c r="I47" s="1742"/>
      <c r="J47" s="1549"/>
      <c r="K47" s="1550"/>
      <c r="L47" s="1551"/>
    </row>
    <row r="48" spans="1:12" s="238" customFormat="1" ht="21" x14ac:dyDescent="0.35">
      <c r="A48" s="248"/>
      <c r="B48" s="248"/>
      <c r="C48" s="248"/>
      <c r="D48" s="2050" t="s">
        <v>26</v>
      </c>
      <c r="E48" s="2051"/>
      <c r="F48" s="2052"/>
      <c r="G48" s="1520" t="s">
        <v>27</v>
      </c>
      <c r="H48" s="1521" t="s">
        <v>941</v>
      </c>
      <c r="I48" s="1922" t="s">
        <v>28</v>
      </c>
      <c r="J48" s="1923"/>
      <c r="K48" s="1522" t="s">
        <v>29</v>
      </c>
      <c r="L48" s="864" t="s">
        <v>30</v>
      </c>
    </row>
    <row r="49" spans="1:21" s="238" customFormat="1" ht="21" x14ac:dyDescent="0.35">
      <c r="A49" s="248"/>
      <c r="B49" s="248"/>
      <c r="C49" s="248"/>
      <c r="D49" s="1552"/>
      <c r="E49" s="1553"/>
      <c r="F49" s="1553"/>
      <c r="G49" s="1553"/>
      <c r="H49" s="1553"/>
      <c r="I49" s="1553"/>
      <c r="J49" s="1553"/>
      <c r="K49" s="1553"/>
      <c r="L49" s="1553"/>
      <c r="M49" s="1553"/>
    </row>
    <row r="50" spans="1:21" s="238" customFormat="1" ht="21" x14ac:dyDescent="0.35">
      <c r="A50" s="248"/>
      <c r="B50" s="248"/>
      <c r="C50" s="248"/>
      <c r="E50" s="1553"/>
      <c r="F50" s="1553"/>
      <c r="G50" s="1553"/>
      <c r="H50" s="1553"/>
      <c r="I50" s="1553"/>
      <c r="J50" s="1553"/>
      <c r="K50" s="1553"/>
      <c r="L50" s="1553"/>
      <c r="M50" s="1553"/>
    </row>
    <row r="51" spans="1:21" s="238" customFormat="1" ht="21" x14ac:dyDescent="0.35">
      <c r="A51" s="248"/>
      <c r="B51" s="248"/>
      <c r="C51" s="248"/>
      <c r="D51" s="248"/>
      <c r="E51" s="1553"/>
      <c r="F51" s="1553"/>
      <c r="G51" s="1553"/>
      <c r="H51" s="1553"/>
      <c r="I51" s="1553"/>
      <c r="J51" s="1553"/>
      <c r="K51" s="1553"/>
      <c r="L51" s="1553"/>
      <c r="M51" s="1553"/>
    </row>
    <row r="52" spans="1:21" s="238" customFormat="1" ht="21" x14ac:dyDescent="0.35">
      <c r="A52" s="248"/>
      <c r="B52" s="248"/>
      <c r="C52" s="248"/>
      <c r="D52" s="248"/>
      <c r="E52" s="248"/>
      <c r="F52" s="248"/>
      <c r="G52" s="248"/>
      <c r="H52" s="248"/>
      <c r="I52" s="248"/>
      <c r="J52" s="248"/>
      <c r="K52" s="248"/>
      <c r="L52" s="248"/>
    </row>
    <row r="53" spans="1:21" s="238" customFormat="1" ht="21" x14ac:dyDescent="0.35">
      <c r="A53" s="248"/>
      <c r="B53" s="248"/>
      <c r="C53" s="248"/>
      <c r="D53" s="248"/>
      <c r="E53" s="248"/>
      <c r="F53" s="248"/>
      <c r="G53" s="248"/>
      <c r="H53" s="248"/>
      <c r="I53" s="248"/>
      <c r="J53" s="248"/>
      <c r="K53" s="248"/>
      <c r="L53" s="248"/>
    </row>
    <row r="54" spans="1:21" s="238" customFormat="1" ht="21" x14ac:dyDescent="0.35">
      <c r="A54" s="248"/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</row>
    <row r="55" spans="1:21" s="25" customFormat="1" x14ac:dyDescent="0.3">
      <c r="A55" s="251" t="s">
        <v>1220</v>
      </c>
      <c r="M55" s="76"/>
      <c r="N55" s="76"/>
      <c r="O55" s="76"/>
      <c r="P55" s="76"/>
      <c r="Q55" s="76"/>
      <c r="R55" s="76"/>
      <c r="S55" s="76"/>
      <c r="T55" s="76"/>
      <c r="U55" s="76"/>
    </row>
  </sheetData>
  <mergeCells count="9">
    <mergeCell ref="A32:K32"/>
    <mergeCell ref="D48:F48"/>
    <mergeCell ref="I48:J48"/>
    <mergeCell ref="A7:L7"/>
    <mergeCell ref="A8:L8"/>
    <mergeCell ref="B20:G20"/>
    <mergeCell ref="I20:J20"/>
    <mergeCell ref="B21:G21"/>
    <mergeCell ref="B31:G31"/>
  </mergeCells>
  <printOptions horizontalCentered="1"/>
  <pageMargins left="0" right="0" top="0.74803149606299213" bottom="0.74803149606299213" header="0.31496062992125984" footer="0.31496062992125984"/>
  <pageSetup scale="70" orientation="portrait" verticalDpi="72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62"/>
  <sheetViews>
    <sheetView view="pageBreakPreview" topLeftCell="A19" zoomScale="90" workbookViewId="0">
      <selection activeCell="A19" sqref="A19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7" spans="1:15" ht="16.5" customHeight="1" x14ac:dyDescent="0.3">
      <c r="A7" s="1831" t="s">
        <v>0</v>
      </c>
      <c r="B7" s="1831"/>
      <c r="C7" s="1831"/>
      <c r="D7" s="1831"/>
      <c r="E7" s="1831"/>
      <c r="F7" s="1831"/>
      <c r="G7" s="1831"/>
      <c r="H7" s="1831"/>
      <c r="I7" s="1831"/>
      <c r="J7" s="1831"/>
      <c r="K7" s="1831"/>
      <c r="L7" s="1831"/>
    </row>
    <row r="8" spans="1:15" ht="16.5" customHeight="1" x14ac:dyDescent="0.3">
      <c r="A8" s="1832" t="s">
        <v>284</v>
      </c>
      <c r="B8" s="1832"/>
      <c r="C8" s="1832"/>
      <c r="D8" s="1832"/>
      <c r="E8" s="1832"/>
      <c r="F8" s="1832"/>
      <c r="G8" s="1832"/>
      <c r="H8" s="1832"/>
      <c r="I8" s="1832"/>
      <c r="J8" s="1832"/>
      <c r="K8" s="1832"/>
      <c r="L8" s="1832"/>
    </row>
    <row r="9" spans="1:15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15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</row>
    <row r="11" spans="1:15" ht="16.5" customHeight="1" x14ac:dyDescent="0.35">
      <c r="A11" s="11" t="s">
        <v>241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44592</v>
      </c>
      <c r="M11" s="298"/>
    </row>
    <row r="12" spans="1:15" ht="16.5" customHeight="1" x14ac:dyDescent="0.35">
      <c r="A12" s="1797" t="s">
        <v>242</v>
      </c>
      <c r="B12" s="1798"/>
      <c r="C12" s="1798"/>
      <c r="D12" s="1799"/>
      <c r="E12" s="1"/>
      <c r="F12" s="72" t="s">
        <v>33</v>
      </c>
      <c r="G12" s="73"/>
      <c r="H12" s="73"/>
      <c r="I12" s="12"/>
      <c r="J12" s="1"/>
      <c r="K12" s="13"/>
      <c r="L12" s="14"/>
      <c r="O12" s="256"/>
    </row>
    <row r="13" spans="1:15" ht="16.5" customHeight="1" x14ac:dyDescent="0.35">
      <c r="A13" s="11" t="s">
        <v>208</v>
      </c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  <c r="O13" s="256"/>
    </row>
    <row r="14" spans="1:15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306"/>
      <c r="J14" s="17"/>
      <c r="K14" s="13" t="s">
        <v>5</v>
      </c>
      <c r="L14" s="3"/>
      <c r="M14" s="298"/>
    </row>
    <row r="15" spans="1:15" ht="16.5" customHeight="1" x14ac:dyDescent="0.35">
      <c r="A15" s="11" t="s">
        <v>6</v>
      </c>
      <c r="B15" s="305" t="s">
        <v>139</v>
      </c>
      <c r="C15" s="301" t="s">
        <v>243</v>
      </c>
      <c r="D15" s="232"/>
      <c r="E15" s="1"/>
      <c r="F15" s="72"/>
      <c r="G15" s="73"/>
      <c r="H15" s="73"/>
      <c r="I15" s="12"/>
      <c r="J15" s="1"/>
      <c r="K15" s="13"/>
      <c r="L15" s="3"/>
    </row>
    <row r="16" spans="1:15" ht="16.5" customHeight="1" x14ac:dyDescent="0.35">
      <c r="A16" s="11" t="s">
        <v>8</v>
      </c>
      <c r="B16" s="303" t="s">
        <v>7</v>
      </c>
      <c r="C16" s="1"/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  <c r="M16" s="298"/>
    </row>
    <row r="17" spans="1:14" ht="16.5" customHeight="1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4" ht="18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  <c r="L18" s="25"/>
    </row>
    <row r="19" spans="1:14" ht="18" customHeight="1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4" ht="18" customHeight="1" x14ac:dyDescent="0.3">
      <c r="A20" s="304" t="s">
        <v>13</v>
      </c>
      <c r="B20" s="1751" t="s">
        <v>14</v>
      </c>
      <c r="C20" s="1751"/>
      <c r="D20" s="1751"/>
      <c r="E20" s="1751"/>
      <c r="F20" s="1751"/>
      <c r="G20" s="1751"/>
      <c r="H20" s="304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4" ht="18" customHeight="1" x14ac:dyDescent="0.3">
      <c r="A21" s="377"/>
      <c r="B21" s="1833"/>
      <c r="C21" s="1834"/>
      <c r="D21" s="1834"/>
      <c r="E21" s="1834"/>
      <c r="F21" s="1834"/>
      <c r="G21" s="1835"/>
      <c r="H21" s="377"/>
      <c r="I21" s="377"/>
      <c r="J21" s="377"/>
      <c r="K21" s="378"/>
      <c r="L21" s="378"/>
    </row>
    <row r="22" spans="1:14" s="257" customFormat="1" ht="21" customHeight="1" x14ac:dyDescent="0.3">
      <c r="A22" s="390" t="s">
        <v>19</v>
      </c>
      <c r="B22" s="380" t="s">
        <v>276</v>
      </c>
      <c r="C22" s="381"/>
      <c r="D22" s="381"/>
      <c r="E22" s="381"/>
      <c r="F22" s="381"/>
      <c r="G22" s="382"/>
      <c r="H22" s="379"/>
      <c r="I22" s="379">
        <v>2</v>
      </c>
      <c r="J22" s="379" t="s">
        <v>56</v>
      </c>
      <c r="K22" s="383">
        <v>22000</v>
      </c>
      <c r="L22" s="383">
        <f>+K22*I22</f>
        <v>44000</v>
      </c>
    </row>
    <row r="23" spans="1:14" s="257" customFormat="1" ht="21" customHeight="1" x14ac:dyDescent="0.3">
      <c r="A23" s="390" t="s">
        <v>285</v>
      </c>
      <c r="B23" s="380" t="s">
        <v>277</v>
      </c>
      <c r="C23" s="384"/>
      <c r="D23" s="384"/>
      <c r="E23" s="384"/>
      <c r="F23" s="384"/>
      <c r="G23" s="385"/>
      <c r="H23" s="379"/>
      <c r="I23" s="379">
        <v>2</v>
      </c>
      <c r="J23" s="379" t="s">
        <v>56</v>
      </c>
      <c r="K23" s="383">
        <v>2000</v>
      </c>
      <c r="L23" s="383">
        <f>+K23*I23</f>
        <v>4000</v>
      </c>
    </row>
    <row r="24" spans="1:14" s="257" customFormat="1" ht="18.75" customHeight="1" x14ac:dyDescent="0.3">
      <c r="A24" s="390" t="s">
        <v>286</v>
      </c>
      <c r="B24" s="380" t="s">
        <v>279</v>
      </c>
      <c r="C24" s="384"/>
      <c r="D24" s="384"/>
      <c r="E24" s="384"/>
      <c r="F24" s="384"/>
      <c r="G24" s="385"/>
      <c r="H24" s="379"/>
      <c r="I24" s="379">
        <v>1</v>
      </c>
      <c r="J24" s="379" t="s">
        <v>56</v>
      </c>
      <c r="K24" s="383">
        <v>112500</v>
      </c>
      <c r="L24" s="383">
        <f t="shared" ref="L24:L26" si="0">+K24*I24</f>
        <v>112500</v>
      </c>
    </row>
    <row r="25" spans="1:14" s="257" customFormat="1" ht="18.75" customHeight="1" x14ac:dyDescent="0.3">
      <c r="A25" s="390" t="s">
        <v>287</v>
      </c>
      <c r="B25" s="380" t="s">
        <v>280</v>
      </c>
      <c r="C25" s="384"/>
      <c r="D25" s="384"/>
      <c r="E25" s="384"/>
      <c r="F25" s="384"/>
      <c r="G25" s="385"/>
      <c r="H25" s="379"/>
      <c r="I25" s="379">
        <v>2</v>
      </c>
      <c r="J25" s="379" t="s">
        <v>56</v>
      </c>
      <c r="K25" s="383">
        <v>13000</v>
      </c>
      <c r="L25" s="383">
        <f t="shared" si="0"/>
        <v>26000</v>
      </c>
    </row>
    <row r="26" spans="1:14" s="257" customFormat="1" ht="18.75" customHeight="1" x14ac:dyDescent="0.3">
      <c r="A26" s="390" t="s">
        <v>288</v>
      </c>
      <c r="B26" s="380" t="s">
        <v>281</v>
      </c>
      <c r="C26" s="384"/>
      <c r="D26" s="384"/>
      <c r="E26" s="384"/>
      <c r="F26" s="384"/>
      <c r="G26" s="385"/>
      <c r="H26" s="379"/>
      <c r="I26" s="379">
        <v>1</v>
      </c>
      <c r="J26" s="379" t="s">
        <v>56</v>
      </c>
      <c r="K26" s="383">
        <v>60000</v>
      </c>
      <c r="L26" s="383">
        <f t="shared" si="0"/>
        <v>60000</v>
      </c>
    </row>
    <row r="27" spans="1:14" s="257" customFormat="1" ht="18.75" customHeight="1" x14ac:dyDescent="0.3">
      <c r="A27" s="379"/>
      <c r="B27" s="380"/>
      <c r="C27" s="384"/>
      <c r="D27" s="384"/>
      <c r="E27" s="384"/>
      <c r="F27" s="384"/>
      <c r="G27" s="385"/>
      <c r="H27" s="379"/>
      <c r="I27" s="379"/>
      <c r="J27" s="379"/>
      <c r="K27" s="383"/>
      <c r="L27" s="383"/>
    </row>
    <row r="28" spans="1:14" s="257" customFormat="1" ht="18.75" customHeight="1" x14ac:dyDescent="0.3">
      <c r="A28" s="379"/>
      <c r="B28" s="380"/>
      <c r="C28" s="384"/>
      <c r="D28" s="384"/>
      <c r="E28" s="384"/>
      <c r="F28" s="384"/>
      <c r="G28" s="385"/>
      <c r="H28" s="379"/>
      <c r="I28" s="379"/>
      <c r="J28" s="379"/>
      <c r="K28" s="383"/>
      <c r="L28" s="383"/>
    </row>
    <row r="29" spans="1:14" s="257" customFormat="1" ht="18.75" customHeight="1" x14ac:dyDescent="0.3">
      <c r="A29" s="379"/>
      <c r="B29" s="380"/>
      <c r="C29" s="384"/>
      <c r="D29" s="384"/>
      <c r="E29" s="384"/>
      <c r="F29" s="384"/>
      <c r="G29" s="385"/>
      <c r="H29" s="379"/>
      <c r="I29" s="379"/>
      <c r="J29" s="379"/>
      <c r="K29" s="383"/>
      <c r="L29" s="383"/>
      <c r="N29" s="302"/>
    </row>
    <row r="30" spans="1:14" s="257" customFormat="1" ht="18.75" customHeight="1" x14ac:dyDescent="0.3">
      <c r="A30" s="379"/>
      <c r="B30" s="380"/>
      <c r="C30" s="384"/>
      <c r="D30" s="384"/>
      <c r="E30" s="384"/>
      <c r="F30" s="384"/>
      <c r="G30" s="385"/>
      <c r="H30" s="379"/>
      <c r="I30" s="379"/>
      <c r="J30" s="379"/>
      <c r="K30" s="383"/>
      <c r="L30" s="383"/>
    </row>
    <row r="31" spans="1:14" s="257" customFormat="1" ht="18.75" customHeight="1" x14ac:dyDescent="0.3">
      <c r="A31" s="379"/>
      <c r="B31" s="380"/>
      <c r="C31" s="384"/>
      <c r="D31" s="384"/>
      <c r="E31" s="384"/>
      <c r="F31" s="384"/>
      <c r="G31" s="385"/>
      <c r="H31" s="379"/>
      <c r="I31" s="379"/>
      <c r="J31" s="379"/>
      <c r="K31" s="383"/>
      <c r="L31" s="383"/>
    </row>
    <row r="32" spans="1:14" s="257" customFormat="1" ht="22.5" customHeight="1" x14ac:dyDescent="0.3">
      <c r="A32" s="386"/>
      <c r="B32" s="1827"/>
      <c r="C32" s="1828"/>
      <c r="D32" s="1828"/>
      <c r="E32" s="1828"/>
      <c r="F32" s="1828"/>
      <c r="G32" s="1829"/>
      <c r="H32" s="387"/>
      <c r="I32" s="387"/>
      <c r="J32" s="387"/>
      <c r="K32" s="388"/>
      <c r="L32" s="388"/>
    </row>
    <row r="33" spans="1:12" ht="18" customHeight="1" x14ac:dyDescent="0.3">
      <c r="A33" s="1830" t="s">
        <v>20</v>
      </c>
      <c r="B33" s="1830"/>
      <c r="C33" s="1830"/>
      <c r="D33" s="1830"/>
      <c r="E33" s="1830"/>
      <c r="F33" s="1830"/>
      <c r="G33" s="1830"/>
      <c r="H33" s="1830"/>
      <c r="I33" s="1830"/>
      <c r="J33" s="1830"/>
      <c r="K33" s="1830"/>
      <c r="L33" s="389">
        <f>SUM(L22:L31)</f>
        <v>246500</v>
      </c>
    </row>
    <row r="34" spans="1:12" ht="18" customHeight="1" x14ac:dyDescent="0.35">
      <c r="A34" s="253"/>
      <c r="B34" s="252"/>
      <c r="C34" s="258"/>
      <c r="D34" s="253"/>
      <c r="E34" s="252"/>
      <c r="F34" s="252"/>
      <c r="G34" s="252"/>
      <c r="H34" s="252"/>
      <c r="I34" s="252"/>
      <c r="J34" s="252"/>
      <c r="K34" s="255"/>
      <c r="L34" s="254"/>
    </row>
    <row r="35" spans="1:12" ht="18" customHeight="1" x14ac:dyDescent="0.35">
      <c r="A35" s="259" t="s">
        <v>21</v>
      </c>
      <c r="B35" s="259" t="s">
        <v>7</v>
      </c>
      <c r="C35" s="260" t="s">
        <v>22</v>
      </c>
      <c r="D35" s="260" t="s">
        <v>150</v>
      </c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3"/>
      <c r="B36" s="253"/>
      <c r="C36" s="260" t="s">
        <v>24</v>
      </c>
      <c r="D36" s="253" t="s">
        <v>151</v>
      </c>
      <c r="E36" s="252"/>
      <c r="F36" s="252"/>
      <c r="G36" s="252"/>
      <c r="H36" s="252"/>
      <c r="I36" s="252"/>
      <c r="J36" s="252"/>
      <c r="K36" s="261"/>
      <c r="L36" s="261"/>
    </row>
    <row r="37" spans="1:12" ht="18" customHeight="1" x14ac:dyDescent="0.35">
      <c r="A37" s="253"/>
      <c r="B37" s="252"/>
      <c r="C37" s="262"/>
      <c r="D37" s="263"/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3"/>
      <c r="B38" s="252"/>
      <c r="C38" s="258"/>
      <c r="D38" s="263"/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2"/>
      <c r="B39" s="252"/>
      <c r="C39" s="252"/>
      <c r="D39" s="252"/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2"/>
      <c r="B40" s="252"/>
      <c r="C40" s="252"/>
      <c r="D40" s="264"/>
      <c r="E40" s="265"/>
      <c r="F40" s="266"/>
      <c r="G40" s="267"/>
      <c r="H40" s="268"/>
      <c r="I40" s="269"/>
      <c r="J40" s="270"/>
      <c r="K40" s="271"/>
      <c r="L40" s="272"/>
    </row>
    <row r="41" spans="1:12" ht="18" customHeight="1" x14ac:dyDescent="0.35">
      <c r="A41" s="252"/>
      <c r="B41" s="252"/>
      <c r="C41" s="252"/>
      <c r="D41" s="264"/>
      <c r="E41" s="273"/>
      <c r="F41" s="264"/>
      <c r="G41" s="274"/>
      <c r="H41" s="275"/>
      <c r="I41" s="276"/>
      <c r="J41" s="277"/>
      <c r="K41" s="278"/>
      <c r="L41" s="279"/>
    </row>
    <row r="42" spans="1:12" ht="18" customHeight="1" x14ac:dyDescent="0.35">
      <c r="A42" s="252"/>
      <c r="B42" s="252"/>
      <c r="C42" s="252"/>
      <c r="D42" s="264"/>
      <c r="E42" s="273"/>
      <c r="F42" s="264"/>
      <c r="G42" s="280"/>
      <c r="H42" s="275"/>
      <c r="I42" s="276"/>
      <c r="J42" s="277"/>
      <c r="K42" s="278"/>
      <c r="L42" s="281"/>
    </row>
    <row r="43" spans="1:12" ht="18" customHeight="1" x14ac:dyDescent="0.35">
      <c r="A43" s="252"/>
      <c r="B43" s="252"/>
      <c r="C43" s="252"/>
      <c r="D43" s="264"/>
      <c r="E43" s="282"/>
      <c r="F43" s="283"/>
      <c r="G43" s="284"/>
      <c r="H43" s="285"/>
      <c r="I43" s="286"/>
      <c r="J43" s="287"/>
      <c r="K43" s="288"/>
      <c r="L43" s="289"/>
    </row>
    <row r="44" spans="1:12" ht="18" customHeight="1" x14ac:dyDescent="0.35">
      <c r="A44" s="252"/>
      <c r="B44" s="252"/>
      <c r="C44" s="252"/>
      <c r="D44" s="290"/>
      <c r="E44" s="1792" t="s">
        <v>26</v>
      </c>
      <c r="F44" s="1793"/>
      <c r="G44" s="1794"/>
      <c r="H44" s="291" t="s">
        <v>27</v>
      </c>
      <c r="I44" s="1795" t="s">
        <v>28</v>
      </c>
      <c r="J44" s="1796"/>
      <c r="K44" s="291" t="s">
        <v>29</v>
      </c>
      <c r="L44" s="292" t="s">
        <v>30</v>
      </c>
    </row>
    <row r="62" spans="1:1" ht="16.5" customHeight="1" x14ac:dyDescent="0.3">
      <c r="A62" s="251" t="s">
        <v>275</v>
      </c>
    </row>
  </sheetData>
  <mergeCells count="10">
    <mergeCell ref="B32:G32"/>
    <mergeCell ref="A33:K33"/>
    <mergeCell ref="E44:G44"/>
    <mergeCell ref="I44:J44"/>
    <mergeCell ref="A7:L7"/>
    <mergeCell ref="A8:L8"/>
    <mergeCell ref="A12:D12"/>
    <mergeCell ref="B20:G20"/>
    <mergeCell ref="I20:J20"/>
    <mergeCell ref="B21:G21"/>
  </mergeCells>
  <printOptions horizontalCentered="1"/>
  <pageMargins left="0" right="0" top="0.75" bottom="0" header="0.3" footer="0.3"/>
  <pageSetup scale="75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54"/>
  <sheetViews>
    <sheetView view="pageBreakPreview" topLeftCell="B10" zoomScale="90" zoomScaleNormal="100" zoomScaleSheetLayoutView="90" workbookViewId="0">
      <selection activeCell="K22" sqref="K22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6384" width="9.140625" style="251"/>
  </cols>
  <sheetData>
    <row r="7" spans="1:15" ht="16.5" customHeight="1" x14ac:dyDescent="0.3">
      <c r="A7" s="1839" t="s">
        <v>0</v>
      </c>
      <c r="B7" s="1839"/>
      <c r="C7" s="1839"/>
      <c r="D7" s="1839"/>
      <c r="E7" s="1839"/>
      <c r="F7" s="1839"/>
      <c r="G7" s="1839"/>
      <c r="H7" s="1839"/>
      <c r="I7" s="1839"/>
      <c r="J7" s="1839"/>
      <c r="K7" s="1839"/>
      <c r="L7" s="1839"/>
    </row>
    <row r="8" spans="1:15" ht="16.5" customHeight="1" x14ac:dyDescent="0.3">
      <c r="A8" s="1840" t="s">
        <v>289</v>
      </c>
      <c r="B8" s="1840"/>
      <c r="C8" s="1840"/>
      <c r="D8" s="1840"/>
      <c r="E8" s="1840"/>
      <c r="F8" s="1840"/>
      <c r="G8" s="1840"/>
      <c r="H8" s="1840"/>
      <c r="I8" s="1840"/>
      <c r="J8" s="1840"/>
      <c r="K8" s="1840"/>
      <c r="L8" s="1840"/>
    </row>
    <row r="9" spans="1:15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15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</row>
    <row r="11" spans="1:15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44592</v>
      </c>
    </row>
    <row r="12" spans="1:15" ht="16.5" customHeight="1" x14ac:dyDescent="0.35">
      <c r="A12" s="11" t="s">
        <v>43</v>
      </c>
      <c r="B12" s="305"/>
      <c r="C12" s="305"/>
      <c r="D12" s="16"/>
      <c r="E12" s="1"/>
      <c r="F12" s="72" t="s">
        <v>33</v>
      </c>
      <c r="G12" s="73"/>
      <c r="H12" s="73"/>
      <c r="I12" s="12"/>
      <c r="J12" s="1"/>
      <c r="K12" s="13"/>
      <c r="L12" s="14"/>
      <c r="O12" s="256"/>
    </row>
    <row r="13" spans="1:15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  <c r="O13" s="256"/>
    </row>
    <row r="14" spans="1:15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306"/>
      <c r="J14" s="17"/>
      <c r="K14" s="13" t="s">
        <v>5</v>
      </c>
      <c r="L14" s="3"/>
    </row>
    <row r="15" spans="1:15" ht="16.5" customHeight="1" x14ac:dyDescent="0.35">
      <c r="A15" s="11" t="s">
        <v>6</v>
      </c>
      <c r="B15" s="36" t="s">
        <v>139</v>
      </c>
      <c r="C15" s="231" t="s">
        <v>290</v>
      </c>
      <c r="D15" s="232"/>
      <c r="E15" s="1"/>
      <c r="F15" s="72"/>
      <c r="G15" s="73"/>
      <c r="H15" s="73"/>
      <c r="I15" s="12"/>
      <c r="J15" s="1"/>
      <c r="K15" s="13"/>
      <c r="L15" s="3"/>
    </row>
    <row r="16" spans="1:15" ht="16.5" customHeight="1" x14ac:dyDescent="0.35">
      <c r="A16" s="11" t="s">
        <v>8</v>
      </c>
      <c r="B16" s="36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6.5" customHeight="1" x14ac:dyDescent="0.35">
      <c r="A17" s="19" t="s">
        <v>11</v>
      </c>
      <c r="B17" s="391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  <c r="L18" s="25"/>
    </row>
    <row r="19" spans="1:12" ht="18" customHeight="1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customHeight="1" x14ac:dyDescent="0.3">
      <c r="A20" s="304" t="s">
        <v>13</v>
      </c>
      <c r="B20" s="1751" t="s">
        <v>14</v>
      </c>
      <c r="C20" s="1751"/>
      <c r="D20" s="1751"/>
      <c r="E20" s="1751"/>
      <c r="F20" s="1751"/>
      <c r="G20" s="1751"/>
      <c r="H20" s="304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ht="18" customHeight="1" x14ac:dyDescent="0.3">
      <c r="A21" s="377"/>
      <c r="B21" s="1833"/>
      <c r="C21" s="1834"/>
      <c r="D21" s="1834"/>
      <c r="E21" s="1834"/>
      <c r="F21" s="1834"/>
      <c r="G21" s="1835"/>
      <c r="H21" s="377"/>
      <c r="I21" s="377"/>
      <c r="J21" s="377"/>
      <c r="K21" s="378"/>
      <c r="L21" s="378"/>
    </row>
    <row r="22" spans="1:12" s="257" customFormat="1" ht="21" customHeight="1" x14ac:dyDescent="0.3">
      <c r="A22" s="390" t="s">
        <v>19</v>
      </c>
      <c r="B22" s="380" t="s">
        <v>278</v>
      </c>
      <c r="C22" s="381"/>
      <c r="D22" s="381"/>
      <c r="E22" s="381"/>
      <c r="F22" s="381"/>
      <c r="G22" s="382"/>
      <c r="H22" s="379"/>
      <c r="I22" s="379">
        <v>2</v>
      </c>
      <c r="J22" s="379" t="s">
        <v>291</v>
      </c>
      <c r="K22" s="383">
        <v>46500</v>
      </c>
      <c r="L22" s="383">
        <f>+K22*I22</f>
        <v>93000</v>
      </c>
    </row>
    <row r="23" spans="1:12" s="257" customFormat="1" ht="18.75" customHeight="1" x14ac:dyDescent="0.3">
      <c r="A23" s="390" t="s">
        <v>285</v>
      </c>
      <c r="B23" s="380" t="s">
        <v>282</v>
      </c>
      <c r="C23" s="384"/>
      <c r="D23" s="384"/>
      <c r="E23" s="384"/>
      <c r="F23" s="384"/>
      <c r="G23" s="385"/>
      <c r="H23" s="379"/>
      <c r="I23" s="379">
        <v>2</v>
      </c>
      <c r="J23" s="379" t="s">
        <v>56</v>
      </c>
      <c r="K23" s="383">
        <v>45000</v>
      </c>
      <c r="L23" s="383">
        <f t="shared" ref="L23:L24" si="0">+K23*I23</f>
        <v>90000</v>
      </c>
    </row>
    <row r="24" spans="1:12" s="257" customFormat="1" ht="18.75" customHeight="1" x14ac:dyDescent="0.3">
      <c r="A24" s="390" t="s">
        <v>286</v>
      </c>
      <c r="B24" s="380" t="s">
        <v>283</v>
      </c>
      <c r="C24" s="384"/>
      <c r="D24" s="384"/>
      <c r="E24" s="384"/>
      <c r="F24" s="384"/>
      <c r="G24" s="385"/>
      <c r="H24" s="379"/>
      <c r="I24" s="379">
        <v>5</v>
      </c>
      <c r="J24" s="379" t="s">
        <v>56</v>
      </c>
      <c r="K24" s="383">
        <v>4000</v>
      </c>
      <c r="L24" s="383">
        <f t="shared" si="0"/>
        <v>20000</v>
      </c>
    </row>
    <row r="25" spans="1:12" s="257" customFormat="1" ht="18.75" customHeight="1" x14ac:dyDescent="0.3">
      <c r="A25" s="379"/>
      <c r="B25" s="380"/>
      <c r="C25" s="384"/>
      <c r="D25" s="384"/>
      <c r="E25" s="384"/>
      <c r="F25" s="384"/>
      <c r="G25" s="385"/>
      <c r="H25" s="379"/>
      <c r="I25" s="379"/>
      <c r="J25" s="379"/>
      <c r="K25" s="383"/>
      <c r="L25" s="383"/>
    </row>
    <row r="26" spans="1:12" s="257" customFormat="1" ht="22.5" customHeight="1" x14ac:dyDescent="0.3">
      <c r="A26" s="386"/>
      <c r="B26" s="1836"/>
      <c r="C26" s="1837"/>
      <c r="D26" s="1837"/>
      <c r="E26" s="1837"/>
      <c r="F26" s="1837"/>
      <c r="G26" s="1838"/>
      <c r="H26" s="387"/>
      <c r="I26" s="387"/>
      <c r="J26" s="387"/>
      <c r="K26" s="388"/>
      <c r="L26" s="388"/>
    </row>
    <row r="27" spans="1:12" ht="18" customHeight="1" x14ac:dyDescent="0.3">
      <c r="A27" s="1830" t="s">
        <v>20</v>
      </c>
      <c r="B27" s="1830"/>
      <c r="C27" s="1830"/>
      <c r="D27" s="1830"/>
      <c r="E27" s="1830"/>
      <c r="F27" s="1830"/>
      <c r="G27" s="1830"/>
      <c r="H27" s="1830"/>
      <c r="I27" s="1830"/>
      <c r="J27" s="1830"/>
      <c r="K27" s="1830"/>
      <c r="L27" s="389">
        <f>SUM(L22:L24)</f>
        <v>203000</v>
      </c>
    </row>
    <row r="28" spans="1:12" ht="18" customHeight="1" x14ac:dyDescent="0.35">
      <c r="A28" s="253"/>
      <c r="B28" s="252"/>
      <c r="C28" s="258"/>
      <c r="D28" s="253"/>
      <c r="E28" s="252"/>
      <c r="F28" s="252"/>
      <c r="G28" s="252"/>
      <c r="H28" s="252"/>
      <c r="I28" s="252"/>
      <c r="J28" s="252"/>
      <c r="K28" s="255"/>
      <c r="L28" s="254"/>
    </row>
    <row r="29" spans="1:12" ht="18" customHeight="1" x14ac:dyDescent="0.35">
      <c r="A29" s="259" t="s">
        <v>21</v>
      </c>
      <c r="B29" s="259" t="s">
        <v>7</v>
      </c>
      <c r="C29" s="260" t="s">
        <v>22</v>
      </c>
      <c r="D29" s="260" t="s">
        <v>150</v>
      </c>
      <c r="E29" s="252"/>
      <c r="F29" s="252"/>
      <c r="G29" s="252"/>
      <c r="H29" s="252"/>
      <c r="I29" s="252"/>
      <c r="J29" s="252"/>
      <c r="K29" s="261"/>
      <c r="L29" s="261"/>
    </row>
    <row r="30" spans="1:12" ht="18" customHeight="1" x14ac:dyDescent="0.35">
      <c r="A30" s="253"/>
      <c r="B30" s="253"/>
      <c r="C30" s="260" t="s">
        <v>24</v>
      </c>
      <c r="D30" s="253" t="s">
        <v>151</v>
      </c>
      <c r="E30" s="252"/>
      <c r="F30" s="252"/>
      <c r="G30" s="252"/>
      <c r="H30" s="252"/>
      <c r="I30" s="252"/>
      <c r="J30" s="252"/>
      <c r="K30" s="261"/>
      <c r="L30" s="261"/>
    </row>
    <row r="31" spans="1:12" ht="18" customHeight="1" x14ac:dyDescent="0.35">
      <c r="A31" s="253"/>
      <c r="B31" s="252"/>
      <c r="C31" s="262"/>
      <c r="D31" s="263"/>
      <c r="E31" s="252"/>
      <c r="F31" s="252"/>
      <c r="G31" s="252"/>
      <c r="H31" s="252"/>
      <c r="I31" s="252"/>
      <c r="J31" s="252"/>
      <c r="K31" s="261"/>
      <c r="L31" s="261"/>
    </row>
    <row r="32" spans="1:12" ht="18" customHeight="1" x14ac:dyDescent="0.35">
      <c r="A32" s="253"/>
      <c r="B32" s="252"/>
      <c r="C32" s="258"/>
      <c r="D32" s="263"/>
      <c r="E32" s="252"/>
      <c r="F32" s="252"/>
      <c r="G32" s="252"/>
      <c r="H32" s="252"/>
      <c r="I32" s="252"/>
      <c r="J32" s="252"/>
      <c r="K32" s="261"/>
      <c r="L32" s="261"/>
    </row>
    <row r="33" spans="1:12" ht="18" customHeight="1" x14ac:dyDescent="0.35">
      <c r="A33" s="252"/>
      <c r="B33" s="252"/>
      <c r="C33" s="252"/>
      <c r="D33" s="252"/>
      <c r="E33" s="252"/>
      <c r="F33" s="252"/>
      <c r="G33" s="252"/>
      <c r="H33" s="252"/>
      <c r="I33" s="252"/>
      <c r="J33" s="252"/>
      <c r="K33" s="261"/>
      <c r="L33" s="261"/>
    </row>
    <row r="34" spans="1:12" ht="18" customHeight="1" x14ac:dyDescent="0.35">
      <c r="A34" s="252"/>
      <c r="B34" s="252"/>
      <c r="C34" s="252"/>
      <c r="D34" s="264"/>
      <c r="E34" s="265"/>
      <c r="F34" s="266"/>
      <c r="G34" s="267"/>
      <c r="H34" s="268"/>
      <c r="I34" s="269"/>
      <c r="J34" s="270"/>
      <c r="K34" s="271"/>
      <c r="L34" s="272"/>
    </row>
    <row r="35" spans="1:12" ht="18" customHeight="1" x14ac:dyDescent="0.35">
      <c r="A35" s="252"/>
      <c r="B35" s="252"/>
      <c r="C35" s="252"/>
      <c r="D35" s="264"/>
      <c r="E35" s="273"/>
      <c r="F35" s="264"/>
      <c r="G35" s="274"/>
      <c r="H35" s="275"/>
      <c r="I35" s="276"/>
      <c r="J35" s="277"/>
      <c r="K35" s="278"/>
      <c r="L35" s="279"/>
    </row>
    <row r="36" spans="1:12" ht="18" customHeight="1" x14ac:dyDescent="0.35">
      <c r="A36" s="252"/>
      <c r="B36" s="252"/>
      <c r="C36" s="252"/>
      <c r="D36" s="264"/>
      <c r="E36" s="273"/>
      <c r="F36" s="264"/>
      <c r="G36" s="280"/>
      <c r="H36" s="275"/>
      <c r="I36" s="276"/>
      <c r="J36" s="277"/>
      <c r="K36" s="278"/>
      <c r="L36" s="281"/>
    </row>
    <row r="37" spans="1:12" ht="18" customHeight="1" x14ac:dyDescent="0.35">
      <c r="A37" s="252"/>
      <c r="B37" s="252"/>
      <c r="C37" s="252"/>
      <c r="D37" s="264"/>
      <c r="E37" s="282"/>
      <c r="F37" s="283"/>
      <c r="G37" s="284"/>
      <c r="H37" s="285"/>
      <c r="I37" s="286"/>
      <c r="J37" s="287"/>
      <c r="K37" s="288"/>
      <c r="L37" s="289"/>
    </row>
    <row r="38" spans="1:12" ht="18" customHeight="1" x14ac:dyDescent="0.35">
      <c r="A38" s="252"/>
      <c r="B38" s="252"/>
      <c r="C38" s="252"/>
      <c r="D38" s="290"/>
      <c r="E38" s="1792" t="s">
        <v>26</v>
      </c>
      <c r="F38" s="1793"/>
      <c r="G38" s="1794"/>
      <c r="H38" s="291" t="s">
        <v>27</v>
      </c>
      <c r="I38" s="1795" t="s">
        <v>28</v>
      </c>
      <c r="J38" s="1796"/>
      <c r="K38" s="291" t="s">
        <v>29</v>
      </c>
      <c r="L38" s="292" t="s">
        <v>30</v>
      </c>
    </row>
    <row r="54" spans="1:1" ht="16.5" customHeight="1" x14ac:dyDescent="0.3">
      <c r="A54" s="251" t="s">
        <v>275</v>
      </c>
    </row>
  </sheetData>
  <mergeCells count="9">
    <mergeCell ref="B26:G26"/>
    <mergeCell ref="A27:K27"/>
    <mergeCell ref="E38:G38"/>
    <mergeCell ref="I38:J38"/>
    <mergeCell ref="A7:L7"/>
    <mergeCell ref="A8:L8"/>
    <mergeCell ref="B20:G20"/>
    <mergeCell ref="I20:J20"/>
    <mergeCell ref="B21:G21"/>
  </mergeCells>
  <printOptions horizontalCentered="1"/>
  <pageMargins left="0" right="0" top="0.75" bottom="0.75" header="0.3" footer="0.3"/>
  <pageSetup scale="7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54"/>
  <sheetViews>
    <sheetView view="pageBreakPreview" topLeftCell="A7" zoomScale="90" zoomScaleNormal="100" zoomScaleSheetLayoutView="90" workbookViewId="0">
      <selection activeCell="A12" sqref="A12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6384" width="9.140625" style="251"/>
  </cols>
  <sheetData>
    <row r="7" spans="1:15" ht="16.5" customHeight="1" x14ac:dyDescent="0.3">
      <c r="A7" s="1839" t="s">
        <v>0</v>
      </c>
      <c r="B7" s="1839"/>
      <c r="C7" s="1839"/>
      <c r="D7" s="1839"/>
      <c r="E7" s="1839"/>
      <c r="F7" s="1839"/>
      <c r="G7" s="1839"/>
      <c r="H7" s="1839"/>
      <c r="I7" s="1839"/>
      <c r="J7" s="1839"/>
      <c r="K7" s="1839"/>
      <c r="L7" s="1839"/>
    </row>
    <row r="8" spans="1:15" ht="16.5" customHeight="1" x14ac:dyDescent="0.3">
      <c r="A8" s="1840" t="s">
        <v>292</v>
      </c>
      <c r="B8" s="1840"/>
      <c r="C8" s="1840"/>
      <c r="D8" s="1840"/>
      <c r="E8" s="1840"/>
      <c r="F8" s="1840"/>
      <c r="G8" s="1840"/>
      <c r="H8" s="1840"/>
      <c r="I8" s="1840"/>
      <c r="J8" s="1840"/>
      <c r="K8" s="1840"/>
      <c r="L8" s="1840"/>
    </row>
    <row r="9" spans="1:15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15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</row>
    <row r="11" spans="1:15" ht="16.5" customHeight="1" x14ac:dyDescent="0.35">
      <c r="A11" s="11" t="s">
        <v>295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44594</v>
      </c>
    </row>
    <row r="12" spans="1:15" ht="16.5" customHeight="1" x14ac:dyDescent="0.35">
      <c r="A12" s="11" t="s">
        <v>296</v>
      </c>
      <c r="B12" s="375"/>
      <c r="C12" s="375"/>
      <c r="D12" s="16"/>
      <c r="E12" s="1"/>
      <c r="F12" s="72" t="s">
        <v>33</v>
      </c>
      <c r="G12" s="73"/>
      <c r="H12" s="73"/>
      <c r="I12" s="12"/>
      <c r="J12" s="1"/>
      <c r="K12" s="13"/>
      <c r="L12" s="14"/>
      <c r="O12" s="256"/>
    </row>
    <row r="13" spans="1:15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  <c r="O13" s="256"/>
    </row>
    <row r="14" spans="1:15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376"/>
      <c r="J14" s="17"/>
      <c r="K14" s="13" t="s">
        <v>5</v>
      </c>
      <c r="L14" s="3"/>
    </row>
    <row r="15" spans="1:15" ht="16.5" customHeight="1" x14ac:dyDescent="0.35">
      <c r="A15" s="11" t="s">
        <v>6</v>
      </c>
      <c r="B15" s="36" t="s">
        <v>139</v>
      </c>
      <c r="C15" s="231" t="s">
        <v>297</v>
      </c>
      <c r="D15" s="232"/>
      <c r="E15" s="1"/>
      <c r="F15" s="72"/>
      <c r="G15" s="73"/>
      <c r="H15" s="73"/>
      <c r="I15" s="12"/>
      <c r="J15" s="1"/>
      <c r="K15" s="13"/>
      <c r="L15" s="3"/>
    </row>
    <row r="16" spans="1:15" ht="16.5" customHeight="1" x14ac:dyDescent="0.35">
      <c r="A16" s="11" t="s">
        <v>8</v>
      </c>
      <c r="B16" s="36" t="s">
        <v>7</v>
      </c>
      <c r="C16" s="1" t="s">
        <v>298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6.5" customHeight="1" x14ac:dyDescent="0.35">
      <c r="A17" s="19" t="s">
        <v>11</v>
      </c>
      <c r="B17" s="391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  <c r="L18" s="25"/>
    </row>
    <row r="19" spans="1:12" ht="18" customHeight="1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customHeight="1" x14ac:dyDescent="0.3">
      <c r="A20" s="374" t="s">
        <v>13</v>
      </c>
      <c r="B20" s="1751" t="s">
        <v>14</v>
      </c>
      <c r="C20" s="1751"/>
      <c r="D20" s="1751"/>
      <c r="E20" s="1751"/>
      <c r="F20" s="1751"/>
      <c r="G20" s="1751"/>
      <c r="H20" s="374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ht="18" customHeight="1" x14ac:dyDescent="0.3">
      <c r="A21" s="377"/>
      <c r="B21" s="1833"/>
      <c r="C21" s="1834"/>
      <c r="D21" s="1834"/>
      <c r="E21" s="1834"/>
      <c r="F21" s="1834"/>
      <c r="G21" s="1835"/>
      <c r="H21" s="377"/>
      <c r="I21" s="377"/>
      <c r="J21" s="377"/>
      <c r="K21" s="378"/>
      <c r="L21" s="378"/>
    </row>
    <row r="22" spans="1:12" s="257" customFormat="1" ht="21" customHeight="1" x14ac:dyDescent="0.3">
      <c r="A22" s="390" t="s">
        <v>19</v>
      </c>
      <c r="B22" s="380" t="s">
        <v>293</v>
      </c>
      <c r="C22" s="381"/>
      <c r="D22" s="381"/>
      <c r="E22" s="381"/>
      <c r="F22" s="381"/>
      <c r="G22" s="382"/>
      <c r="H22" s="379"/>
      <c r="I22" s="379">
        <v>56</v>
      </c>
      <c r="J22" s="379" t="s">
        <v>56</v>
      </c>
      <c r="K22" s="383">
        <v>8000</v>
      </c>
      <c r="L22" s="383">
        <f>+K22*I22</f>
        <v>448000</v>
      </c>
    </row>
    <row r="23" spans="1:12" s="257" customFormat="1" ht="18.75" customHeight="1" x14ac:dyDescent="0.3">
      <c r="A23" s="390"/>
      <c r="B23" s="380"/>
      <c r="C23" s="384"/>
      <c r="D23" s="384"/>
      <c r="E23" s="384"/>
      <c r="F23" s="384"/>
      <c r="G23" s="385"/>
      <c r="H23" s="379"/>
      <c r="I23" s="379"/>
      <c r="J23" s="379"/>
      <c r="K23" s="383"/>
      <c r="L23" s="383"/>
    </row>
    <row r="24" spans="1:12" s="257" customFormat="1" ht="18.75" customHeight="1" x14ac:dyDescent="0.3">
      <c r="A24" s="390"/>
      <c r="B24" s="380"/>
      <c r="C24" s="384"/>
      <c r="D24" s="384"/>
      <c r="E24" s="384"/>
      <c r="F24" s="384"/>
      <c r="G24" s="385"/>
      <c r="H24" s="379"/>
      <c r="I24" s="379"/>
      <c r="J24" s="379"/>
      <c r="K24" s="383"/>
      <c r="L24" s="383"/>
    </row>
    <row r="25" spans="1:12" s="257" customFormat="1" ht="18.75" customHeight="1" x14ac:dyDescent="0.3">
      <c r="A25" s="379"/>
      <c r="B25" s="380"/>
      <c r="C25" s="384"/>
      <c r="D25" s="384"/>
      <c r="E25" s="384"/>
      <c r="F25" s="384"/>
      <c r="G25" s="385"/>
      <c r="H25" s="379"/>
      <c r="I25" s="379"/>
      <c r="J25" s="379"/>
      <c r="K25" s="383"/>
      <c r="L25" s="383"/>
    </row>
    <row r="26" spans="1:12" s="257" customFormat="1" ht="22.5" customHeight="1" x14ac:dyDescent="0.3">
      <c r="A26" s="386"/>
      <c r="B26" s="1836"/>
      <c r="C26" s="1837"/>
      <c r="D26" s="1837"/>
      <c r="E26" s="1837"/>
      <c r="F26" s="1837"/>
      <c r="G26" s="1838"/>
      <c r="H26" s="387"/>
      <c r="I26" s="387"/>
      <c r="J26" s="387"/>
      <c r="K26" s="388"/>
      <c r="L26" s="388"/>
    </row>
    <row r="27" spans="1:12" ht="18" customHeight="1" x14ac:dyDescent="0.3">
      <c r="A27" s="1830" t="s">
        <v>20</v>
      </c>
      <c r="B27" s="1830"/>
      <c r="C27" s="1830"/>
      <c r="D27" s="1830"/>
      <c r="E27" s="1830"/>
      <c r="F27" s="1830"/>
      <c r="G27" s="1830"/>
      <c r="H27" s="1830"/>
      <c r="I27" s="1830"/>
      <c r="J27" s="1830"/>
      <c r="K27" s="1830"/>
      <c r="L27" s="389">
        <f>SUM(L22:L24)</f>
        <v>448000</v>
      </c>
    </row>
    <row r="28" spans="1:12" ht="18" customHeight="1" x14ac:dyDescent="0.35">
      <c r="A28" s="253"/>
      <c r="B28" s="252"/>
      <c r="C28" s="258"/>
      <c r="D28" s="253"/>
      <c r="E28" s="252"/>
      <c r="F28" s="252"/>
      <c r="G28" s="252"/>
      <c r="H28" s="252"/>
      <c r="I28" s="252"/>
      <c r="J28" s="252"/>
      <c r="K28" s="255"/>
      <c r="L28" s="254"/>
    </row>
    <row r="29" spans="1:12" ht="18" customHeight="1" x14ac:dyDescent="0.35">
      <c r="A29" s="259" t="s">
        <v>21</v>
      </c>
      <c r="B29" s="259" t="s">
        <v>7</v>
      </c>
      <c r="C29" s="260" t="s">
        <v>22</v>
      </c>
      <c r="D29" s="260" t="s">
        <v>294</v>
      </c>
      <c r="E29" s="252"/>
      <c r="F29" s="252"/>
      <c r="G29" s="252"/>
      <c r="H29" s="252"/>
      <c r="I29" s="252"/>
      <c r="J29" s="252"/>
      <c r="K29" s="261"/>
      <c r="L29" s="261"/>
    </row>
    <row r="30" spans="1:12" ht="18" customHeight="1" x14ac:dyDescent="0.35">
      <c r="A30" s="253"/>
      <c r="B30" s="253"/>
      <c r="C30" s="260" t="s">
        <v>24</v>
      </c>
      <c r="D30" s="253" t="s">
        <v>151</v>
      </c>
      <c r="E30" s="252"/>
      <c r="F30" s="252"/>
      <c r="G30" s="252"/>
      <c r="H30" s="252"/>
      <c r="I30" s="252"/>
      <c r="J30" s="252"/>
      <c r="K30" s="261"/>
      <c r="L30" s="261"/>
    </row>
    <row r="31" spans="1:12" ht="18" customHeight="1" x14ac:dyDescent="0.35">
      <c r="A31" s="253"/>
      <c r="B31" s="252"/>
      <c r="C31" s="262" t="s">
        <v>300</v>
      </c>
      <c r="D31" s="263" t="s">
        <v>301</v>
      </c>
      <c r="E31" s="252"/>
      <c r="F31" s="252"/>
      <c r="G31" s="252"/>
      <c r="H31" s="252"/>
      <c r="I31" s="252"/>
      <c r="J31" s="252"/>
      <c r="K31" s="261"/>
      <c r="L31" s="261"/>
    </row>
    <row r="32" spans="1:12" ht="18" customHeight="1" x14ac:dyDescent="0.35">
      <c r="A32" s="253"/>
      <c r="B32" s="252"/>
      <c r="C32" s="258"/>
      <c r="D32" s="263"/>
      <c r="E32" s="252"/>
      <c r="F32" s="252"/>
      <c r="G32" s="252"/>
      <c r="H32" s="252"/>
      <c r="I32" s="252"/>
      <c r="J32" s="252"/>
      <c r="K32" s="261"/>
      <c r="L32" s="261"/>
    </row>
    <row r="33" spans="1:12" ht="18" customHeight="1" x14ac:dyDescent="0.35">
      <c r="A33" s="252"/>
      <c r="B33" s="252"/>
      <c r="C33" s="252"/>
      <c r="D33" s="252"/>
      <c r="E33" s="252"/>
      <c r="F33" s="252"/>
      <c r="G33" s="252"/>
      <c r="H33" s="252"/>
      <c r="I33" s="252"/>
      <c r="J33" s="252"/>
      <c r="K33" s="261"/>
      <c r="L33" s="261"/>
    </row>
    <row r="34" spans="1:12" ht="18" customHeight="1" x14ac:dyDescent="0.35">
      <c r="A34" s="252"/>
      <c r="B34" s="252"/>
      <c r="C34" s="252"/>
      <c r="D34" s="264"/>
      <c r="E34" s="265"/>
      <c r="F34" s="266"/>
      <c r="G34" s="267"/>
      <c r="H34" s="268"/>
      <c r="I34" s="269"/>
      <c r="J34" s="270"/>
      <c r="K34" s="271"/>
      <c r="L34" s="272"/>
    </row>
    <row r="35" spans="1:12" ht="18" customHeight="1" x14ac:dyDescent="0.35">
      <c r="A35" s="252"/>
      <c r="B35" s="252"/>
      <c r="C35" s="252"/>
      <c r="D35" s="264"/>
      <c r="E35" s="273"/>
      <c r="F35" s="264"/>
      <c r="G35" s="274"/>
      <c r="H35" s="275"/>
      <c r="I35" s="276"/>
      <c r="J35" s="277"/>
      <c r="K35" s="278"/>
      <c r="L35" s="279"/>
    </row>
    <row r="36" spans="1:12" ht="18" customHeight="1" x14ac:dyDescent="0.35">
      <c r="A36" s="252"/>
      <c r="B36" s="252"/>
      <c r="C36" s="252"/>
      <c r="D36" s="264"/>
      <c r="E36" s="273"/>
      <c r="F36" s="264"/>
      <c r="G36" s="280"/>
      <c r="H36" s="275"/>
      <c r="I36" s="276"/>
      <c r="J36" s="277"/>
      <c r="K36" s="278"/>
      <c r="L36" s="281"/>
    </row>
    <row r="37" spans="1:12" ht="18" customHeight="1" x14ac:dyDescent="0.35">
      <c r="A37" s="252"/>
      <c r="B37" s="252"/>
      <c r="C37" s="252"/>
      <c r="D37" s="264"/>
      <c r="E37" s="282"/>
      <c r="F37" s="283"/>
      <c r="G37" s="284"/>
      <c r="H37" s="285"/>
      <c r="I37" s="286"/>
      <c r="J37" s="287"/>
      <c r="K37" s="288"/>
      <c r="L37" s="289"/>
    </row>
    <row r="38" spans="1:12" ht="18" customHeight="1" x14ac:dyDescent="0.35">
      <c r="A38" s="252"/>
      <c r="B38" s="252"/>
      <c r="C38" s="252"/>
      <c r="D38" s="290"/>
      <c r="E38" s="1792" t="s">
        <v>26</v>
      </c>
      <c r="F38" s="1793"/>
      <c r="G38" s="1794"/>
      <c r="H38" s="291" t="s">
        <v>27</v>
      </c>
      <c r="I38" s="1795" t="s">
        <v>28</v>
      </c>
      <c r="J38" s="1796"/>
      <c r="K38" s="291" t="s">
        <v>29</v>
      </c>
      <c r="L38" s="292" t="s">
        <v>30</v>
      </c>
    </row>
    <row r="54" spans="1:1" ht="16.5" customHeight="1" x14ac:dyDescent="0.3">
      <c r="A54" s="251" t="s">
        <v>299</v>
      </c>
    </row>
  </sheetData>
  <mergeCells count="9">
    <mergeCell ref="A27:K27"/>
    <mergeCell ref="E38:G38"/>
    <mergeCell ref="I38:J38"/>
    <mergeCell ref="A7:L7"/>
    <mergeCell ref="A8:L8"/>
    <mergeCell ref="B20:G20"/>
    <mergeCell ref="I20:J20"/>
    <mergeCell ref="B21:G21"/>
    <mergeCell ref="B26:G26"/>
  </mergeCells>
  <printOptions horizontalCentered="1"/>
  <pageMargins left="0" right="0" top="0.75" bottom="0.75" header="0.3" footer="0.3"/>
  <pageSetup scale="76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2"/>
  <sheetViews>
    <sheetView view="pageBreakPreview" topLeftCell="A22" zoomScale="60" zoomScaleNormal="100" workbookViewId="0">
      <selection activeCell="B22" sqref="B22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304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44600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392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393" t="s">
        <v>13</v>
      </c>
      <c r="B20" s="1769" t="s">
        <v>14</v>
      </c>
      <c r="C20" s="1769"/>
      <c r="D20" s="1769"/>
      <c r="E20" s="1769"/>
      <c r="F20" s="1769"/>
      <c r="G20" s="1769"/>
      <c r="H20" s="393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 t="s">
        <v>19</v>
      </c>
      <c r="B22" s="138" t="s">
        <v>305</v>
      </c>
      <c r="C22" s="139"/>
      <c r="D22" s="139"/>
      <c r="E22" s="139"/>
      <c r="F22" s="139"/>
      <c r="G22" s="140"/>
      <c r="H22" s="137" t="s">
        <v>306</v>
      </c>
      <c r="I22" s="137">
        <v>21</v>
      </c>
      <c r="J22" s="137" t="s">
        <v>83</v>
      </c>
      <c r="K22" s="141">
        <v>10000</v>
      </c>
      <c r="L22" s="141">
        <f>I22*K22</f>
        <v>210000</v>
      </c>
    </row>
    <row r="23" spans="1:12" s="142" customFormat="1" ht="18.75" x14ac:dyDescent="0.3">
      <c r="A23" s="137"/>
      <c r="B23" s="138"/>
      <c r="C23" s="139"/>
      <c r="D23" s="139"/>
      <c r="E23" s="139"/>
      <c r="F23" s="139"/>
      <c r="G23" s="140"/>
      <c r="H23" s="137"/>
      <c r="I23" s="137"/>
      <c r="J23" s="137"/>
      <c r="K23" s="141"/>
      <c r="L23" s="141"/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</row>
    <row r="31" spans="1:12" s="142" customFormat="1" ht="18.75" x14ac:dyDescent="0.3">
      <c r="A31" s="137"/>
      <c r="B31" s="138"/>
      <c r="C31" s="14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45"/>
      <c r="B34" s="146"/>
      <c r="C34" s="147"/>
      <c r="D34" s="147"/>
      <c r="E34" s="147"/>
      <c r="F34" s="147"/>
      <c r="G34" s="148"/>
      <c r="H34" s="145"/>
      <c r="I34" s="145"/>
      <c r="J34" s="145"/>
      <c r="K34" s="149"/>
      <c r="L34" s="149"/>
    </row>
    <row r="35" spans="1:12" s="142" customFormat="1" ht="18.75" x14ac:dyDescent="0.3">
      <c r="A35" s="150"/>
      <c r="B35" s="1762"/>
      <c r="C35" s="1763"/>
      <c r="D35" s="1763"/>
      <c r="E35" s="1763"/>
      <c r="F35" s="1763"/>
      <c r="G35" s="1764"/>
      <c r="H35" s="151"/>
      <c r="I35" s="151"/>
      <c r="J35" s="151"/>
      <c r="K35" s="152"/>
      <c r="L35" s="152"/>
    </row>
    <row r="36" spans="1:12" s="142" customFormat="1" ht="18.75" x14ac:dyDescent="0.3">
      <c r="A36" s="1746" t="s">
        <v>20</v>
      </c>
      <c r="B36" s="1746"/>
      <c r="C36" s="1746"/>
      <c r="D36" s="1746"/>
      <c r="E36" s="1746"/>
      <c r="F36" s="1746"/>
      <c r="G36" s="1746"/>
      <c r="H36" s="1746"/>
      <c r="I36" s="1746"/>
      <c r="J36" s="1746"/>
      <c r="K36" s="1746"/>
      <c r="L36" s="34">
        <f>SUM(L21:L31)</f>
        <v>210000</v>
      </c>
    </row>
    <row r="37" spans="1:12" x14ac:dyDescent="0.3">
      <c r="A37" s="80"/>
      <c r="B37" s="80"/>
      <c r="C37" s="392"/>
      <c r="D37" s="80"/>
      <c r="E37" s="80"/>
      <c r="F37" s="80"/>
      <c r="K37" s="93"/>
      <c r="L37" s="81"/>
    </row>
    <row r="38" spans="1:12" x14ac:dyDescent="0.3">
      <c r="A38" s="118" t="s">
        <v>21</v>
      </c>
      <c r="B38" s="118" t="s">
        <v>7</v>
      </c>
      <c r="C38" s="118" t="s">
        <v>22</v>
      </c>
      <c r="D38" s="119" t="s">
        <v>23</v>
      </c>
      <c r="K38" s="120"/>
      <c r="L38" s="120"/>
    </row>
    <row r="39" spans="1:12" x14ac:dyDescent="0.3">
      <c r="A39" s="80"/>
      <c r="B39" s="80"/>
      <c r="C39" s="392" t="s">
        <v>24</v>
      </c>
      <c r="D39" s="80" t="s">
        <v>25</v>
      </c>
      <c r="K39" s="120"/>
      <c r="L39" s="120"/>
    </row>
    <row r="40" spans="1:12" x14ac:dyDescent="0.3">
      <c r="A40" s="80"/>
      <c r="B40" s="80"/>
      <c r="C40" s="392"/>
      <c r="D40" s="80"/>
      <c r="K40" s="120"/>
      <c r="L40" s="120"/>
    </row>
    <row r="41" spans="1:12" x14ac:dyDescent="0.3">
      <c r="K41" s="120"/>
      <c r="L41" s="120"/>
    </row>
    <row r="42" spans="1:12" x14ac:dyDescent="0.3">
      <c r="D42" s="95"/>
      <c r="E42" s="95"/>
      <c r="F42" s="121"/>
      <c r="G42" s="84"/>
      <c r="H42" s="122"/>
      <c r="I42" s="123"/>
      <c r="J42" s="124"/>
      <c r="K42" s="121"/>
      <c r="L42" s="125"/>
    </row>
    <row r="43" spans="1:12" x14ac:dyDescent="0.3">
      <c r="D43" s="95"/>
      <c r="E43" s="95"/>
      <c r="F43" s="89"/>
      <c r="G43" s="90"/>
      <c r="H43" s="126"/>
      <c r="I43" s="127"/>
      <c r="J43" s="128"/>
      <c r="K43" s="89"/>
      <c r="L43" s="116"/>
    </row>
    <row r="44" spans="1:12" x14ac:dyDescent="0.3">
      <c r="D44" s="95"/>
      <c r="E44" s="95"/>
      <c r="F44" s="89"/>
      <c r="G44" s="90"/>
      <c r="H44" s="126"/>
      <c r="I44" s="127"/>
      <c r="J44" s="128"/>
      <c r="K44" s="89"/>
      <c r="L44" s="116"/>
    </row>
    <row r="45" spans="1:12" x14ac:dyDescent="0.3">
      <c r="D45" s="95"/>
      <c r="E45" s="95"/>
      <c r="F45" s="89"/>
      <c r="G45" s="96"/>
      <c r="H45" s="126"/>
      <c r="I45" s="127"/>
      <c r="J45" s="128"/>
      <c r="K45" s="89"/>
      <c r="L45" s="129"/>
    </row>
    <row r="46" spans="1:12" x14ac:dyDescent="0.3">
      <c r="D46" s="95"/>
      <c r="E46" s="95"/>
      <c r="F46" s="104"/>
      <c r="G46" s="109"/>
      <c r="H46" s="130"/>
      <c r="I46" s="131"/>
      <c r="J46" s="132"/>
      <c r="K46" s="104"/>
      <c r="L46" s="133"/>
    </row>
    <row r="47" spans="1:12" x14ac:dyDescent="0.3">
      <c r="D47" s="127"/>
      <c r="E47" s="78"/>
      <c r="F47" s="134" t="s">
        <v>26</v>
      </c>
      <c r="G47" s="135"/>
      <c r="H47" s="136" t="s">
        <v>27</v>
      </c>
      <c r="I47" s="1765" t="s">
        <v>28</v>
      </c>
      <c r="J47" s="1766"/>
      <c r="K47" s="136" t="s">
        <v>29</v>
      </c>
      <c r="L47" s="117" t="s">
        <v>30</v>
      </c>
    </row>
    <row r="48" spans="1:12" x14ac:dyDescent="0.3">
      <c r="D48" s="78"/>
      <c r="E48" s="78"/>
      <c r="F48" s="78"/>
      <c r="G48" s="78"/>
      <c r="H48" s="78"/>
      <c r="I48" s="78"/>
      <c r="J48" s="78"/>
      <c r="K48" s="78"/>
      <c r="L48" s="78"/>
    </row>
    <row r="62" spans="1:21" s="79" customFormat="1" x14ac:dyDescent="0.3">
      <c r="A62" s="79" t="s">
        <v>307</v>
      </c>
      <c r="M62" s="78"/>
      <c r="N62" s="78"/>
      <c r="O62" s="78"/>
      <c r="P62" s="78"/>
      <c r="Q62" s="78"/>
      <c r="R62" s="78"/>
      <c r="S62" s="78"/>
      <c r="T62" s="78"/>
      <c r="U62" s="78"/>
    </row>
  </sheetData>
  <mergeCells count="8">
    <mergeCell ref="A36:K36"/>
    <mergeCell ref="I47:J47"/>
    <mergeCell ref="A7:L7"/>
    <mergeCell ref="A8:L8"/>
    <mergeCell ref="B20:G20"/>
    <mergeCell ref="I20:J20"/>
    <mergeCell ref="B21:G21"/>
    <mergeCell ref="B35:G35"/>
  </mergeCells>
  <pageMargins left="0.70866141732283472" right="0.70866141732283472" top="0.55118110236220474" bottom="0.74803149606299213" header="0.31496062992125984" footer="0.31496062992125984"/>
  <pageSetup scale="67" orientation="portrait" verticalDpi="72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2"/>
  <sheetViews>
    <sheetView view="pageBreakPreview" zoomScale="60" zoomScaleNormal="100" workbookViewId="0">
      <selection activeCell="I23" sqref="I23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321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313</v>
      </c>
      <c r="D11" s="90"/>
      <c r="F11" s="91" t="s">
        <v>32</v>
      </c>
      <c r="G11" s="92"/>
      <c r="H11" s="92"/>
      <c r="I11" s="90"/>
      <c r="K11" s="93" t="s">
        <v>3</v>
      </c>
      <c r="L11" s="94">
        <v>44600</v>
      </c>
    </row>
    <row r="12" spans="1:21" ht="16.5" customHeight="1" x14ac:dyDescent="0.3">
      <c r="A12" s="89" t="s">
        <v>308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392" t="s">
        <v>7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393" t="s">
        <v>13</v>
      </c>
      <c r="B20" s="1769" t="s">
        <v>14</v>
      </c>
      <c r="C20" s="1769"/>
      <c r="D20" s="1769"/>
      <c r="E20" s="1769"/>
      <c r="F20" s="1769"/>
      <c r="G20" s="1769"/>
      <c r="H20" s="393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 t="s">
        <v>19</v>
      </c>
      <c r="B22" s="138" t="s">
        <v>81</v>
      </c>
      <c r="C22" s="139"/>
      <c r="D22" s="139"/>
      <c r="E22" s="139"/>
      <c r="F22" s="139"/>
      <c r="G22" s="140"/>
      <c r="H22" s="137"/>
      <c r="I22" s="137">
        <v>5</v>
      </c>
      <c r="J22" s="137" t="s">
        <v>83</v>
      </c>
      <c r="K22" s="141">
        <v>10000</v>
      </c>
      <c r="L22" s="141">
        <f>I22*K22</f>
        <v>50000</v>
      </c>
    </row>
    <row r="23" spans="1:12" s="142" customFormat="1" ht="18.75" x14ac:dyDescent="0.3">
      <c r="A23" s="137">
        <v>2</v>
      </c>
      <c r="B23" s="138" t="s">
        <v>309</v>
      </c>
      <c r="C23" s="139"/>
      <c r="D23" s="139"/>
      <c r="E23" s="139"/>
      <c r="F23" s="139"/>
      <c r="G23" s="140"/>
      <c r="H23" s="137"/>
      <c r="I23" s="137">
        <v>5</v>
      </c>
      <c r="J23" s="137" t="s">
        <v>310</v>
      </c>
      <c r="K23" s="141">
        <v>15000</v>
      </c>
      <c r="L23" s="141">
        <f t="shared" ref="L23:L29" si="0">I23*K23</f>
        <v>75000</v>
      </c>
    </row>
    <row r="24" spans="1:12" s="142" customFormat="1" ht="18.75" x14ac:dyDescent="0.3">
      <c r="A24" s="137">
        <v>3</v>
      </c>
      <c r="B24" s="138" t="s">
        <v>81</v>
      </c>
      <c r="C24" s="143"/>
      <c r="D24" s="143"/>
      <c r="E24" s="143"/>
      <c r="F24" s="143"/>
      <c r="G24" s="144"/>
      <c r="H24" s="137"/>
      <c r="I24" s="137">
        <v>125</v>
      </c>
      <c r="J24" s="137" t="s">
        <v>83</v>
      </c>
      <c r="K24" s="141">
        <v>400</v>
      </c>
      <c r="L24" s="141">
        <f t="shared" si="0"/>
        <v>50000</v>
      </c>
    </row>
    <row r="25" spans="1:12" s="142" customFormat="1" ht="18.75" x14ac:dyDescent="0.3">
      <c r="A25" s="137">
        <v>4</v>
      </c>
      <c r="B25" s="138" t="s">
        <v>311</v>
      </c>
      <c r="C25" s="143"/>
      <c r="D25" s="143"/>
      <c r="E25" s="143"/>
      <c r="F25" s="143"/>
      <c r="G25" s="144"/>
      <c r="H25" s="137"/>
      <c r="I25" s="137">
        <v>1</v>
      </c>
      <c r="J25" s="137" t="s">
        <v>310</v>
      </c>
      <c r="K25" s="141">
        <v>50000</v>
      </c>
      <c r="L25" s="141">
        <f t="shared" si="0"/>
        <v>50000</v>
      </c>
    </row>
    <row r="26" spans="1:12" s="142" customFormat="1" ht="18.75" x14ac:dyDescent="0.3">
      <c r="A26" s="137">
        <v>5</v>
      </c>
      <c r="B26" s="138" t="s">
        <v>312</v>
      </c>
      <c r="C26" s="143"/>
      <c r="D26" s="143"/>
      <c r="E26" s="143"/>
      <c r="F26" s="143"/>
      <c r="G26" s="144"/>
      <c r="H26" s="137"/>
      <c r="I26" s="137">
        <v>1</v>
      </c>
      <c r="J26" s="137" t="s">
        <v>83</v>
      </c>
      <c r="K26" s="141">
        <v>38000</v>
      </c>
      <c r="L26" s="141">
        <f t="shared" si="0"/>
        <v>38000</v>
      </c>
    </row>
    <row r="27" spans="1:12" s="142" customFormat="1" ht="18.75" x14ac:dyDescent="0.3">
      <c r="A27" s="137">
        <v>6</v>
      </c>
      <c r="B27" s="138" t="s">
        <v>314</v>
      </c>
      <c r="C27" s="143"/>
      <c r="D27" s="143"/>
      <c r="E27" s="143"/>
      <c r="F27" s="143"/>
      <c r="G27" s="144"/>
      <c r="H27" s="137"/>
      <c r="I27" s="137">
        <v>1</v>
      </c>
      <c r="J27" s="137" t="s">
        <v>315</v>
      </c>
      <c r="K27" s="141">
        <v>55000</v>
      </c>
      <c r="L27" s="141">
        <f t="shared" si="0"/>
        <v>55000</v>
      </c>
    </row>
    <row r="28" spans="1:12" s="142" customFormat="1" ht="18.75" x14ac:dyDescent="0.3">
      <c r="A28" s="137">
        <v>7</v>
      </c>
      <c r="B28" s="138" t="s">
        <v>316</v>
      </c>
      <c r="C28" s="143"/>
      <c r="D28" s="143"/>
      <c r="E28" s="143"/>
      <c r="F28" s="143"/>
      <c r="G28" s="144"/>
      <c r="H28" s="137"/>
      <c r="I28" s="137">
        <v>1</v>
      </c>
      <c r="J28" s="137" t="s">
        <v>317</v>
      </c>
      <c r="K28" s="141">
        <v>107000</v>
      </c>
      <c r="L28" s="141">
        <f t="shared" si="0"/>
        <v>107000</v>
      </c>
    </row>
    <row r="29" spans="1:12" s="142" customFormat="1" ht="18.75" x14ac:dyDescent="0.3">
      <c r="A29" s="137">
        <v>8</v>
      </c>
      <c r="B29" s="138" t="s">
        <v>318</v>
      </c>
      <c r="C29" s="143"/>
      <c r="D29" s="143"/>
      <c r="E29" s="143"/>
      <c r="F29" s="143"/>
      <c r="G29" s="144"/>
      <c r="H29" s="137" t="s">
        <v>319</v>
      </c>
      <c r="I29" s="137">
        <v>8</v>
      </c>
      <c r="J29" s="137" t="s">
        <v>83</v>
      </c>
      <c r="K29" s="141">
        <v>15000</v>
      </c>
      <c r="L29" s="141">
        <f t="shared" si="0"/>
        <v>120000</v>
      </c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</row>
    <row r="31" spans="1:12" s="142" customFormat="1" ht="18.75" x14ac:dyDescent="0.3">
      <c r="A31" s="137"/>
      <c r="B31" s="138"/>
      <c r="C31" s="14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45"/>
      <c r="B34" s="146"/>
      <c r="C34" s="147"/>
      <c r="D34" s="147"/>
      <c r="E34" s="147"/>
      <c r="F34" s="147"/>
      <c r="G34" s="148"/>
      <c r="H34" s="145"/>
      <c r="I34" s="145"/>
      <c r="J34" s="145"/>
      <c r="K34" s="149"/>
      <c r="L34" s="149"/>
    </row>
    <row r="35" spans="1:12" s="142" customFormat="1" ht="18.75" x14ac:dyDescent="0.3">
      <c r="A35" s="150"/>
      <c r="B35" s="1762"/>
      <c r="C35" s="1763"/>
      <c r="D35" s="1763"/>
      <c r="E35" s="1763"/>
      <c r="F35" s="1763"/>
      <c r="G35" s="1764"/>
      <c r="H35" s="151"/>
      <c r="I35" s="151"/>
      <c r="J35" s="151"/>
      <c r="K35" s="152"/>
      <c r="L35" s="152"/>
    </row>
    <row r="36" spans="1:12" s="142" customFormat="1" ht="18.75" x14ac:dyDescent="0.3">
      <c r="A36" s="1746" t="s">
        <v>20</v>
      </c>
      <c r="B36" s="1746"/>
      <c r="C36" s="1746"/>
      <c r="D36" s="1746"/>
      <c r="E36" s="1746"/>
      <c r="F36" s="1746"/>
      <c r="G36" s="1746"/>
      <c r="H36" s="1746"/>
      <c r="I36" s="1746"/>
      <c r="J36" s="1746"/>
      <c r="K36" s="1746"/>
      <c r="L36" s="34">
        <f>SUM(L21:L31)</f>
        <v>545000</v>
      </c>
    </row>
    <row r="37" spans="1:12" x14ac:dyDescent="0.3">
      <c r="A37" s="80"/>
      <c r="B37" s="80"/>
      <c r="C37" s="392"/>
      <c r="D37" s="80"/>
      <c r="E37" s="80"/>
      <c r="F37" s="80"/>
      <c r="K37" s="93"/>
      <c r="L37" s="81"/>
    </row>
    <row r="38" spans="1:12" x14ac:dyDescent="0.3">
      <c r="A38" s="118" t="s">
        <v>21</v>
      </c>
      <c r="B38" s="118" t="s">
        <v>7</v>
      </c>
      <c r="C38" s="118" t="s">
        <v>22</v>
      </c>
      <c r="D38" s="119" t="s">
        <v>23</v>
      </c>
      <c r="K38" s="120"/>
      <c r="L38" s="120"/>
    </row>
    <row r="39" spans="1:12" x14ac:dyDescent="0.3">
      <c r="A39" s="80"/>
      <c r="B39" s="80"/>
      <c r="C39" s="392" t="s">
        <v>24</v>
      </c>
      <c r="D39" s="80" t="s">
        <v>25</v>
      </c>
      <c r="K39" s="120"/>
      <c r="L39" s="120"/>
    </row>
    <row r="40" spans="1:12" x14ac:dyDescent="0.3">
      <c r="A40" s="80"/>
      <c r="B40" s="80"/>
      <c r="C40" s="392"/>
      <c r="D40" s="80"/>
      <c r="K40" s="120"/>
      <c r="L40" s="120"/>
    </row>
    <row r="41" spans="1:12" x14ac:dyDescent="0.3">
      <c r="K41" s="120"/>
      <c r="L41" s="120"/>
    </row>
    <row r="42" spans="1:12" x14ac:dyDescent="0.3">
      <c r="D42" s="95"/>
      <c r="E42" s="95"/>
      <c r="F42" s="121"/>
      <c r="G42" s="84"/>
      <c r="H42" s="122"/>
      <c r="I42" s="123"/>
      <c r="J42" s="124"/>
      <c r="K42" s="121"/>
      <c r="L42" s="125"/>
    </row>
    <row r="43" spans="1:12" x14ac:dyDescent="0.3">
      <c r="D43" s="95"/>
      <c r="E43" s="95"/>
      <c r="F43" s="89"/>
      <c r="G43" s="90"/>
      <c r="H43" s="126"/>
      <c r="I43" s="127"/>
      <c r="J43" s="128"/>
      <c r="K43" s="89"/>
      <c r="L43" s="116"/>
    </row>
    <row r="44" spans="1:12" x14ac:dyDescent="0.3">
      <c r="D44" s="95"/>
      <c r="E44" s="95"/>
      <c r="F44" s="89"/>
      <c r="G44" s="90"/>
      <c r="H44" s="126"/>
      <c r="I44" s="127"/>
      <c r="J44" s="128"/>
      <c r="K44" s="89"/>
      <c r="L44" s="116"/>
    </row>
    <row r="45" spans="1:12" x14ac:dyDescent="0.3">
      <c r="D45" s="95"/>
      <c r="E45" s="95"/>
      <c r="F45" s="89"/>
      <c r="G45" s="96"/>
      <c r="H45" s="126"/>
      <c r="I45" s="127"/>
      <c r="J45" s="128"/>
      <c r="K45" s="89"/>
      <c r="L45" s="129"/>
    </row>
    <row r="46" spans="1:12" x14ac:dyDescent="0.3">
      <c r="D46" s="95"/>
      <c r="E46" s="95"/>
      <c r="F46" s="104"/>
      <c r="G46" s="109"/>
      <c r="H46" s="130"/>
      <c r="I46" s="131"/>
      <c r="J46" s="132"/>
      <c r="K46" s="104"/>
      <c r="L46" s="133"/>
    </row>
    <row r="47" spans="1:12" x14ac:dyDescent="0.3">
      <c r="D47" s="127"/>
      <c r="E47" s="78"/>
      <c r="F47" s="134" t="s">
        <v>26</v>
      </c>
      <c r="G47" s="135"/>
      <c r="H47" s="136" t="s">
        <v>27</v>
      </c>
      <c r="I47" s="1765" t="s">
        <v>28</v>
      </c>
      <c r="J47" s="1766"/>
      <c r="K47" s="136" t="s">
        <v>29</v>
      </c>
      <c r="L47" s="117" t="s">
        <v>30</v>
      </c>
    </row>
    <row r="48" spans="1:12" x14ac:dyDescent="0.3">
      <c r="D48" s="78"/>
      <c r="E48" s="78"/>
      <c r="F48" s="78"/>
      <c r="G48" s="78"/>
      <c r="H48" s="78"/>
      <c r="I48" s="78"/>
      <c r="J48" s="78"/>
      <c r="K48" s="78"/>
      <c r="L48" s="78"/>
    </row>
    <row r="62" spans="1:21" s="79" customFormat="1" x14ac:dyDescent="0.3">
      <c r="A62" s="79" t="s">
        <v>320</v>
      </c>
      <c r="M62" s="78"/>
      <c r="N62" s="78"/>
      <c r="O62" s="78"/>
      <c r="P62" s="78"/>
      <c r="Q62" s="78"/>
      <c r="R62" s="78"/>
      <c r="S62" s="78"/>
      <c r="T62" s="78"/>
      <c r="U62" s="78"/>
    </row>
  </sheetData>
  <mergeCells count="8">
    <mergeCell ref="A36:K36"/>
    <mergeCell ref="I47:J47"/>
    <mergeCell ref="A7:L7"/>
    <mergeCell ref="A8:L8"/>
    <mergeCell ref="B20:G20"/>
    <mergeCell ref="I20:J20"/>
    <mergeCell ref="B21:G21"/>
    <mergeCell ref="B35:G35"/>
  </mergeCells>
  <pageMargins left="0.70866141732283472" right="0.70866141732283472" top="0.55118110236220474" bottom="0.74803149606299213" header="0.31496062992125984" footer="0.31496062992125984"/>
  <pageSetup scale="67" orientation="portrait" verticalDpi="72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3"/>
  <sheetViews>
    <sheetView view="pageBreakPreview" zoomScale="60" zoomScaleNormal="100" workbookViewId="0">
      <selection activeCell="B23" sqref="B23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322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44601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397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398" t="s">
        <v>13</v>
      </c>
      <c r="B20" s="1769" t="s">
        <v>14</v>
      </c>
      <c r="C20" s="1769"/>
      <c r="D20" s="1769"/>
      <c r="E20" s="1769"/>
      <c r="F20" s="1769"/>
      <c r="G20" s="1769"/>
      <c r="H20" s="398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 t="s">
        <v>19</v>
      </c>
      <c r="B22" s="138" t="s">
        <v>323</v>
      </c>
      <c r="C22" s="139"/>
      <c r="D22" s="139"/>
      <c r="E22" s="139"/>
      <c r="F22" s="139"/>
      <c r="G22" s="140"/>
      <c r="H22" s="137"/>
      <c r="I22" s="137">
        <v>15</v>
      </c>
      <c r="J22" s="137" t="s">
        <v>83</v>
      </c>
      <c r="K22" s="141">
        <v>8000</v>
      </c>
      <c r="L22" s="141">
        <f>I22*K22</f>
        <v>120000</v>
      </c>
    </row>
    <row r="23" spans="1:12" s="142" customFormat="1" ht="18.75" x14ac:dyDescent="0.3">
      <c r="A23" s="137">
        <v>2</v>
      </c>
      <c r="B23" s="138" t="s">
        <v>324</v>
      </c>
      <c r="C23" s="139"/>
      <c r="D23" s="139"/>
      <c r="E23" s="139"/>
      <c r="F23" s="139"/>
      <c r="G23" s="140"/>
      <c r="H23" s="137"/>
      <c r="I23" s="137">
        <v>8</v>
      </c>
      <c r="J23" s="137" t="s">
        <v>83</v>
      </c>
      <c r="K23" s="141">
        <v>25000</v>
      </c>
      <c r="L23" s="141">
        <f>I23*K23</f>
        <v>200000</v>
      </c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</row>
    <row r="31" spans="1:12" s="142" customFormat="1" ht="18.75" x14ac:dyDescent="0.3">
      <c r="A31" s="137"/>
      <c r="B31" s="138"/>
      <c r="C31" s="14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45"/>
      <c r="B34" s="146"/>
      <c r="C34" s="147"/>
      <c r="D34" s="147"/>
      <c r="E34" s="147"/>
      <c r="F34" s="147"/>
      <c r="G34" s="148"/>
      <c r="H34" s="145"/>
      <c r="I34" s="145"/>
      <c r="J34" s="145"/>
      <c r="K34" s="149"/>
      <c r="L34" s="149"/>
    </row>
    <row r="35" spans="1:12" s="142" customFormat="1" ht="18.75" x14ac:dyDescent="0.3">
      <c r="A35" s="150"/>
      <c r="B35" s="1762"/>
      <c r="C35" s="1763"/>
      <c r="D35" s="1763"/>
      <c r="E35" s="1763"/>
      <c r="F35" s="1763"/>
      <c r="G35" s="1764"/>
      <c r="H35" s="151"/>
      <c r="I35" s="151"/>
      <c r="J35" s="151"/>
      <c r="K35" s="152"/>
      <c r="L35" s="152"/>
    </row>
    <row r="36" spans="1:12" s="142" customFormat="1" ht="18.75" x14ac:dyDescent="0.3">
      <c r="A36" s="1746" t="s">
        <v>20</v>
      </c>
      <c r="B36" s="1746"/>
      <c r="C36" s="1746"/>
      <c r="D36" s="1746"/>
      <c r="E36" s="1746"/>
      <c r="F36" s="1746"/>
      <c r="G36" s="1746"/>
      <c r="H36" s="1746"/>
      <c r="I36" s="1746"/>
      <c r="J36" s="1746"/>
      <c r="K36" s="1746"/>
      <c r="L36" s="34">
        <f>SUM(L21:L31)</f>
        <v>320000</v>
      </c>
    </row>
    <row r="37" spans="1:12" x14ac:dyDescent="0.3">
      <c r="A37" s="80"/>
      <c r="B37" s="80"/>
      <c r="C37" s="397"/>
      <c r="D37" s="80"/>
      <c r="E37" s="80"/>
      <c r="F37" s="80"/>
      <c r="K37" s="93"/>
      <c r="L37" s="81"/>
    </row>
    <row r="38" spans="1:12" x14ac:dyDescent="0.3">
      <c r="A38" s="118" t="s">
        <v>21</v>
      </c>
      <c r="B38" s="118" t="s">
        <v>7</v>
      </c>
      <c r="C38" s="118" t="s">
        <v>22</v>
      </c>
      <c r="D38" s="119" t="s">
        <v>23</v>
      </c>
      <c r="K38" s="120"/>
      <c r="L38" s="120"/>
    </row>
    <row r="39" spans="1:12" x14ac:dyDescent="0.3">
      <c r="A39" s="80"/>
      <c r="B39" s="80"/>
      <c r="C39" s="397" t="s">
        <v>24</v>
      </c>
      <c r="D39" s="80" t="s">
        <v>25</v>
      </c>
      <c r="K39" s="120"/>
      <c r="L39" s="120"/>
    </row>
    <row r="40" spans="1:12" x14ac:dyDescent="0.3">
      <c r="A40" s="80"/>
      <c r="B40" s="80"/>
      <c r="C40" s="397"/>
      <c r="D40" s="80"/>
      <c r="K40" s="120"/>
      <c r="L40" s="120"/>
    </row>
    <row r="41" spans="1:12" x14ac:dyDescent="0.3">
      <c r="K41" s="120"/>
      <c r="L41" s="120"/>
    </row>
    <row r="42" spans="1:12" x14ac:dyDescent="0.3">
      <c r="D42" s="95"/>
      <c r="E42" s="95"/>
      <c r="F42" s="121"/>
      <c r="G42" s="84"/>
      <c r="H42" s="122"/>
      <c r="I42" s="123"/>
      <c r="J42" s="124"/>
      <c r="K42" s="121"/>
      <c r="L42" s="125"/>
    </row>
    <row r="43" spans="1:12" x14ac:dyDescent="0.3">
      <c r="D43" s="95"/>
      <c r="E43" s="95"/>
      <c r="F43" s="89"/>
      <c r="G43" s="90"/>
      <c r="H43" s="126"/>
      <c r="I43" s="127"/>
      <c r="J43" s="128"/>
      <c r="K43" s="89"/>
      <c r="L43" s="116"/>
    </row>
    <row r="44" spans="1:12" x14ac:dyDescent="0.3">
      <c r="D44" s="95"/>
      <c r="E44" s="95"/>
      <c r="F44" s="89"/>
      <c r="G44" s="90"/>
      <c r="H44" s="126"/>
      <c r="I44" s="127"/>
      <c r="J44" s="128"/>
      <c r="K44" s="89"/>
      <c r="L44" s="116"/>
    </row>
    <row r="45" spans="1:12" x14ac:dyDescent="0.3">
      <c r="D45" s="95"/>
      <c r="E45" s="95"/>
      <c r="F45" s="89"/>
      <c r="G45" s="96"/>
      <c r="H45" s="126"/>
      <c r="I45" s="127"/>
      <c r="J45" s="128"/>
      <c r="K45" s="89"/>
      <c r="L45" s="129"/>
    </row>
    <row r="46" spans="1:12" x14ac:dyDescent="0.3">
      <c r="D46" s="95"/>
      <c r="E46" s="95"/>
      <c r="F46" s="104"/>
      <c r="G46" s="109"/>
      <c r="H46" s="130"/>
      <c r="I46" s="131"/>
      <c r="J46" s="132"/>
      <c r="K46" s="104"/>
      <c r="L46" s="133"/>
    </row>
    <row r="47" spans="1:12" x14ac:dyDescent="0.3">
      <c r="D47" s="127"/>
      <c r="E47" s="78"/>
      <c r="F47" s="134" t="s">
        <v>26</v>
      </c>
      <c r="G47" s="135"/>
      <c r="H47" s="136" t="s">
        <v>27</v>
      </c>
      <c r="I47" s="1765" t="s">
        <v>28</v>
      </c>
      <c r="J47" s="1766"/>
      <c r="K47" s="136" t="s">
        <v>29</v>
      </c>
      <c r="L47" s="117" t="s">
        <v>30</v>
      </c>
    </row>
    <row r="48" spans="1:12" x14ac:dyDescent="0.3">
      <c r="D48" s="78"/>
      <c r="E48" s="78"/>
      <c r="F48" s="78"/>
      <c r="G48" s="78"/>
      <c r="H48" s="78"/>
      <c r="I48" s="78"/>
      <c r="J48" s="78"/>
      <c r="K48" s="78"/>
      <c r="L48" s="78"/>
    </row>
    <row r="62" spans="1:21" s="79" customFormat="1" x14ac:dyDescent="0.3">
      <c r="A62" s="79" t="s">
        <v>320</v>
      </c>
      <c r="M62" s="78"/>
      <c r="N62" s="78"/>
      <c r="O62" s="78"/>
      <c r="P62" s="78"/>
      <c r="Q62" s="78"/>
      <c r="R62" s="78"/>
      <c r="S62" s="78"/>
      <c r="T62" s="78"/>
      <c r="U62" s="78"/>
    </row>
    <row r="63" spans="1:21" x14ac:dyDescent="0.3">
      <c r="A63" s="400" t="s">
        <v>325</v>
      </c>
    </row>
  </sheetData>
  <mergeCells count="8">
    <mergeCell ref="A36:K36"/>
    <mergeCell ref="I47:J47"/>
    <mergeCell ref="A7:L7"/>
    <mergeCell ref="A8:L8"/>
    <mergeCell ref="B20:G20"/>
    <mergeCell ref="I20:J20"/>
    <mergeCell ref="B21:G21"/>
    <mergeCell ref="B35:G35"/>
  </mergeCells>
  <printOptions horizontalCentered="1"/>
  <pageMargins left="0" right="0" top="0.55118110236220474" bottom="0" header="0.31496062992125984" footer="0.31496062992125984"/>
  <pageSetup scale="68" orientation="portrait" verticalDpi="7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8"/>
  <sheetViews>
    <sheetView view="pageBreakPreview" topLeftCell="A2" zoomScale="60" zoomScaleNormal="100" workbookViewId="0">
      <selection activeCell="D15" sqref="D15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75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44565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03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11" t="s">
        <v>13</v>
      </c>
      <c r="B20" s="1769" t="s">
        <v>14</v>
      </c>
      <c r="C20" s="1769"/>
      <c r="D20" s="1769"/>
      <c r="E20" s="1769"/>
      <c r="F20" s="1769"/>
      <c r="G20" s="1769"/>
      <c r="H20" s="111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 t="s">
        <v>19</v>
      </c>
      <c r="B22" s="138" t="s">
        <v>61</v>
      </c>
      <c r="C22" s="139"/>
      <c r="D22" s="139"/>
      <c r="E22" s="139"/>
      <c r="F22" s="139"/>
      <c r="G22" s="140"/>
      <c r="H22" s="137"/>
      <c r="I22" s="137">
        <v>5</v>
      </c>
      <c r="J22" s="137" t="s">
        <v>74</v>
      </c>
      <c r="K22" s="141">
        <v>112500</v>
      </c>
      <c r="L22" s="141">
        <f>I22*K22</f>
        <v>562500</v>
      </c>
    </row>
    <row r="23" spans="1:12" s="142" customFormat="1" ht="18.75" x14ac:dyDescent="0.3">
      <c r="A23" s="137">
        <v>2</v>
      </c>
      <c r="B23" s="138" t="s">
        <v>62</v>
      </c>
      <c r="C23" s="139"/>
      <c r="D23" s="139"/>
      <c r="E23" s="139"/>
      <c r="F23" s="139"/>
      <c r="G23" s="140"/>
      <c r="H23" s="137"/>
      <c r="I23" s="137">
        <v>22</v>
      </c>
      <c r="J23" s="137" t="s">
        <v>41</v>
      </c>
      <c r="K23" s="141">
        <v>13000</v>
      </c>
      <c r="L23" s="141">
        <f t="shared" ref="L23:L31" si="0">I23*K23</f>
        <v>286000</v>
      </c>
    </row>
    <row r="24" spans="1:12" s="142" customFormat="1" ht="18.75" x14ac:dyDescent="0.3">
      <c r="A24" s="137">
        <v>3</v>
      </c>
      <c r="B24" s="138" t="s">
        <v>63</v>
      </c>
      <c r="C24" s="143"/>
      <c r="D24" s="143"/>
      <c r="E24" s="143"/>
      <c r="F24" s="143"/>
      <c r="G24" s="144"/>
      <c r="H24" s="137"/>
      <c r="I24" s="137">
        <v>2</v>
      </c>
      <c r="J24" s="137" t="s">
        <v>41</v>
      </c>
      <c r="K24" s="141">
        <v>11000</v>
      </c>
      <c r="L24" s="141">
        <f t="shared" si="0"/>
        <v>22000</v>
      </c>
    </row>
    <row r="25" spans="1:12" s="142" customFormat="1" ht="18.75" x14ac:dyDescent="0.3">
      <c r="A25" s="137">
        <v>4</v>
      </c>
      <c r="B25" s="138" t="s">
        <v>64</v>
      </c>
      <c r="C25" s="143"/>
      <c r="D25" s="143"/>
      <c r="E25" s="143"/>
      <c r="F25" s="143"/>
      <c r="G25" s="144"/>
      <c r="H25" s="137" t="s">
        <v>65</v>
      </c>
      <c r="I25" s="137">
        <v>1</v>
      </c>
      <c r="J25" s="137" t="s">
        <v>73</v>
      </c>
      <c r="K25" s="141">
        <v>60000</v>
      </c>
      <c r="L25" s="141">
        <f t="shared" si="0"/>
        <v>60000</v>
      </c>
    </row>
    <row r="26" spans="1:12" s="142" customFormat="1" ht="18.75" x14ac:dyDescent="0.3">
      <c r="A26" s="137">
        <v>5</v>
      </c>
      <c r="B26" s="138" t="s">
        <v>66</v>
      </c>
      <c r="C26" s="143"/>
      <c r="D26" s="143"/>
      <c r="E26" s="143"/>
      <c r="F26" s="143"/>
      <c r="G26" s="144"/>
      <c r="H26" s="137" t="s">
        <v>67</v>
      </c>
      <c r="I26" s="137">
        <v>8</v>
      </c>
      <c r="J26" s="137" t="s">
        <v>41</v>
      </c>
      <c r="K26" s="141">
        <v>10000</v>
      </c>
      <c r="L26" s="141">
        <f t="shared" si="0"/>
        <v>80000</v>
      </c>
    </row>
    <row r="27" spans="1:12" s="142" customFormat="1" ht="18.75" x14ac:dyDescent="0.3">
      <c r="A27" s="137">
        <v>6</v>
      </c>
      <c r="B27" s="138" t="s">
        <v>68</v>
      </c>
      <c r="C27" s="143"/>
      <c r="D27" s="143"/>
      <c r="E27" s="143"/>
      <c r="F27" s="143"/>
      <c r="G27" s="144"/>
      <c r="H27" s="137"/>
      <c r="I27" s="137">
        <v>8</v>
      </c>
      <c r="J27" s="137" t="s">
        <v>41</v>
      </c>
      <c r="K27" s="141">
        <v>17500</v>
      </c>
      <c r="L27" s="141">
        <f t="shared" si="0"/>
        <v>140000</v>
      </c>
    </row>
    <row r="28" spans="1:12" s="142" customFormat="1" ht="18.75" x14ac:dyDescent="0.3">
      <c r="A28" s="137">
        <v>7</v>
      </c>
      <c r="B28" s="138" t="s">
        <v>69</v>
      </c>
      <c r="C28" s="143"/>
      <c r="D28" s="143"/>
      <c r="E28" s="143"/>
      <c r="F28" s="143"/>
      <c r="G28" s="144"/>
      <c r="H28" s="137"/>
      <c r="I28" s="137">
        <v>11</v>
      </c>
      <c r="J28" s="137" t="s">
        <v>41</v>
      </c>
      <c r="K28" s="141">
        <v>7000</v>
      </c>
      <c r="L28" s="141">
        <f t="shared" si="0"/>
        <v>77000</v>
      </c>
    </row>
    <row r="29" spans="1:12" s="142" customFormat="1" ht="18.75" x14ac:dyDescent="0.3">
      <c r="A29" s="137">
        <v>8</v>
      </c>
      <c r="B29" s="138" t="s">
        <v>70</v>
      </c>
      <c r="C29" s="143"/>
      <c r="D29" s="143"/>
      <c r="E29" s="143"/>
      <c r="F29" s="143"/>
      <c r="G29" s="144"/>
      <c r="H29" s="137"/>
      <c r="I29" s="137">
        <v>11</v>
      </c>
      <c r="J29" s="137" t="s">
        <v>41</v>
      </c>
      <c r="K29" s="141">
        <v>6500</v>
      </c>
      <c r="L29" s="141">
        <f t="shared" si="0"/>
        <v>71500</v>
      </c>
    </row>
    <row r="30" spans="1:12" s="142" customFormat="1" ht="18.75" x14ac:dyDescent="0.3">
      <c r="A30" s="137">
        <v>9</v>
      </c>
      <c r="B30" s="138" t="s">
        <v>71</v>
      </c>
      <c r="C30" s="143"/>
      <c r="D30" s="143"/>
      <c r="E30" s="143"/>
      <c r="F30" s="143"/>
      <c r="G30" s="144"/>
      <c r="H30" s="137"/>
      <c r="I30" s="137">
        <v>11</v>
      </c>
      <c r="J30" s="137" t="s">
        <v>41</v>
      </c>
      <c r="K30" s="141">
        <v>8000</v>
      </c>
      <c r="L30" s="141">
        <f t="shared" si="0"/>
        <v>88000</v>
      </c>
    </row>
    <row r="31" spans="1:12" s="142" customFormat="1" ht="18.75" x14ac:dyDescent="0.3">
      <c r="A31" s="137">
        <v>10</v>
      </c>
      <c r="B31" s="138" t="s">
        <v>72</v>
      </c>
      <c r="C31" s="143"/>
      <c r="D31" s="143"/>
      <c r="E31" s="143"/>
      <c r="F31" s="143"/>
      <c r="G31" s="144"/>
      <c r="H31" s="137"/>
      <c r="I31" s="137">
        <v>5</v>
      </c>
      <c r="J31" s="137" t="s">
        <v>41</v>
      </c>
      <c r="K31" s="141">
        <v>6000</v>
      </c>
      <c r="L31" s="141">
        <f t="shared" si="0"/>
        <v>30000</v>
      </c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45"/>
      <c r="B34" s="146"/>
      <c r="C34" s="147"/>
      <c r="D34" s="147"/>
      <c r="E34" s="147"/>
      <c r="F34" s="147"/>
      <c r="G34" s="148"/>
      <c r="H34" s="145"/>
      <c r="I34" s="145"/>
      <c r="J34" s="145"/>
      <c r="K34" s="149"/>
      <c r="L34" s="149"/>
    </row>
    <row r="35" spans="1:12" s="142" customFormat="1" ht="18.75" x14ac:dyDescent="0.3">
      <c r="A35" s="150"/>
      <c r="B35" s="1762"/>
      <c r="C35" s="1763"/>
      <c r="D35" s="1763"/>
      <c r="E35" s="1763"/>
      <c r="F35" s="1763"/>
      <c r="G35" s="1764"/>
      <c r="H35" s="151"/>
      <c r="I35" s="151"/>
      <c r="J35" s="151"/>
      <c r="K35" s="152"/>
      <c r="L35" s="152"/>
    </row>
    <row r="36" spans="1:12" s="142" customFormat="1" ht="18.75" x14ac:dyDescent="0.3">
      <c r="A36" s="1746" t="s">
        <v>20</v>
      </c>
      <c r="B36" s="1746"/>
      <c r="C36" s="1746"/>
      <c r="D36" s="1746"/>
      <c r="E36" s="1746"/>
      <c r="F36" s="1746"/>
      <c r="G36" s="1746"/>
      <c r="H36" s="1746"/>
      <c r="I36" s="1746"/>
      <c r="J36" s="1746"/>
      <c r="K36" s="1746"/>
      <c r="L36" s="34">
        <f>SUM(L21:L31)</f>
        <v>1417000</v>
      </c>
    </row>
    <row r="37" spans="1:12" x14ac:dyDescent="0.3">
      <c r="A37" s="80"/>
      <c r="B37" s="80"/>
      <c r="C37" s="103"/>
      <c r="D37" s="80"/>
      <c r="E37" s="80"/>
      <c r="F37" s="80"/>
      <c r="K37" s="93"/>
      <c r="L37" s="81"/>
    </row>
    <row r="38" spans="1:12" x14ac:dyDescent="0.3">
      <c r="A38" s="118" t="s">
        <v>21</v>
      </c>
      <c r="B38" s="118" t="s">
        <v>7</v>
      </c>
      <c r="C38" s="118" t="s">
        <v>22</v>
      </c>
      <c r="D38" s="119" t="s">
        <v>23</v>
      </c>
      <c r="K38" s="120"/>
      <c r="L38" s="120"/>
    </row>
    <row r="39" spans="1:12" x14ac:dyDescent="0.3">
      <c r="A39" s="80"/>
      <c r="B39" s="80"/>
      <c r="C39" s="103" t="s">
        <v>24</v>
      </c>
      <c r="D39" s="80" t="s">
        <v>25</v>
      </c>
      <c r="K39" s="120"/>
      <c r="L39" s="120"/>
    </row>
    <row r="40" spans="1:12" x14ac:dyDescent="0.3">
      <c r="A40" s="80"/>
      <c r="B40" s="80"/>
      <c r="C40" s="103"/>
      <c r="D40" s="80"/>
      <c r="K40" s="120"/>
      <c r="L40" s="120"/>
    </row>
    <row r="41" spans="1:12" x14ac:dyDescent="0.3">
      <c r="K41" s="120"/>
      <c r="L41" s="120"/>
    </row>
    <row r="42" spans="1:12" x14ac:dyDescent="0.3">
      <c r="D42" s="95"/>
      <c r="E42" s="95"/>
      <c r="F42" s="121"/>
      <c r="G42" s="84"/>
      <c r="H42" s="122"/>
      <c r="I42" s="123"/>
      <c r="J42" s="124"/>
      <c r="K42" s="121"/>
      <c r="L42" s="125"/>
    </row>
    <row r="43" spans="1:12" x14ac:dyDescent="0.3">
      <c r="D43" s="95"/>
      <c r="E43" s="95"/>
      <c r="F43" s="89"/>
      <c r="G43" s="90"/>
      <c r="H43" s="126"/>
      <c r="I43" s="127"/>
      <c r="J43" s="128"/>
      <c r="K43" s="89"/>
      <c r="L43" s="116"/>
    </row>
    <row r="44" spans="1:12" x14ac:dyDescent="0.3">
      <c r="D44" s="95"/>
      <c r="E44" s="95"/>
      <c r="F44" s="89"/>
      <c r="G44" s="90"/>
      <c r="H44" s="126"/>
      <c r="I44" s="127"/>
      <c r="J44" s="128"/>
      <c r="K44" s="89"/>
      <c r="L44" s="116"/>
    </row>
    <row r="45" spans="1:12" x14ac:dyDescent="0.3">
      <c r="D45" s="95"/>
      <c r="E45" s="95"/>
      <c r="F45" s="89"/>
      <c r="G45" s="96"/>
      <c r="H45" s="126"/>
      <c r="I45" s="127"/>
      <c r="J45" s="128"/>
      <c r="K45" s="89"/>
      <c r="L45" s="129"/>
    </row>
    <row r="46" spans="1:12" x14ac:dyDescent="0.3">
      <c r="D46" s="95"/>
      <c r="E46" s="95"/>
      <c r="F46" s="104"/>
      <c r="G46" s="109"/>
      <c r="H46" s="130"/>
      <c r="I46" s="131"/>
      <c r="J46" s="132"/>
      <c r="K46" s="104"/>
      <c r="L46" s="133"/>
    </row>
    <row r="47" spans="1:12" x14ac:dyDescent="0.3">
      <c r="D47" s="127"/>
      <c r="E47" s="78"/>
      <c r="F47" s="134" t="s">
        <v>26</v>
      </c>
      <c r="G47" s="135"/>
      <c r="H47" s="136" t="s">
        <v>27</v>
      </c>
      <c r="I47" s="1765" t="s">
        <v>28</v>
      </c>
      <c r="J47" s="1766"/>
      <c r="K47" s="136" t="s">
        <v>29</v>
      </c>
      <c r="L47" s="117" t="s">
        <v>30</v>
      </c>
    </row>
    <row r="48" spans="1:12" x14ac:dyDescent="0.3">
      <c r="D48" s="78"/>
      <c r="E48" s="78"/>
      <c r="F48" s="78"/>
      <c r="G48" s="78"/>
      <c r="H48" s="78"/>
      <c r="I48" s="78"/>
      <c r="J48" s="78"/>
      <c r="K48" s="78"/>
      <c r="L48" s="78"/>
    </row>
    <row r="68" spans="1:1" x14ac:dyDescent="0.3">
      <c r="A68" s="79" t="s">
        <v>37</v>
      </c>
    </row>
  </sheetData>
  <mergeCells count="8">
    <mergeCell ref="B35:G35"/>
    <mergeCell ref="A36:K36"/>
    <mergeCell ref="I47:J47"/>
    <mergeCell ref="A7:L7"/>
    <mergeCell ref="A8:L8"/>
    <mergeCell ref="B20:G20"/>
    <mergeCell ref="I20:J20"/>
    <mergeCell ref="B21:G21"/>
  </mergeCells>
  <pageMargins left="0.70866141732283472" right="0.70866141732283472" top="0.55118110236220474" bottom="0.74803149606299213" header="0.31496062992125984" footer="0.31496062992125984"/>
  <pageSetup scale="64" orientation="portrait" verticalDpi="72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60"/>
  <sheetViews>
    <sheetView view="pageBreakPreview" topLeftCell="A16" zoomScale="90" workbookViewId="0">
      <selection activeCell="L26" sqref="L26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332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326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44601</v>
      </c>
      <c r="M10" s="298"/>
    </row>
    <row r="11" spans="1:15" ht="16.5" customHeight="1" x14ac:dyDescent="0.35">
      <c r="A11" s="11" t="s">
        <v>179</v>
      </c>
      <c r="B11" s="396"/>
      <c r="C11" s="396"/>
      <c r="D11" s="16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/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399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396" t="s">
        <v>139</v>
      </c>
      <c r="C14" s="299" t="s">
        <v>180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394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395" t="s">
        <v>13</v>
      </c>
      <c r="B19" s="1751" t="s">
        <v>14</v>
      </c>
      <c r="C19" s="1751"/>
      <c r="D19" s="1751"/>
      <c r="E19" s="1751"/>
      <c r="F19" s="1751"/>
      <c r="G19" s="1751"/>
      <c r="H19" s="395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61" t="s">
        <v>327</v>
      </c>
      <c r="C21" s="162"/>
      <c r="D21" s="162"/>
      <c r="E21" s="162"/>
      <c r="F21" s="162"/>
      <c r="G21" s="163"/>
      <c r="H21" s="160" t="s">
        <v>234</v>
      </c>
      <c r="I21" s="160">
        <v>5</v>
      </c>
      <c r="J21" s="160" t="s">
        <v>239</v>
      </c>
      <c r="K21" s="164">
        <v>50000</v>
      </c>
      <c r="L21" s="164">
        <f>K21*I21</f>
        <v>250000</v>
      </c>
    </row>
    <row r="22" spans="1:12" s="257" customFormat="1" ht="21" customHeight="1" x14ac:dyDescent="0.3">
      <c r="A22" s="160">
        <v>2</v>
      </c>
      <c r="B22" s="161" t="s">
        <v>237</v>
      </c>
      <c r="C22" s="166"/>
      <c r="D22" s="166"/>
      <c r="E22" s="166"/>
      <c r="F22" s="166"/>
      <c r="G22" s="167"/>
      <c r="H22" s="160" t="s">
        <v>238</v>
      </c>
      <c r="I22" s="160">
        <v>5</v>
      </c>
      <c r="J22" s="160" t="s">
        <v>239</v>
      </c>
      <c r="K22" s="164">
        <v>33000</v>
      </c>
      <c r="L22" s="164">
        <f t="shared" ref="L22:L23" si="0">K22*I22</f>
        <v>165000</v>
      </c>
    </row>
    <row r="23" spans="1:12" s="257" customFormat="1" ht="18.75" customHeight="1" x14ac:dyDescent="0.3">
      <c r="A23" s="160">
        <v>3</v>
      </c>
      <c r="B23" s="161" t="s">
        <v>329</v>
      </c>
      <c r="C23" s="166"/>
      <c r="D23" s="166"/>
      <c r="E23" s="166"/>
      <c r="F23" s="166"/>
      <c r="G23" s="167"/>
      <c r="H23" s="160" t="s">
        <v>330</v>
      </c>
      <c r="I23" s="160">
        <v>3</v>
      </c>
      <c r="J23" s="160" t="s">
        <v>56</v>
      </c>
      <c r="K23" s="164">
        <v>5000</v>
      </c>
      <c r="L23" s="164">
        <f t="shared" si="0"/>
        <v>15000</v>
      </c>
    </row>
    <row r="24" spans="1:12" s="257" customFormat="1" ht="18.75" customHeight="1" x14ac:dyDescent="0.3">
      <c r="A24" s="160">
        <v>4</v>
      </c>
      <c r="B24" s="161" t="s">
        <v>331</v>
      </c>
      <c r="C24" s="166"/>
      <c r="D24" s="166"/>
      <c r="E24" s="166"/>
      <c r="F24" s="166"/>
      <c r="G24" s="167"/>
      <c r="H24" s="160" t="s">
        <v>328</v>
      </c>
      <c r="I24" s="160">
        <v>2</v>
      </c>
      <c r="J24" s="160" t="s">
        <v>239</v>
      </c>
      <c r="K24" s="164">
        <v>40000</v>
      </c>
      <c r="L24" s="164">
        <f t="shared" ref="L24" si="1">+K24*I24</f>
        <v>80000</v>
      </c>
    </row>
    <row r="25" spans="1:12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2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2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</row>
    <row r="30" spans="1:12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2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2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61"/>
      <c r="C37" s="166"/>
      <c r="D37" s="166"/>
      <c r="E37" s="166"/>
      <c r="F37" s="166"/>
      <c r="G37" s="167"/>
      <c r="H37" s="160"/>
      <c r="I37" s="160"/>
      <c r="J37" s="160"/>
      <c r="K37" s="164"/>
      <c r="L37" s="164"/>
    </row>
    <row r="38" spans="1:12" s="257" customFormat="1" ht="22.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ht="18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SUM(L21:L24)</f>
        <v>510000</v>
      </c>
    </row>
    <row r="40" spans="1:12" ht="18" customHeight="1" x14ac:dyDescent="0.35">
      <c r="A40" s="253"/>
      <c r="B40" s="252"/>
      <c r="C40" s="258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ht="18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62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3"/>
      <c r="B44" s="252"/>
      <c r="C44" s="258"/>
      <c r="D44" s="263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264"/>
      <c r="E46" s="265"/>
      <c r="F46" s="266"/>
      <c r="G46" s="267"/>
      <c r="H46" s="268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264"/>
      <c r="E47" s="273"/>
      <c r="F47" s="264"/>
      <c r="G47" s="274"/>
      <c r="H47" s="275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264"/>
      <c r="E48" s="273"/>
      <c r="F48" s="264"/>
      <c r="G48" s="280"/>
      <c r="H48" s="275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264"/>
      <c r="E49" s="282"/>
      <c r="F49" s="283"/>
      <c r="G49" s="284"/>
      <c r="H49" s="285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290"/>
      <c r="E50" s="1792" t="s">
        <v>26</v>
      </c>
      <c r="F50" s="1793"/>
      <c r="G50" s="1794"/>
      <c r="H50" s="291" t="s">
        <v>27</v>
      </c>
      <c r="I50" s="1795" t="s">
        <v>28</v>
      </c>
      <c r="J50" s="1796"/>
      <c r="K50" s="291" t="s">
        <v>29</v>
      </c>
      <c r="L50" s="292" t="s">
        <v>30</v>
      </c>
    </row>
    <row r="58" spans="1:12" ht="16.5" customHeight="1" x14ac:dyDescent="0.3">
      <c r="A58" s="251" t="s">
        <v>320</v>
      </c>
    </row>
    <row r="59" spans="1:12" ht="16.5" customHeight="1" x14ac:dyDescent="0.3">
      <c r="A59" s="298" t="s">
        <v>333</v>
      </c>
    </row>
    <row r="60" spans="1:12" ht="16.5" customHeight="1" x14ac:dyDescent="0.3">
      <c r="A60" s="298" t="s">
        <v>334</v>
      </c>
    </row>
  </sheetData>
  <mergeCells count="9">
    <mergeCell ref="A39:K39"/>
    <mergeCell ref="E50:G50"/>
    <mergeCell ref="I50:J50"/>
    <mergeCell ref="A6:L6"/>
    <mergeCell ref="A7:L7"/>
    <mergeCell ref="B19:G19"/>
    <mergeCell ref="I19:J19"/>
    <mergeCell ref="B20:G20"/>
    <mergeCell ref="B38:G38"/>
  </mergeCells>
  <printOptions horizontalCentered="1"/>
  <pageMargins left="0" right="0" top="0.74803149606299213" bottom="0.74803149606299213" header="0.31496062992125984" footer="0.31496062992125984"/>
  <pageSetup scale="70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60"/>
  <sheetViews>
    <sheetView view="pageBreakPreview" topLeftCell="A40" zoomScale="90" workbookViewId="0">
      <selection activeCell="A60" sqref="A60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340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223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44602</v>
      </c>
      <c r="M10" s="298"/>
    </row>
    <row r="11" spans="1:15" ht="16.5" customHeight="1" x14ac:dyDescent="0.35">
      <c r="A11" s="1797" t="s">
        <v>224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406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403" t="s">
        <v>139</v>
      </c>
      <c r="C14" s="301" t="s">
        <v>225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401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4" ht="18" customHeight="1" x14ac:dyDescent="0.3">
      <c r="A19" s="402" t="s">
        <v>13</v>
      </c>
      <c r="B19" s="1751" t="s">
        <v>14</v>
      </c>
      <c r="C19" s="1751"/>
      <c r="D19" s="1751"/>
      <c r="E19" s="1751"/>
      <c r="F19" s="1751"/>
      <c r="G19" s="1751"/>
      <c r="H19" s="402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4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4" s="257" customFormat="1" ht="21" customHeight="1" x14ac:dyDescent="0.3">
      <c r="A21" s="160">
        <v>1</v>
      </c>
      <c r="B21" s="161" t="s">
        <v>341</v>
      </c>
      <c r="C21" s="162"/>
      <c r="D21" s="162"/>
      <c r="E21" s="162"/>
      <c r="F21" s="162"/>
      <c r="G21" s="163"/>
      <c r="H21" s="160"/>
      <c r="I21" s="160">
        <v>6</v>
      </c>
      <c r="J21" s="160" t="s">
        <v>41</v>
      </c>
      <c r="K21" s="164">
        <v>6000</v>
      </c>
      <c r="L21" s="164">
        <f>+K21*I21</f>
        <v>36000</v>
      </c>
    </row>
    <row r="22" spans="1:14" s="257" customFormat="1" ht="18.75" customHeight="1" x14ac:dyDescent="0.3">
      <c r="A22" s="160"/>
      <c r="B22" s="161"/>
      <c r="C22" s="166"/>
      <c r="D22" s="166"/>
      <c r="E22" s="166"/>
      <c r="F22" s="166"/>
      <c r="G22" s="167"/>
      <c r="H22" s="160"/>
      <c r="I22" s="160"/>
      <c r="J22" s="160"/>
      <c r="K22" s="164"/>
      <c r="L22" s="164"/>
    </row>
    <row r="23" spans="1:14" s="257" customFormat="1" ht="18.75" customHeight="1" x14ac:dyDescent="0.3">
      <c r="A23" s="160"/>
      <c r="B23" s="161"/>
      <c r="C23" s="166"/>
      <c r="D23" s="166"/>
      <c r="E23" s="166"/>
      <c r="F23" s="166"/>
      <c r="G23" s="167"/>
      <c r="H23" s="160"/>
      <c r="I23" s="160"/>
      <c r="J23" s="160"/>
      <c r="K23" s="164"/>
      <c r="L23" s="164"/>
    </row>
    <row r="24" spans="1:14" s="257" customFormat="1" ht="18.75" customHeight="1" x14ac:dyDescent="0.3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4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4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4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4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  <c r="N28" s="302"/>
    </row>
    <row r="29" spans="1:14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</row>
    <row r="30" spans="1:14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4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4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22.5" customHeight="1" x14ac:dyDescent="0.3">
      <c r="A37" s="173"/>
      <c r="B37" s="1774"/>
      <c r="C37" s="1775"/>
      <c r="D37" s="1775"/>
      <c r="E37" s="1775"/>
      <c r="F37" s="1775"/>
      <c r="G37" s="1776"/>
      <c r="H37" s="174"/>
      <c r="I37" s="174"/>
      <c r="J37" s="174"/>
      <c r="K37" s="175"/>
      <c r="L37" s="175"/>
    </row>
    <row r="38" spans="1:12" ht="18" customHeight="1" x14ac:dyDescent="0.3">
      <c r="A38" s="1773" t="s">
        <v>20</v>
      </c>
      <c r="B38" s="1773"/>
      <c r="C38" s="1773"/>
      <c r="D38" s="1773"/>
      <c r="E38" s="1773"/>
      <c r="F38" s="1773"/>
      <c r="G38" s="1773"/>
      <c r="H38" s="1773"/>
      <c r="I38" s="1773"/>
      <c r="J38" s="1773"/>
      <c r="K38" s="1773"/>
      <c r="L38" s="176">
        <f>SUM(L21:L31)</f>
        <v>36000</v>
      </c>
    </row>
    <row r="39" spans="1:12" ht="18" customHeight="1" x14ac:dyDescent="0.35">
      <c r="A39" s="253"/>
      <c r="B39" s="252"/>
      <c r="C39" s="258"/>
      <c r="D39" s="253"/>
      <c r="E39" s="252"/>
      <c r="F39" s="252"/>
      <c r="G39" s="252"/>
      <c r="H39" s="252"/>
      <c r="I39" s="252"/>
      <c r="J39" s="252"/>
      <c r="K39" s="255"/>
      <c r="L39" s="254"/>
    </row>
    <row r="40" spans="1:12" ht="18" customHeight="1" x14ac:dyDescent="0.35">
      <c r="A40" s="259" t="s">
        <v>21</v>
      </c>
      <c r="B40" s="259" t="s">
        <v>7</v>
      </c>
      <c r="C40" s="260" t="s">
        <v>22</v>
      </c>
      <c r="D40" s="260" t="s">
        <v>150</v>
      </c>
      <c r="E40" s="252"/>
      <c r="F40" s="252"/>
      <c r="G40" s="252"/>
      <c r="H40" s="252"/>
      <c r="I40" s="252"/>
      <c r="J40" s="252"/>
      <c r="K40" s="261"/>
      <c r="L40" s="261"/>
    </row>
    <row r="41" spans="1:12" ht="18" customHeight="1" x14ac:dyDescent="0.35">
      <c r="A41" s="253"/>
      <c r="B41" s="253"/>
      <c r="C41" s="260" t="s">
        <v>24</v>
      </c>
      <c r="D41" s="253" t="s">
        <v>151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2"/>
      <c r="C42" s="262"/>
      <c r="D42" s="263"/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58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2"/>
      <c r="B44" s="252"/>
      <c r="C44" s="252"/>
      <c r="D44" s="252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64"/>
      <c r="E45" s="265"/>
      <c r="F45" s="266"/>
      <c r="G45" s="267"/>
      <c r="H45" s="268"/>
      <c r="I45" s="269"/>
      <c r="J45" s="270"/>
      <c r="K45" s="271"/>
      <c r="L45" s="272"/>
    </row>
    <row r="46" spans="1:12" ht="18" customHeight="1" x14ac:dyDescent="0.35">
      <c r="A46" s="252"/>
      <c r="B46" s="252"/>
      <c r="C46" s="252"/>
      <c r="D46" s="264"/>
      <c r="E46" s="273"/>
      <c r="F46" s="264"/>
      <c r="G46" s="274"/>
      <c r="H46" s="275"/>
      <c r="I46" s="276"/>
      <c r="J46" s="277"/>
      <c r="K46" s="278"/>
      <c r="L46" s="279"/>
    </row>
    <row r="47" spans="1:12" ht="18" customHeight="1" x14ac:dyDescent="0.35">
      <c r="A47" s="252"/>
      <c r="B47" s="252"/>
      <c r="C47" s="252"/>
      <c r="D47" s="264"/>
      <c r="E47" s="273"/>
      <c r="F47" s="264"/>
      <c r="G47" s="280"/>
      <c r="H47" s="275"/>
      <c r="I47" s="276"/>
      <c r="J47" s="277"/>
      <c r="K47" s="278"/>
      <c r="L47" s="281"/>
    </row>
    <row r="48" spans="1:12" ht="18" customHeight="1" x14ac:dyDescent="0.35">
      <c r="A48" s="252"/>
      <c r="B48" s="252"/>
      <c r="C48" s="252"/>
      <c r="D48" s="264"/>
      <c r="E48" s="282"/>
      <c r="F48" s="283"/>
      <c r="G48" s="284"/>
      <c r="H48" s="285"/>
      <c r="I48" s="286"/>
      <c r="J48" s="287"/>
      <c r="K48" s="288"/>
      <c r="L48" s="289"/>
    </row>
    <row r="49" spans="1:12" ht="18" customHeight="1" x14ac:dyDescent="0.35">
      <c r="A49" s="252"/>
      <c r="B49" s="252"/>
      <c r="C49" s="252"/>
      <c r="D49" s="290"/>
      <c r="E49" s="1792" t="s">
        <v>26</v>
      </c>
      <c r="F49" s="1793"/>
      <c r="G49" s="1794"/>
      <c r="H49" s="291" t="s">
        <v>27</v>
      </c>
      <c r="I49" s="1795" t="s">
        <v>28</v>
      </c>
      <c r="J49" s="1796"/>
      <c r="K49" s="291" t="s">
        <v>29</v>
      </c>
      <c r="L49" s="292" t="s">
        <v>30</v>
      </c>
    </row>
    <row r="60" spans="1:12" ht="16.5" customHeight="1" x14ac:dyDescent="0.3">
      <c r="A60" s="25" t="s">
        <v>335</v>
      </c>
    </row>
  </sheetData>
  <mergeCells count="10">
    <mergeCell ref="B37:G37"/>
    <mergeCell ref="A38:K38"/>
    <mergeCell ref="E49:G49"/>
    <mergeCell ref="I49:J49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4803149606299213" bottom="0.74803149606299213" header="0.31496062992125984" footer="0.31496062992125984"/>
  <pageSetup scale="7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8"/>
  <sheetViews>
    <sheetView view="pageBreakPreview" topLeftCell="A19" zoomScale="90" workbookViewId="0">
      <selection activeCell="D31" sqref="D31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342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82" t="s">
        <v>1</v>
      </c>
      <c r="B9" s="83"/>
      <c r="C9" s="83"/>
      <c r="D9" s="84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89" t="s">
        <v>228</v>
      </c>
      <c r="B10" s="79"/>
      <c r="C10" s="79"/>
      <c r="D10" s="90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44602</v>
      </c>
      <c r="M10" s="298"/>
    </row>
    <row r="11" spans="1:15" ht="16.5" customHeight="1" x14ac:dyDescent="0.35">
      <c r="A11" s="89" t="s">
        <v>229</v>
      </c>
      <c r="B11" s="95"/>
      <c r="C11" s="95"/>
      <c r="D11" s="96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89"/>
      <c r="B12" s="79"/>
      <c r="C12" s="79"/>
      <c r="D12" s="90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89"/>
      <c r="B13" s="79"/>
      <c r="C13" s="79"/>
      <c r="D13" s="90"/>
      <c r="E13" s="1"/>
      <c r="F13" s="74" t="s">
        <v>35</v>
      </c>
      <c r="G13" s="75"/>
      <c r="H13" s="75"/>
      <c r="I13" s="406"/>
      <c r="J13" s="17"/>
      <c r="K13" s="13" t="s">
        <v>5</v>
      </c>
      <c r="L13" s="3"/>
      <c r="M13" s="298"/>
    </row>
    <row r="14" spans="1:15" ht="16.5" customHeight="1" x14ac:dyDescent="0.35">
      <c r="A14" s="89" t="s">
        <v>6</v>
      </c>
      <c r="B14" s="101" t="s">
        <v>230</v>
      </c>
      <c r="C14" s="101"/>
      <c r="D14" s="10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89" t="s">
        <v>8</v>
      </c>
      <c r="B15" s="404" t="s">
        <v>7</v>
      </c>
      <c r="C15" s="79"/>
      <c r="D15" s="90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04" t="s">
        <v>11</v>
      </c>
      <c r="B16" s="105" t="s">
        <v>7</v>
      </c>
      <c r="C16" s="106"/>
      <c r="D16" s="107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402" t="s">
        <v>13</v>
      </c>
      <c r="B19" s="1751" t="s">
        <v>14</v>
      </c>
      <c r="C19" s="1751"/>
      <c r="D19" s="1751"/>
      <c r="E19" s="1751"/>
      <c r="F19" s="1751"/>
      <c r="G19" s="1751"/>
      <c r="H19" s="402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61" t="s">
        <v>231</v>
      </c>
      <c r="C21" s="162"/>
      <c r="D21" s="162"/>
      <c r="E21" s="162"/>
      <c r="F21" s="162"/>
      <c r="G21" s="163"/>
      <c r="H21" s="160" t="s">
        <v>232</v>
      </c>
      <c r="I21" s="160">
        <v>1</v>
      </c>
      <c r="J21" s="160" t="s">
        <v>239</v>
      </c>
      <c r="K21" s="164">
        <v>63000</v>
      </c>
      <c r="L21" s="164">
        <f>+K21*I21</f>
        <v>63000</v>
      </c>
    </row>
    <row r="22" spans="1:12" s="257" customFormat="1" ht="21" customHeight="1" x14ac:dyDescent="0.3">
      <c r="A22" s="160">
        <v>2</v>
      </c>
      <c r="B22" s="161" t="s">
        <v>331</v>
      </c>
      <c r="C22" s="166"/>
      <c r="D22" s="166"/>
      <c r="E22" s="166"/>
      <c r="F22" s="166"/>
      <c r="G22" s="167"/>
      <c r="H22" s="160" t="s">
        <v>234</v>
      </c>
      <c r="I22" s="160">
        <v>1</v>
      </c>
      <c r="J22" s="160" t="s">
        <v>239</v>
      </c>
      <c r="K22" s="164">
        <v>42000</v>
      </c>
      <c r="L22" s="164">
        <f>+K22*I22</f>
        <v>42000</v>
      </c>
    </row>
    <row r="23" spans="1:12" s="257" customFormat="1" ht="18.75" customHeight="1" x14ac:dyDescent="0.3">
      <c r="A23" s="160">
        <v>3</v>
      </c>
      <c r="B23" s="161" t="s">
        <v>343</v>
      </c>
      <c r="C23" s="166"/>
      <c r="D23" s="166"/>
      <c r="E23" s="166"/>
      <c r="F23" s="166"/>
      <c r="G23" s="167"/>
      <c r="H23" s="160" t="s">
        <v>236</v>
      </c>
      <c r="I23" s="160">
        <v>2</v>
      </c>
      <c r="J23" s="160" t="s">
        <v>56</v>
      </c>
      <c r="K23" s="164">
        <v>4000</v>
      </c>
      <c r="L23" s="164">
        <f>+K23*I23</f>
        <v>8000</v>
      </c>
    </row>
    <row r="24" spans="1:12" s="257" customFormat="1" ht="18.75" customHeight="1" x14ac:dyDescent="0.3">
      <c r="A24" s="160">
        <v>4</v>
      </c>
      <c r="B24" s="161" t="s">
        <v>237</v>
      </c>
      <c r="C24" s="166"/>
      <c r="D24" s="166"/>
      <c r="E24" s="166"/>
      <c r="F24" s="166"/>
      <c r="G24" s="167"/>
      <c r="H24" s="160" t="s">
        <v>238</v>
      </c>
      <c r="I24" s="160">
        <v>1</v>
      </c>
      <c r="J24" s="160" t="s">
        <v>239</v>
      </c>
      <c r="K24" s="164">
        <v>33000</v>
      </c>
      <c r="L24" s="164">
        <f>+K24*I24</f>
        <v>33000</v>
      </c>
    </row>
    <row r="25" spans="1:12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2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2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</row>
    <row r="30" spans="1:12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2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2" s="257" customFormat="1" ht="22.5" customHeight="1" x14ac:dyDescent="0.3">
      <c r="A32" s="173"/>
      <c r="B32" s="1774"/>
      <c r="C32" s="1775"/>
      <c r="D32" s="1775"/>
      <c r="E32" s="1775"/>
      <c r="F32" s="1775"/>
      <c r="G32" s="1776"/>
      <c r="H32" s="174"/>
      <c r="I32" s="174"/>
      <c r="J32" s="174"/>
      <c r="K32" s="175"/>
      <c r="L32" s="175"/>
    </row>
    <row r="33" spans="1:12" ht="18" customHeight="1" x14ac:dyDescent="0.3">
      <c r="A33" s="1773" t="s">
        <v>20</v>
      </c>
      <c r="B33" s="1773"/>
      <c r="C33" s="1773"/>
      <c r="D33" s="1773"/>
      <c r="E33" s="1773"/>
      <c r="F33" s="1773"/>
      <c r="G33" s="1773"/>
      <c r="H33" s="1773"/>
      <c r="I33" s="1773"/>
      <c r="J33" s="1773"/>
      <c r="K33" s="1773"/>
      <c r="L33" s="176">
        <f>SUM(L21:L30)</f>
        <v>146000</v>
      </c>
    </row>
    <row r="34" spans="1:12" ht="18" customHeight="1" x14ac:dyDescent="0.35">
      <c r="A34" s="253"/>
      <c r="B34" s="252"/>
      <c r="C34" s="258"/>
      <c r="D34" s="253"/>
      <c r="E34" s="252"/>
      <c r="F34" s="252"/>
      <c r="G34" s="252"/>
      <c r="H34" s="252"/>
      <c r="I34" s="252"/>
      <c r="J34" s="252"/>
      <c r="K34" s="255"/>
      <c r="L34" s="254"/>
    </row>
    <row r="35" spans="1:12" ht="18" customHeight="1" x14ac:dyDescent="0.35">
      <c r="A35" s="259" t="s">
        <v>21</v>
      </c>
      <c r="B35" s="259" t="s">
        <v>7</v>
      </c>
      <c r="C35" s="260" t="s">
        <v>22</v>
      </c>
      <c r="D35" s="260" t="s">
        <v>150</v>
      </c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3"/>
      <c r="B36" s="253"/>
      <c r="C36" s="260" t="s">
        <v>24</v>
      </c>
      <c r="D36" s="253" t="s">
        <v>151</v>
      </c>
      <c r="E36" s="252"/>
      <c r="F36" s="252"/>
      <c r="G36" s="252"/>
      <c r="H36" s="252"/>
      <c r="I36" s="252"/>
      <c r="J36" s="252"/>
      <c r="K36" s="261"/>
      <c r="L36" s="261"/>
    </row>
    <row r="37" spans="1:12" ht="18" customHeight="1" x14ac:dyDescent="0.35">
      <c r="A37" s="253"/>
      <c r="B37" s="252"/>
      <c r="C37" s="262"/>
      <c r="D37" s="263"/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3"/>
      <c r="B38" s="252"/>
      <c r="C38" s="258"/>
      <c r="D38" s="263"/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2"/>
      <c r="B39" s="252"/>
      <c r="C39" s="252"/>
      <c r="D39" s="252"/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2"/>
      <c r="B40" s="252"/>
      <c r="C40" s="252"/>
      <c r="D40" s="264"/>
      <c r="E40" s="265"/>
      <c r="F40" s="266"/>
      <c r="G40" s="267"/>
      <c r="H40" s="268"/>
      <c r="I40" s="269"/>
      <c r="J40" s="270"/>
      <c r="K40" s="271"/>
      <c r="L40" s="272"/>
    </row>
    <row r="41" spans="1:12" ht="18" customHeight="1" x14ac:dyDescent="0.35">
      <c r="A41" s="252"/>
      <c r="B41" s="252"/>
      <c r="C41" s="252"/>
      <c r="D41" s="264"/>
      <c r="E41" s="273"/>
      <c r="F41" s="264"/>
      <c r="G41" s="274"/>
      <c r="H41" s="275"/>
      <c r="I41" s="276"/>
      <c r="J41" s="277"/>
      <c r="K41" s="278"/>
      <c r="L41" s="279"/>
    </row>
    <row r="42" spans="1:12" ht="18" customHeight="1" x14ac:dyDescent="0.35">
      <c r="A42" s="252"/>
      <c r="B42" s="252"/>
      <c r="C42" s="252"/>
      <c r="D42" s="264"/>
      <c r="E42" s="273"/>
      <c r="F42" s="264"/>
      <c r="G42" s="280"/>
      <c r="H42" s="275"/>
      <c r="I42" s="276"/>
      <c r="J42" s="277"/>
      <c r="K42" s="278"/>
      <c r="L42" s="281"/>
    </row>
    <row r="43" spans="1:12" ht="18" customHeight="1" x14ac:dyDescent="0.35">
      <c r="A43" s="252"/>
      <c r="B43" s="252"/>
      <c r="C43" s="252"/>
      <c r="D43" s="264"/>
      <c r="E43" s="282"/>
      <c r="F43" s="283"/>
      <c r="G43" s="284"/>
      <c r="H43" s="285"/>
      <c r="I43" s="286"/>
      <c r="J43" s="287"/>
      <c r="K43" s="288"/>
      <c r="L43" s="289"/>
    </row>
    <row r="44" spans="1:12" ht="18" customHeight="1" x14ac:dyDescent="0.35">
      <c r="A44" s="252"/>
      <c r="B44" s="252"/>
      <c r="C44" s="252"/>
      <c r="D44" s="290"/>
      <c r="E44" s="1792" t="s">
        <v>26</v>
      </c>
      <c r="F44" s="1793"/>
      <c r="G44" s="1794"/>
      <c r="H44" s="291" t="s">
        <v>27</v>
      </c>
      <c r="I44" s="1795" t="s">
        <v>28</v>
      </c>
      <c r="J44" s="1796"/>
      <c r="K44" s="291" t="s">
        <v>29</v>
      </c>
      <c r="L44" s="292" t="s">
        <v>30</v>
      </c>
    </row>
    <row r="58" spans="1:1" ht="16.5" customHeight="1" x14ac:dyDescent="0.3">
      <c r="A58" s="25" t="s">
        <v>335</v>
      </c>
    </row>
  </sheetData>
  <mergeCells count="9">
    <mergeCell ref="A33:K33"/>
    <mergeCell ref="E44:G44"/>
    <mergeCell ref="I44:J44"/>
    <mergeCell ref="A6:L6"/>
    <mergeCell ref="A7:L7"/>
    <mergeCell ref="B19:G19"/>
    <mergeCell ref="I19:J19"/>
    <mergeCell ref="B20:G20"/>
    <mergeCell ref="B32:G32"/>
  </mergeCells>
  <printOptions horizontalCentered="1"/>
  <pageMargins left="0" right="0" top="0.74803149606299213" bottom="0.74803149606299213" header="0.31496062992125984" footer="0.31496062992125984"/>
  <pageSetup scale="70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8"/>
  <sheetViews>
    <sheetView view="pageBreakPreview" topLeftCell="A27" zoomScale="60" zoomScaleNormal="100" workbookViewId="0">
      <selection activeCell="B27" sqref="B27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344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44602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404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405" t="s">
        <v>13</v>
      </c>
      <c r="B20" s="1769" t="s">
        <v>14</v>
      </c>
      <c r="C20" s="1769"/>
      <c r="D20" s="1769"/>
      <c r="E20" s="1769"/>
      <c r="F20" s="1769"/>
      <c r="G20" s="1769"/>
      <c r="H20" s="405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 t="s">
        <v>19</v>
      </c>
      <c r="B22" s="138" t="s">
        <v>61</v>
      </c>
      <c r="C22" s="139"/>
      <c r="D22" s="139"/>
      <c r="E22" s="139"/>
      <c r="F22" s="139"/>
      <c r="G22" s="140"/>
      <c r="H22" s="137"/>
      <c r="I22" s="137">
        <v>5</v>
      </c>
      <c r="J22" s="137" t="s">
        <v>74</v>
      </c>
      <c r="K22" s="141">
        <v>112500</v>
      </c>
      <c r="L22" s="141">
        <f>I22*K22</f>
        <v>562500</v>
      </c>
    </row>
    <row r="23" spans="1:12" s="142" customFormat="1" ht="18.75" x14ac:dyDescent="0.3">
      <c r="A23" s="137">
        <v>2</v>
      </c>
      <c r="B23" s="138" t="s">
        <v>62</v>
      </c>
      <c r="C23" s="139"/>
      <c r="D23" s="139"/>
      <c r="E23" s="139"/>
      <c r="F23" s="139"/>
      <c r="G23" s="140"/>
      <c r="H23" s="137"/>
      <c r="I23" s="137">
        <v>22</v>
      </c>
      <c r="J23" s="137" t="s">
        <v>41</v>
      </c>
      <c r="K23" s="141">
        <v>13000</v>
      </c>
      <c r="L23" s="141">
        <f t="shared" ref="L23:L31" si="0">I23*K23</f>
        <v>286000</v>
      </c>
    </row>
    <row r="24" spans="1:12" s="142" customFormat="1" ht="18.75" x14ac:dyDescent="0.3">
      <c r="A24" s="137">
        <v>3</v>
      </c>
      <c r="B24" s="138" t="s">
        <v>63</v>
      </c>
      <c r="C24" s="143"/>
      <c r="D24" s="143"/>
      <c r="E24" s="143"/>
      <c r="F24" s="143"/>
      <c r="G24" s="144"/>
      <c r="H24" s="137"/>
      <c r="I24" s="137">
        <v>2</v>
      </c>
      <c r="J24" s="137" t="s">
        <v>41</v>
      </c>
      <c r="K24" s="141">
        <v>11000</v>
      </c>
      <c r="L24" s="141">
        <f t="shared" si="0"/>
        <v>22000</v>
      </c>
    </row>
    <row r="25" spans="1:12" s="142" customFormat="1" ht="18.75" x14ac:dyDescent="0.3">
      <c r="A25" s="137">
        <v>4</v>
      </c>
      <c r="B25" s="138" t="s">
        <v>64</v>
      </c>
      <c r="C25" s="143"/>
      <c r="D25" s="143"/>
      <c r="E25" s="143"/>
      <c r="F25" s="143"/>
      <c r="G25" s="144"/>
      <c r="H25" s="137" t="s">
        <v>65</v>
      </c>
      <c r="I25" s="137">
        <v>1</v>
      </c>
      <c r="J25" s="137" t="s">
        <v>73</v>
      </c>
      <c r="K25" s="141">
        <v>60000</v>
      </c>
      <c r="L25" s="141">
        <f t="shared" si="0"/>
        <v>60000</v>
      </c>
    </row>
    <row r="26" spans="1:12" s="142" customFormat="1" ht="18.75" x14ac:dyDescent="0.3">
      <c r="A26" s="137">
        <v>5</v>
      </c>
      <c r="B26" s="138" t="s">
        <v>66</v>
      </c>
      <c r="C26" s="143"/>
      <c r="D26" s="143"/>
      <c r="E26" s="143"/>
      <c r="F26" s="143"/>
      <c r="G26" s="144"/>
      <c r="H26" s="137" t="s">
        <v>67</v>
      </c>
      <c r="I26" s="137">
        <v>8</v>
      </c>
      <c r="J26" s="137" t="s">
        <v>41</v>
      </c>
      <c r="K26" s="141">
        <v>10000</v>
      </c>
      <c r="L26" s="141">
        <f t="shared" si="0"/>
        <v>80000</v>
      </c>
    </row>
    <row r="27" spans="1:12" s="142" customFormat="1" ht="18.75" x14ac:dyDescent="0.3">
      <c r="A27" s="137">
        <v>6</v>
      </c>
      <c r="B27" s="138" t="s">
        <v>68</v>
      </c>
      <c r="C27" s="143"/>
      <c r="D27" s="143"/>
      <c r="E27" s="143"/>
      <c r="F27" s="143"/>
      <c r="G27" s="144"/>
      <c r="H27" s="137"/>
      <c r="I27" s="137">
        <v>8</v>
      </c>
      <c r="J27" s="137" t="s">
        <v>41</v>
      </c>
      <c r="K27" s="141">
        <v>17500</v>
      </c>
      <c r="L27" s="141">
        <f t="shared" si="0"/>
        <v>140000</v>
      </c>
    </row>
    <row r="28" spans="1:12" s="142" customFormat="1" ht="18.75" x14ac:dyDescent="0.3">
      <c r="A28" s="137">
        <v>7</v>
      </c>
      <c r="B28" s="138" t="s">
        <v>69</v>
      </c>
      <c r="C28" s="143"/>
      <c r="D28" s="143"/>
      <c r="E28" s="143"/>
      <c r="F28" s="143"/>
      <c r="G28" s="144"/>
      <c r="H28" s="137"/>
      <c r="I28" s="137">
        <v>11</v>
      </c>
      <c r="J28" s="137" t="s">
        <v>41</v>
      </c>
      <c r="K28" s="141">
        <v>7000</v>
      </c>
      <c r="L28" s="141">
        <f t="shared" si="0"/>
        <v>77000</v>
      </c>
    </row>
    <row r="29" spans="1:12" s="142" customFormat="1" ht="18.75" x14ac:dyDescent="0.3">
      <c r="A29" s="137">
        <v>8</v>
      </c>
      <c r="B29" s="138" t="s">
        <v>70</v>
      </c>
      <c r="C29" s="143"/>
      <c r="D29" s="143"/>
      <c r="E29" s="143"/>
      <c r="F29" s="143"/>
      <c r="G29" s="144"/>
      <c r="H29" s="137"/>
      <c r="I29" s="137">
        <v>11</v>
      </c>
      <c r="J29" s="137" t="s">
        <v>41</v>
      </c>
      <c r="K29" s="141">
        <v>6500</v>
      </c>
      <c r="L29" s="141">
        <f t="shared" si="0"/>
        <v>71500</v>
      </c>
    </row>
    <row r="30" spans="1:12" s="142" customFormat="1" ht="18.75" x14ac:dyDescent="0.3">
      <c r="A30" s="137">
        <v>9</v>
      </c>
      <c r="B30" s="138" t="s">
        <v>71</v>
      </c>
      <c r="C30" s="143"/>
      <c r="D30" s="143"/>
      <c r="E30" s="143"/>
      <c r="F30" s="143"/>
      <c r="G30" s="144"/>
      <c r="H30" s="137"/>
      <c r="I30" s="137">
        <v>11</v>
      </c>
      <c r="J30" s="137" t="s">
        <v>41</v>
      </c>
      <c r="K30" s="141">
        <v>8000</v>
      </c>
      <c r="L30" s="141">
        <f t="shared" si="0"/>
        <v>88000</v>
      </c>
    </row>
    <row r="31" spans="1:12" s="142" customFormat="1" ht="18.75" x14ac:dyDescent="0.3">
      <c r="A31" s="137">
        <v>10</v>
      </c>
      <c r="B31" s="138" t="s">
        <v>72</v>
      </c>
      <c r="C31" s="143"/>
      <c r="D31" s="143"/>
      <c r="E31" s="143"/>
      <c r="F31" s="143"/>
      <c r="G31" s="144"/>
      <c r="H31" s="137"/>
      <c r="I31" s="137">
        <v>5</v>
      </c>
      <c r="J31" s="137" t="s">
        <v>41</v>
      </c>
      <c r="K31" s="141">
        <v>6000</v>
      </c>
      <c r="L31" s="141">
        <f t="shared" si="0"/>
        <v>30000</v>
      </c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45"/>
      <c r="B34" s="146"/>
      <c r="C34" s="147"/>
      <c r="D34" s="147"/>
      <c r="E34" s="147"/>
      <c r="F34" s="147"/>
      <c r="G34" s="148"/>
      <c r="H34" s="145"/>
      <c r="I34" s="145"/>
      <c r="J34" s="145"/>
      <c r="K34" s="149"/>
      <c r="L34" s="149"/>
    </row>
    <row r="35" spans="1:12" s="142" customFormat="1" ht="18.75" x14ac:dyDescent="0.3">
      <c r="A35" s="150"/>
      <c r="B35" s="1762"/>
      <c r="C35" s="1763"/>
      <c r="D35" s="1763"/>
      <c r="E35" s="1763"/>
      <c r="F35" s="1763"/>
      <c r="G35" s="1764"/>
      <c r="H35" s="151"/>
      <c r="I35" s="151"/>
      <c r="J35" s="151"/>
      <c r="K35" s="152"/>
      <c r="L35" s="152"/>
    </row>
    <row r="36" spans="1:12" s="142" customFormat="1" ht="18.75" x14ac:dyDescent="0.3">
      <c r="A36" s="1746" t="s">
        <v>20</v>
      </c>
      <c r="B36" s="1746"/>
      <c r="C36" s="1746"/>
      <c r="D36" s="1746"/>
      <c r="E36" s="1746"/>
      <c r="F36" s="1746"/>
      <c r="G36" s="1746"/>
      <c r="H36" s="1746"/>
      <c r="I36" s="1746"/>
      <c r="J36" s="1746"/>
      <c r="K36" s="1746"/>
      <c r="L36" s="34">
        <f>SUM(L21:L31)</f>
        <v>1417000</v>
      </c>
    </row>
    <row r="37" spans="1:12" x14ac:dyDescent="0.3">
      <c r="A37" s="80"/>
      <c r="B37" s="80"/>
      <c r="C37" s="404"/>
      <c r="D37" s="80"/>
      <c r="E37" s="80"/>
      <c r="F37" s="80"/>
      <c r="K37" s="93"/>
      <c r="L37" s="81"/>
    </row>
    <row r="38" spans="1:12" x14ac:dyDescent="0.3">
      <c r="A38" s="118" t="s">
        <v>21</v>
      </c>
      <c r="B38" s="118" t="s">
        <v>7</v>
      </c>
      <c r="C38" s="118" t="s">
        <v>22</v>
      </c>
      <c r="D38" s="119" t="s">
        <v>23</v>
      </c>
      <c r="K38" s="120"/>
      <c r="L38" s="120"/>
    </row>
    <row r="39" spans="1:12" x14ac:dyDescent="0.3">
      <c r="A39" s="80"/>
      <c r="B39" s="80"/>
      <c r="C39" s="404" t="s">
        <v>24</v>
      </c>
      <c r="D39" s="80" t="s">
        <v>25</v>
      </c>
      <c r="K39" s="120"/>
      <c r="L39" s="120"/>
    </row>
    <row r="40" spans="1:12" x14ac:dyDescent="0.3">
      <c r="A40" s="80"/>
      <c r="B40" s="80"/>
      <c r="C40" s="404"/>
      <c r="D40" s="80"/>
      <c r="K40" s="120"/>
      <c r="L40" s="120"/>
    </row>
    <row r="41" spans="1:12" x14ac:dyDescent="0.3">
      <c r="K41" s="120"/>
      <c r="L41" s="120"/>
    </row>
    <row r="42" spans="1:12" x14ac:dyDescent="0.3">
      <c r="D42" s="95"/>
      <c r="E42" s="95"/>
      <c r="F42" s="121"/>
      <c r="G42" s="84"/>
      <c r="H42" s="122"/>
      <c r="I42" s="123"/>
      <c r="J42" s="124"/>
      <c r="K42" s="121"/>
      <c r="L42" s="125"/>
    </row>
    <row r="43" spans="1:12" x14ac:dyDescent="0.3">
      <c r="D43" s="95"/>
      <c r="E43" s="95"/>
      <c r="F43" s="89"/>
      <c r="G43" s="90"/>
      <c r="H43" s="126"/>
      <c r="I43" s="127"/>
      <c r="J43" s="128"/>
      <c r="K43" s="89"/>
      <c r="L43" s="116"/>
    </row>
    <row r="44" spans="1:12" x14ac:dyDescent="0.3">
      <c r="D44" s="95"/>
      <c r="E44" s="95"/>
      <c r="F44" s="89"/>
      <c r="G44" s="90"/>
      <c r="H44" s="126"/>
      <c r="I44" s="127"/>
      <c r="J44" s="128"/>
      <c r="K44" s="89"/>
      <c r="L44" s="116"/>
    </row>
    <row r="45" spans="1:12" x14ac:dyDescent="0.3">
      <c r="D45" s="95"/>
      <c r="E45" s="95"/>
      <c r="F45" s="89"/>
      <c r="G45" s="96"/>
      <c r="H45" s="126"/>
      <c r="I45" s="127"/>
      <c r="J45" s="128"/>
      <c r="K45" s="89"/>
      <c r="L45" s="129"/>
    </row>
    <row r="46" spans="1:12" x14ac:dyDescent="0.3">
      <c r="D46" s="95"/>
      <c r="E46" s="95"/>
      <c r="F46" s="104"/>
      <c r="G46" s="109"/>
      <c r="H46" s="130"/>
      <c r="I46" s="131"/>
      <c r="J46" s="132"/>
      <c r="K46" s="104"/>
      <c r="L46" s="133"/>
    </row>
    <row r="47" spans="1:12" x14ac:dyDescent="0.3">
      <c r="D47" s="127"/>
      <c r="E47" s="78"/>
      <c r="F47" s="134" t="s">
        <v>26</v>
      </c>
      <c r="G47" s="135"/>
      <c r="H47" s="136" t="s">
        <v>27</v>
      </c>
      <c r="I47" s="1765" t="s">
        <v>28</v>
      </c>
      <c r="J47" s="1766"/>
      <c r="K47" s="136" t="s">
        <v>29</v>
      </c>
      <c r="L47" s="117" t="s">
        <v>30</v>
      </c>
    </row>
    <row r="48" spans="1:12" x14ac:dyDescent="0.3">
      <c r="D48" s="78"/>
      <c r="E48" s="78"/>
      <c r="F48" s="78"/>
      <c r="G48" s="78"/>
      <c r="H48" s="78"/>
      <c r="I48" s="78"/>
      <c r="J48" s="78"/>
      <c r="K48" s="78"/>
      <c r="L48" s="78"/>
    </row>
    <row r="68" spans="1:1" x14ac:dyDescent="0.3">
      <c r="A68" s="25" t="s">
        <v>335</v>
      </c>
    </row>
  </sheetData>
  <mergeCells count="8">
    <mergeCell ref="A36:K36"/>
    <mergeCell ref="I47:J47"/>
    <mergeCell ref="A7:L7"/>
    <mergeCell ref="A8:L8"/>
    <mergeCell ref="B20:G20"/>
    <mergeCell ref="I20:J20"/>
    <mergeCell ref="B21:G21"/>
    <mergeCell ref="B35:G35"/>
  </mergeCells>
  <pageMargins left="0.70866141732283472" right="0.70866141732283472" top="0.55118110236220474" bottom="0.74803149606299213" header="0.31496062992125984" footer="0.31496062992125984"/>
  <pageSetup scale="59" orientation="portrait" verticalDpi="72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9"/>
  <sheetViews>
    <sheetView view="pageBreakPreview" topLeftCell="A38" zoomScale="60" zoomScaleNormal="100" workbookViewId="0">
      <selection activeCell="K26" sqref="K26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2.14062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435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44608</v>
      </c>
    </row>
    <row r="12" spans="1:21" ht="16.5" customHeight="1" x14ac:dyDescent="0.35">
      <c r="A12" s="11" t="s">
        <v>43</v>
      </c>
      <c r="B12" s="403"/>
      <c r="C12" s="403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406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401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s="238" customFormat="1" ht="21" x14ac:dyDescent="0.35">
      <c r="A20" s="407" t="s">
        <v>13</v>
      </c>
      <c r="B20" s="1842" t="s">
        <v>14</v>
      </c>
      <c r="C20" s="1842"/>
      <c r="D20" s="1842"/>
      <c r="E20" s="1842"/>
      <c r="F20" s="1842"/>
      <c r="G20" s="1842"/>
      <c r="H20" s="407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43"/>
      <c r="C21" s="1844"/>
      <c r="D21" s="1844"/>
      <c r="E21" s="1844"/>
      <c r="F21" s="1844"/>
      <c r="G21" s="1845"/>
      <c r="H21" s="233"/>
      <c r="I21" s="233"/>
      <c r="J21" s="233"/>
      <c r="K21" s="237"/>
      <c r="L21" s="237"/>
    </row>
    <row r="22" spans="1:12" s="238" customFormat="1" ht="21" x14ac:dyDescent="0.35">
      <c r="A22" s="233" t="s">
        <v>19</v>
      </c>
      <c r="B22" s="234" t="s">
        <v>336</v>
      </c>
      <c r="C22" s="235"/>
      <c r="D22" s="235"/>
      <c r="E22" s="235"/>
      <c r="F22" s="235"/>
      <c r="G22" s="236"/>
      <c r="H22" s="233"/>
      <c r="I22" s="233">
        <v>1</v>
      </c>
      <c r="J22" s="233" t="s">
        <v>41</v>
      </c>
      <c r="K22" s="237">
        <v>156000</v>
      </c>
      <c r="L22" s="237">
        <f>+K22*I22</f>
        <v>156000</v>
      </c>
    </row>
    <row r="23" spans="1:12" s="238" customFormat="1" ht="21" x14ac:dyDescent="0.35">
      <c r="A23" s="233">
        <v>2</v>
      </c>
      <c r="B23" s="234" t="s">
        <v>337</v>
      </c>
      <c r="C23" s="235"/>
      <c r="D23" s="235"/>
      <c r="E23" s="235"/>
      <c r="F23" s="235"/>
      <c r="G23" s="236"/>
      <c r="H23" s="233"/>
      <c r="I23" s="233">
        <v>3</v>
      </c>
      <c r="J23" s="233" t="s">
        <v>41</v>
      </c>
      <c r="K23" s="237">
        <v>245000</v>
      </c>
      <c r="L23" s="237">
        <f>+K23*I23</f>
        <v>735000</v>
      </c>
    </row>
    <row r="24" spans="1:12" s="238" customFormat="1" ht="21" x14ac:dyDescent="0.35">
      <c r="A24" s="233">
        <v>3</v>
      </c>
      <c r="B24" s="234" t="s">
        <v>338</v>
      </c>
      <c r="C24" s="239"/>
      <c r="D24" s="239"/>
      <c r="E24" s="239"/>
      <c r="F24" s="239"/>
      <c r="G24" s="240"/>
      <c r="H24" s="233"/>
      <c r="I24" s="233">
        <v>3</v>
      </c>
      <c r="J24" s="233" t="s">
        <v>41</v>
      </c>
      <c r="K24" s="237">
        <v>385000</v>
      </c>
      <c r="L24" s="237">
        <f>+K24*I24</f>
        <v>1155000</v>
      </c>
    </row>
    <row r="25" spans="1:12" s="238" customFormat="1" ht="21" x14ac:dyDescent="0.35">
      <c r="A25" s="233">
        <v>4</v>
      </c>
      <c r="B25" s="234" t="s">
        <v>339</v>
      </c>
      <c r="C25" s="239"/>
      <c r="D25" s="239"/>
      <c r="E25" s="239"/>
      <c r="F25" s="239"/>
      <c r="G25" s="240"/>
      <c r="H25" s="233"/>
      <c r="I25" s="233">
        <v>30</v>
      </c>
      <c r="J25" s="233" t="s">
        <v>41</v>
      </c>
      <c r="K25" s="237">
        <v>4000</v>
      </c>
      <c r="L25" s="237">
        <f>+K25*I25</f>
        <v>120000</v>
      </c>
    </row>
    <row r="26" spans="1:12" s="238" customFormat="1" ht="21" x14ac:dyDescent="0.35">
      <c r="A26" s="233">
        <v>5</v>
      </c>
      <c r="B26" s="234" t="s">
        <v>393</v>
      </c>
      <c r="C26" s="239"/>
      <c r="D26" s="239"/>
      <c r="E26" s="239"/>
      <c r="F26" s="239"/>
      <c r="G26" s="240"/>
      <c r="H26" s="233"/>
      <c r="I26" s="233">
        <v>10</v>
      </c>
      <c r="J26" s="233" t="s">
        <v>41</v>
      </c>
      <c r="K26" s="237">
        <v>1850</v>
      </c>
      <c r="L26" s="237">
        <f>+K26*I26</f>
        <v>18500</v>
      </c>
    </row>
    <row r="27" spans="1:12" s="238" customFormat="1" ht="21" x14ac:dyDescent="0.35">
      <c r="A27" s="233"/>
      <c r="B27" s="234"/>
      <c r="C27" s="239"/>
      <c r="D27" s="239"/>
      <c r="E27" s="239"/>
      <c r="F27" s="239"/>
      <c r="G27" s="240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234"/>
      <c r="C28" s="239"/>
      <c r="D28" s="239"/>
      <c r="E28" s="239"/>
      <c r="F28" s="239"/>
      <c r="G28" s="240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234"/>
      <c r="C29" s="239"/>
      <c r="D29" s="239"/>
      <c r="E29" s="239"/>
      <c r="F29" s="239"/>
      <c r="G29" s="240"/>
      <c r="H29" s="233"/>
      <c r="I29" s="233"/>
      <c r="J29" s="233"/>
      <c r="K29" s="237"/>
      <c r="L29" s="237"/>
    </row>
    <row r="30" spans="1:12" s="238" customFormat="1" ht="21" x14ac:dyDescent="0.35">
      <c r="A30" s="241"/>
      <c r="B30" s="1785"/>
      <c r="C30" s="1786"/>
      <c r="D30" s="1786"/>
      <c r="E30" s="1786"/>
      <c r="F30" s="1786"/>
      <c r="G30" s="1787"/>
      <c r="H30" s="242"/>
      <c r="I30" s="242"/>
      <c r="J30" s="242"/>
      <c r="K30" s="243"/>
      <c r="L30" s="243"/>
    </row>
    <row r="31" spans="1:12" s="238" customFormat="1" ht="21" x14ac:dyDescent="0.35">
      <c r="A31" s="1841" t="s">
        <v>20</v>
      </c>
      <c r="B31" s="1841"/>
      <c r="C31" s="1841"/>
      <c r="D31" s="1841"/>
      <c r="E31" s="1841"/>
      <c r="F31" s="1841"/>
      <c r="G31" s="1841"/>
      <c r="H31" s="1841"/>
      <c r="I31" s="1841"/>
      <c r="J31" s="1841"/>
      <c r="K31" s="1841"/>
      <c r="L31" s="245">
        <f>SUM(L21:L29)</f>
        <v>2184500</v>
      </c>
    </row>
    <row r="32" spans="1:12" s="238" customFormat="1" ht="21" x14ac:dyDescent="0.35">
      <c r="A32" s="247"/>
      <c r="B32" s="247"/>
      <c r="C32" s="409"/>
      <c r="D32" s="247"/>
      <c r="E32" s="247"/>
      <c r="F32" s="247"/>
      <c r="G32" s="248"/>
      <c r="H32" s="248"/>
      <c r="I32" s="248"/>
      <c r="J32" s="248"/>
      <c r="K32" s="410"/>
      <c r="L32" s="411"/>
    </row>
    <row r="33" spans="1:12" ht="18" x14ac:dyDescent="0.35">
      <c r="A33" s="35" t="s">
        <v>21</v>
      </c>
      <c r="B33" s="35" t="s">
        <v>7</v>
      </c>
      <c r="C33" s="35" t="s">
        <v>22</v>
      </c>
      <c r="D33" s="36" t="s">
        <v>23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401" t="s">
        <v>24</v>
      </c>
      <c r="D34" s="2" t="s">
        <v>25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401"/>
      <c r="D35" s="2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1"/>
      <c r="B37" s="1"/>
      <c r="C37" s="1"/>
      <c r="D37" s="38"/>
      <c r="E37" s="38"/>
      <c r="F37" s="39"/>
      <c r="G37" s="40"/>
      <c r="H37" s="41"/>
      <c r="I37" s="42"/>
      <c r="J37" s="43"/>
      <c r="K37" s="44"/>
      <c r="L37" s="45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47"/>
      <c r="H39" s="48"/>
      <c r="I39" s="49"/>
      <c r="J39" s="50"/>
      <c r="K39" s="51"/>
      <c r="L39" s="52"/>
    </row>
    <row r="40" spans="1:12" ht="18" x14ac:dyDescent="0.35">
      <c r="A40" s="1"/>
      <c r="B40" s="1"/>
      <c r="C40" s="1"/>
      <c r="D40" s="38"/>
      <c r="E40" s="38"/>
      <c r="F40" s="46"/>
      <c r="G40" s="53"/>
      <c r="H40" s="48"/>
      <c r="I40" s="49"/>
      <c r="J40" s="50"/>
      <c r="K40" s="51"/>
      <c r="L40" s="54"/>
    </row>
    <row r="41" spans="1:12" ht="18" x14ac:dyDescent="0.35">
      <c r="A41" s="1"/>
      <c r="B41" s="1"/>
      <c r="C41" s="1"/>
      <c r="D41" s="38"/>
      <c r="E41" s="38"/>
      <c r="F41" s="55"/>
      <c r="G41" s="56"/>
      <c r="H41" s="57"/>
      <c r="I41" s="58"/>
      <c r="J41" s="59"/>
      <c r="K41" s="60"/>
      <c r="L41" s="61"/>
    </row>
    <row r="42" spans="1:12" ht="18" x14ac:dyDescent="0.35">
      <c r="A42" s="1"/>
      <c r="B42" s="1"/>
      <c r="C42" s="1"/>
      <c r="D42" s="62"/>
      <c r="E42" s="76"/>
      <c r="F42" s="63" t="s">
        <v>26</v>
      </c>
      <c r="G42" s="64"/>
      <c r="H42" s="65" t="s">
        <v>27</v>
      </c>
      <c r="I42" s="1747" t="s">
        <v>28</v>
      </c>
      <c r="J42" s="1748"/>
      <c r="K42" s="65" t="s">
        <v>29</v>
      </c>
      <c r="L42" s="66" t="s">
        <v>30</v>
      </c>
    </row>
    <row r="43" spans="1:12" x14ac:dyDescent="0.3">
      <c r="D43" s="76"/>
      <c r="E43" s="76"/>
      <c r="F43" s="76"/>
      <c r="G43" s="76"/>
      <c r="H43" s="76"/>
      <c r="I43" s="76"/>
      <c r="J43" s="76"/>
      <c r="K43" s="76"/>
      <c r="L43" s="76"/>
    </row>
    <row r="59" spans="1:1" s="25" customFormat="1" x14ac:dyDescent="0.3">
      <c r="A59" s="25" t="s">
        <v>335</v>
      </c>
    </row>
  </sheetData>
  <mergeCells count="9">
    <mergeCell ref="B30:G30"/>
    <mergeCell ref="A31:K31"/>
    <mergeCell ref="I42:J42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70" orientation="portrait" verticalDpi="72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61"/>
  <sheetViews>
    <sheetView view="pageBreakPreview" topLeftCell="A7" zoomScale="90" workbookViewId="0">
      <selection activeCell="A10" sqref="A10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9.28515625" style="251" customWidth="1"/>
    <col min="12" max="12" width="21.140625" style="251" customWidth="1"/>
    <col min="13" max="16384" width="9.140625" style="251"/>
  </cols>
  <sheetData>
    <row r="6" spans="1:12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2" ht="16.5" customHeight="1" x14ac:dyDescent="0.35">
      <c r="A7" s="1750" t="s">
        <v>345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2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2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2" ht="16.5" customHeight="1" x14ac:dyDescent="0.35">
      <c r="A10" s="11" t="s">
        <v>206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44602</v>
      </c>
    </row>
    <row r="11" spans="1:12" ht="16.5" customHeight="1" x14ac:dyDescent="0.35">
      <c r="A11" s="1797" t="s">
        <v>207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</row>
    <row r="12" spans="1:12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</row>
    <row r="13" spans="1:12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406"/>
      <c r="J13" s="17"/>
      <c r="K13" s="13" t="s">
        <v>5</v>
      </c>
      <c r="L13" s="3"/>
    </row>
    <row r="14" spans="1:12" ht="16.5" customHeight="1" x14ac:dyDescent="0.35">
      <c r="A14" s="11" t="s">
        <v>6</v>
      </c>
      <c r="B14" s="403" t="s">
        <v>139</v>
      </c>
      <c r="C14" s="300" t="s">
        <v>209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2" ht="16.5" customHeight="1" x14ac:dyDescent="0.35">
      <c r="A15" s="11" t="s">
        <v>8</v>
      </c>
      <c r="B15" s="401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</row>
    <row r="16" spans="1:12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402" t="s">
        <v>13</v>
      </c>
      <c r="B19" s="1751" t="s">
        <v>14</v>
      </c>
      <c r="C19" s="1751"/>
      <c r="D19" s="1751"/>
      <c r="E19" s="1751"/>
      <c r="F19" s="1751"/>
      <c r="G19" s="1751"/>
      <c r="H19" s="402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61" t="s">
        <v>346</v>
      </c>
      <c r="C21" s="162"/>
      <c r="D21" s="162"/>
      <c r="E21" s="162"/>
      <c r="F21" s="162"/>
      <c r="G21" s="163"/>
      <c r="H21" s="160"/>
      <c r="I21" s="160">
        <v>4</v>
      </c>
      <c r="J21" s="160" t="s">
        <v>215</v>
      </c>
      <c r="K21" s="164">
        <v>327000</v>
      </c>
      <c r="L21" s="164">
        <f>+K21*I21</f>
        <v>1308000</v>
      </c>
    </row>
    <row r="22" spans="1:12" s="257" customFormat="1" ht="21" customHeight="1" x14ac:dyDescent="0.3">
      <c r="A22" s="160">
        <v>2</v>
      </c>
      <c r="B22" s="161" t="s">
        <v>347</v>
      </c>
      <c r="C22" s="166"/>
      <c r="D22" s="166"/>
      <c r="E22" s="166"/>
      <c r="F22" s="166"/>
      <c r="G22" s="167"/>
      <c r="H22" s="160"/>
      <c r="I22" s="160">
        <v>6</v>
      </c>
      <c r="J22" s="160" t="s">
        <v>56</v>
      </c>
      <c r="K22" s="164">
        <v>10000</v>
      </c>
      <c r="L22" s="164">
        <f>+K22*I22</f>
        <v>60000</v>
      </c>
    </row>
    <row r="23" spans="1:12" s="257" customFormat="1" ht="18.75" customHeight="1" x14ac:dyDescent="0.3">
      <c r="A23" s="160">
        <v>3</v>
      </c>
      <c r="B23" s="161" t="s">
        <v>348</v>
      </c>
      <c r="C23" s="166"/>
      <c r="D23" s="166"/>
      <c r="E23" s="166"/>
      <c r="F23" s="166"/>
      <c r="G23" s="167"/>
      <c r="H23" s="160"/>
      <c r="I23" s="160">
        <v>1</v>
      </c>
      <c r="J23" s="160" t="s">
        <v>215</v>
      </c>
      <c r="K23" s="164">
        <v>230000</v>
      </c>
      <c r="L23" s="164">
        <f>+K23*I23</f>
        <v>230000</v>
      </c>
    </row>
    <row r="24" spans="1:12" s="257" customFormat="1" ht="18.75" customHeight="1" x14ac:dyDescent="0.3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2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2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2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</row>
    <row r="30" spans="1:12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2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2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61"/>
      <c r="C37" s="166"/>
      <c r="D37" s="166"/>
      <c r="E37" s="166"/>
      <c r="F37" s="166"/>
      <c r="G37" s="167"/>
      <c r="H37" s="160"/>
      <c r="I37" s="160"/>
      <c r="J37" s="160"/>
      <c r="K37" s="164"/>
      <c r="L37" s="164"/>
    </row>
    <row r="38" spans="1:12" s="257" customFormat="1" ht="22.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ht="18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SUM(L21:L32)</f>
        <v>1598000</v>
      </c>
    </row>
    <row r="40" spans="1:12" ht="18" customHeight="1" x14ac:dyDescent="0.35">
      <c r="A40" s="253"/>
      <c r="B40" s="252"/>
      <c r="C40" s="258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ht="18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62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3"/>
      <c r="B44" s="252"/>
      <c r="C44" s="258"/>
      <c r="D44" s="263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264"/>
      <c r="E46" s="265"/>
      <c r="F46" s="266"/>
      <c r="G46" s="267"/>
      <c r="H46" s="268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264"/>
      <c r="E47" s="273"/>
      <c r="F47" s="264"/>
      <c r="G47" s="274"/>
      <c r="H47" s="275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264"/>
      <c r="E48" s="273"/>
      <c r="F48" s="264"/>
      <c r="G48" s="280"/>
      <c r="H48" s="275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264"/>
      <c r="E49" s="282"/>
      <c r="F49" s="283"/>
      <c r="G49" s="284"/>
      <c r="H49" s="285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290"/>
      <c r="E50" s="1792" t="s">
        <v>26</v>
      </c>
      <c r="F50" s="1793"/>
      <c r="G50" s="1794"/>
      <c r="H50" s="291" t="s">
        <v>27</v>
      </c>
      <c r="I50" s="1795" t="s">
        <v>28</v>
      </c>
      <c r="J50" s="1796"/>
      <c r="K50" s="291" t="s">
        <v>29</v>
      </c>
      <c r="L50" s="292" t="s">
        <v>30</v>
      </c>
    </row>
    <row r="61" spans="1:12" ht="16.5" customHeight="1" x14ac:dyDescent="0.3">
      <c r="A61" s="25" t="s">
        <v>357</v>
      </c>
    </row>
  </sheetData>
  <mergeCells count="10">
    <mergeCell ref="B38:G38"/>
    <mergeCell ref="A39:K39"/>
    <mergeCell ref="E50:G50"/>
    <mergeCell ref="I50:J50"/>
    <mergeCell ref="A6:L6"/>
    <mergeCell ref="A7:L7"/>
    <mergeCell ref="A11:D11"/>
    <mergeCell ref="B19:G19"/>
    <mergeCell ref="I19:J19"/>
    <mergeCell ref="B20:G20"/>
  </mergeCells>
  <hyperlinks>
    <hyperlink ref="C14" r:id="rId1" display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/>
  </hyperlinks>
  <printOptions horizontalCentered="1"/>
  <pageMargins left="0" right="0" top="0.74803149606299213" bottom="0.74803149606299213" header="0.31496062992125984" footer="0.31496062992125984"/>
  <pageSetup scale="68" orientation="portrait" r:id="rId2"/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0"/>
  <sheetViews>
    <sheetView view="pageBreakPreview" topLeftCell="A2" zoomScale="60" zoomScaleNormal="100" workbookViewId="0">
      <selection activeCell="B23" sqref="B23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2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351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47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44602</v>
      </c>
    </row>
    <row r="12" spans="1:21" ht="16.5" customHeight="1" x14ac:dyDescent="0.35">
      <c r="A12" s="1760" t="s">
        <v>48</v>
      </c>
      <c r="B12" s="1761"/>
      <c r="C12" s="1761"/>
      <c r="D12" s="1759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414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49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412" t="s">
        <v>7</v>
      </c>
      <c r="C16" s="1" t="s">
        <v>50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413" t="s">
        <v>13</v>
      </c>
      <c r="B20" s="1751" t="s">
        <v>14</v>
      </c>
      <c r="C20" s="1751"/>
      <c r="D20" s="1751"/>
      <c r="E20" s="1751"/>
      <c r="F20" s="1751"/>
      <c r="G20" s="1751"/>
      <c r="H20" s="413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s="238" customFormat="1" ht="21" x14ac:dyDescent="0.35">
      <c r="A22" s="233" t="s">
        <v>19</v>
      </c>
      <c r="B22" s="415" t="s">
        <v>51</v>
      </c>
      <c r="C22" s="235"/>
      <c r="D22" s="235"/>
      <c r="E22" s="235"/>
      <c r="F22" s="235"/>
      <c r="G22" s="236"/>
      <c r="H22" s="233"/>
      <c r="I22" s="233">
        <v>30</v>
      </c>
      <c r="J22" s="233" t="s">
        <v>56</v>
      </c>
      <c r="K22" s="237">
        <v>2000</v>
      </c>
      <c r="L22" s="237">
        <f>+K22*I22</f>
        <v>60000</v>
      </c>
    </row>
    <row r="23" spans="1:12" s="238" customFormat="1" ht="21" x14ac:dyDescent="0.35">
      <c r="A23" s="233">
        <v>2</v>
      </c>
      <c r="B23" s="235" t="s">
        <v>349</v>
      </c>
      <c r="C23" s="248"/>
      <c r="D23" s="235"/>
      <c r="E23" s="235"/>
      <c r="F23" s="235"/>
      <c r="G23" s="236"/>
      <c r="H23" s="233"/>
      <c r="I23" s="233">
        <v>5</v>
      </c>
      <c r="J23" s="233" t="s">
        <v>350</v>
      </c>
      <c r="K23" s="237">
        <v>155000</v>
      </c>
      <c r="L23" s="237">
        <f>+K23*I23</f>
        <v>775000</v>
      </c>
    </row>
    <row r="24" spans="1:12" s="238" customFormat="1" ht="21" x14ac:dyDescent="0.35">
      <c r="A24" s="233"/>
      <c r="B24" s="415"/>
      <c r="C24" s="416"/>
      <c r="D24" s="416"/>
      <c r="E24" s="416"/>
      <c r="F24" s="416"/>
      <c r="G24" s="417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415"/>
      <c r="C25" s="416"/>
      <c r="D25" s="416"/>
      <c r="E25" s="416"/>
      <c r="F25" s="416"/>
      <c r="G25" s="417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415"/>
      <c r="C26" s="416"/>
      <c r="D26" s="416"/>
      <c r="E26" s="416"/>
      <c r="F26" s="416"/>
      <c r="G26" s="417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415"/>
      <c r="C27" s="416"/>
      <c r="D27" s="416"/>
      <c r="E27" s="416"/>
      <c r="F27" s="416"/>
      <c r="G27" s="417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415"/>
      <c r="C28" s="416"/>
      <c r="D28" s="416"/>
      <c r="E28" s="416"/>
      <c r="F28" s="416"/>
      <c r="G28" s="417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415"/>
      <c r="C29" s="416"/>
      <c r="D29" s="416"/>
      <c r="E29" s="416"/>
      <c r="F29" s="416"/>
      <c r="G29" s="417"/>
      <c r="H29" s="233"/>
      <c r="I29" s="233"/>
      <c r="J29" s="233"/>
      <c r="K29" s="237"/>
      <c r="L29" s="237"/>
    </row>
    <row r="30" spans="1:12" s="238" customFormat="1" ht="21" x14ac:dyDescent="0.35">
      <c r="A30" s="241"/>
      <c r="B30" s="1785"/>
      <c r="C30" s="1786"/>
      <c r="D30" s="1786"/>
      <c r="E30" s="1786"/>
      <c r="F30" s="1786"/>
      <c r="G30" s="1787"/>
      <c r="H30" s="242"/>
      <c r="I30" s="242"/>
      <c r="J30" s="242"/>
      <c r="K30" s="243"/>
      <c r="L30" s="243"/>
    </row>
    <row r="31" spans="1:12" s="238" customFormat="1" ht="21" x14ac:dyDescent="0.35">
      <c r="A31" s="1841" t="s">
        <v>20</v>
      </c>
      <c r="B31" s="1841"/>
      <c r="C31" s="1841"/>
      <c r="D31" s="1841"/>
      <c r="E31" s="1841"/>
      <c r="F31" s="1841"/>
      <c r="G31" s="1841"/>
      <c r="H31" s="1841"/>
      <c r="I31" s="1841"/>
      <c r="J31" s="1841"/>
      <c r="K31" s="1841"/>
      <c r="L31" s="245">
        <f>SUM(L21:L29)</f>
        <v>835000</v>
      </c>
    </row>
    <row r="32" spans="1:12" s="238" customFormat="1" ht="21" x14ac:dyDescent="0.35">
      <c r="A32" s="247"/>
      <c r="B32" s="247"/>
      <c r="C32" s="409"/>
      <c r="D32" s="247"/>
      <c r="E32" s="247"/>
      <c r="F32" s="247"/>
      <c r="G32" s="248"/>
      <c r="H32" s="248"/>
      <c r="I32" s="248"/>
      <c r="J32" s="248"/>
      <c r="K32" s="410"/>
      <c r="L32" s="411"/>
    </row>
    <row r="33" spans="1:12" ht="18" x14ac:dyDescent="0.35">
      <c r="A33" s="35" t="s">
        <v>21</v>
      </c>
      <c r="B33" s="35" t="s">
        <v>7</v>
      </c>
      <c r="C33" s="35" t="s">
        <v>22</v>
      </c>
      <c r="D33" s="36" t="s">
        <v>23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412" t="s">
        <v>24</v>
      </c>
      <c r="D34" s="2" t="s">
        <v>25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412"/>
      <c r="D35" s="2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1"/>
      <c r="B37" s="1"/>
      <c r="C37" s="1"/>
      <c r="D37" s="38"/>
      <c r="E37" s="38"/>
      <c r="F37" s="39"/>
      <c r="G37" s="40"/>
      <c r="H37" s="41"/>
      <c r="I37" s="42"/>
      <c r="J37" s="43"/>
      <c r="K37" s="44"/>
      <c r="L37" s="45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47"/>
      <c r="H39" s="48"/>
      <c r="I39" s="49"/>
      <c r="J39" s="50"/>
      <c r="K39" s="51"/>
      <c r="L39" s="52"/>
    </row>
    <row r="40" spans="1:12" ht="18" x14ac:dyDescent="0.35">
      <c r="A40" s="1"/>
      <c r="B40" s="1"/>
      <c r="C40" s="1"/>
      <c r="D40" s="38"/>
      <c r="E40" s="38"/>
      <c r="F40" s="46"/>
      <c r="G40" s="53"/>
      <c r="H40" s="48"/>
      <c r="I40" s="49"/>
      <c r="J40" s="50"/>
      <c r="K40" s="51"/>
      <c r="L40" s="54"/>
    </row>
    <row r="41" spans="1:12" ht="18" x14ac:dyDescent="0.35">
      <c r="A41" s="1"/>
      <c r="B41" s="1"/>
      <c r="C41" s="1"/>
      <c r="D41" s="38"/>
      <c r="E41" s="38"/>
      <c r="F41" s="55"/>
      <c r="G41" s="56"/>
      <c r="H41" s="57"/>
      <c r="I41" s="58"/>
      <c r="J41" s="59"/>
      <c r="K41" s="60"/>
      <c r="L41" s="61"/>
    </row>
    <row r="42" spans="1:12" ht="18" x14ac:dyDescent="0.35">
      <c r="A42" s="1"/>
      <c r="B42" s="1"/>
      <c r="C42" s="1"/>
      <c r="D42" s="62"/>
      <c r="E42" s="76"/>
      <c r="F42" s="63" t="s">
        <v>26</v>
      </c>
      <c r="G42" s="64"/>
      <c r="H42" s="65" t="s">
        <v>27</v>
      </c>
      <c r="I42" s="1747" t="s">
        <v>28</v>
      </c>
      <c r="J42" s="1748"/>
      <c r="K42" s="65" t="s">
        <v>29</v>
      </c>
      <c r="L42" s="66" t="s">
        <v>30</v>
      </c>
    </row>
    <row r="43" spans="1:12" x14ac:dyDescent="0.3">
      <c r="D43" s="76"/>
      <c r="E43" s="76"/>
      <c r="F43" s="76"/>
      <c r="G43" s="76"/>
      <c r="H43" s="76"/>
      <c r="I43" s="76"/>
      <c r="J43" s="76"/>
      <c r="K43" s="76"/>
      <c r="L43" s="76"/>
    </row>
    <row r="60" spans="1:1" x14ac:dyDescent="0.3">
      <c r="A60" s="25" t="s">
        <v>357</v>
      </c>
    </row>
  </sheetData>
  <mergeCells count="10">
    <mergeCell ref="B21:G21"/>
    <mergeCell ref="B30:G30"/>
    <mergeCell ref="A31:K31"/>
    <mergeCell ref="I42:J42"/>
    <mergeCell ref="A7:L7"/>
    <mergeCell ref="A8:L8"/>
    <mergeCell ref="A12:D12"/>
    <mergeCell ref="B15:D15"/>
    <mergeCell ref="B20:G20"/>
    <mergeCell ref="I20:J20"/>
  </mergeCells>
  <pageMargins left="0.70866141732283472" right="0.70866141732283472" top="0.74803149606299213" bottom="0.74803149606299213" header="0.31496062992125984" footer="0.31496062992125984"/>
  <pageSetup scale="63" orientation="portrait" verticalDpi="72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4"/>
  <sheetViews>
    <sheetView view="pageBreakPreview" topLeftCell="A19" zoomScale="60" zoomScaleNormal="100" workbookViewId="0">
      <selection activeCell="B22" sqref="B22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352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44603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418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419" t="s">
        <v>13</v>
      </c>
      <c r="B20" s="1769" t="s">
        <v>14</v>
      </c>
      <c r="C20" s="1769"/>
      <c r="D20" s="1769"/>
      <c r="E20" s="1769"/>
      <c r="F20" s="1769"/>
      <c r="G20" s="1769"/>
      <c r="H20" s="419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 t="s">
        <v>19</v>
      </c>
      <c r="B22" s="138" t="s">
        <v>353</v>
      </c>
      <c r="C22" s="139"/>
      <c r="D22" s="139"/>
      <c r="E22" s="139"/>
      <c r="F22" s="139"/>
      <c r="G22" s="140"/>
      <c r="H22" s="137"/>
      <c r="I22" s="137">
        <v>1</v>
      </c>
      <c r="J22" s="137" t="s">
        <v>41</v>
      </c>
      <c r="K22" s="141">
        <v>27000</v>
      </c>
      <c r="L22" s="141">
        <f>I22*K22</f>
        <v>27000</v>
      </c>
    </row>
    <row r="23" spans="1:12" s="142" customFormat="1" ht="18.75" x14ac:dyDescent="0.3">
      <c r="A23" s="137">
        <v>2</v>
      </c>
      <c r="B23" s="138" t="s">
        <v>354</v>
      </c>
      <c r="C23" s="139"/>
      <c r="D23" s="139"/>
      <c r="E23" s="139"/>
      <c r="F23" s="139"/>
      <c r="G23" s="140"/>
      <c r="H23" s="137"/>
      <c r="I23" s="137">
        <v>1</v>
      </c>
      <c r="J23" s="137" t="s">
        <v>41</v>
      </c>
      <c r="K23" s="141">
        <v>15000</v>
      </c>
      <c r="L23" s="141">
        <f t="shared" ref="L23:L25" si="0">I23*K23</f>
        <v>15000</v>
      </c>
    </row>
    <row r="24" spans="1:12" s="142" customFormat="1" ht="18.75" x14ac:dyDescent="0.3">
      <c r="A24" s="137">
        <v>3</v>
      </c>
      <c r="B24" s="138" t="s">
        <v>355</v>
      </c>
      <c r="C24" s="143"/>
      <c r="D24" s="143"/>
      <c r="E24" s="143"/>
      <c r="F24" s="143"/>
      <c r="G24" s="144"/>
      <c r="H24" s="137"/>
      <c r="I24" s="137">
        <v>1</v>
      </c>
      <c r="J24" s="137" t="s">
        <v>41</v>
      </c>
      <c r="K24" s="141">
        <v>55000</v>
      </c>
      <c r="L24" s="141">
        <f t="shared" si="0"/>
        <v>55000</v>
      </c>
    </row>
    <row r="25" spans="1:12" s="142" customFormat="1" ht="18.75" x14ac:dyDescent="0.3">
      <c r="A25" s="137">
        <v>4</v>
      </c>
      <c r="B25" s="138" t="s">
        <v>356</v>
      </c>
      <c r="C25" s="143"/>
      <c r="D25" s="143"/>
      <c r="E25" s="143"/>
      <c r="F25" s="143"/>
      <c r="G25" s="144"/>
      <c r="H25" s="137"/>
      <c r="I25" s="137">
        <v>1</v>
      </c>
      <c r="J25" s="137" t="s">
        <v>41</v>
      </c>
      <c r="K25" s="141">
        <v>10000</v>
      </c>
      <c r="L25" s="141">
        <f t="shared" si="0"/>
        <v>10000</v>
      </c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</row>
    <row r="31" spans="1:12" s="142" customFormat="1" ht="18.75" x14ac:dyDescent="0.3">
      <c r="A31" s="137"/>
      <c r="B31" s="138"/>
      <c r="C31" s="14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45"/>
      <c r="B34" s="146"/>
      <c r="C34" s="147"/>
      <c r="D34" s="147"/>
      <c r="E34" s="147"/>
      <c r="F34" s="147"/>
      <c r="G34" s="148"/>
      <c r="H34" s="145"/>
      <c r="I34" s="145"/>
      <c r="J34" s="145"/>
      <c r="K34" s="149"/>
      <c r="L34" s="149"/>
    </row>
    <row r="35" spans="1:12" s="142" customFormat="1" ht="18.75" x14ac:dyDescent="0.3">
      <c r="A35" s="150"/>
      <c r="B35" s="1762"/>
      <c r="C35" s="1763"/>
      <c r="D35" s="1763"/>
      <c r="E35" s="1763"/>
      <c r="F35" s="1763"/>
      <c r="G35" s="1764"/>
      <c r="H35" s="151"/>
      <c r="I35" s="151"/>
      <c r="J35" s="151"/>
      <c r="K35" s="152"/>
      <c r="L35" s="152"/>
    </row>
    <row r="36" spans="1:12" s="142" customFormat="1" ht="18.75" x14ac:dyDescent="0.3">
      <c r="A36" s="1746" t="s">
        <v>20</v>
      </c>
      <c r="B36" s="1746"/>
      <c r="C36" s="1746"/>
      <c r="D36" s="1746"/>
      <c r="E36" s="1746"/>
      <c r="F36" s="1746"/>
      <c r="G36" s="1746"/>
      <c r="H36" s="1746"/>
      <c r="I36" s="1746"/>
      <c r="J36" s="1746"/>
      <c r="K36" s="1746"/>
      <c r="L36" s="34">
        <f>SUM(L21:L31)</f>
        <v>107000</v>
      </c>
    </row>
    <row r="37" spans="1:12" x14ac:dyDescent="0.3">
      <c r="A37" s="80"/>
      <c r="B37" s="80"/>
      <c r="C37" s="418"/>
      <c r="D37" s="80"/>
      <c r="E37" s="80"/>
      <c r="F37" s="80"/>
      <c r="K37" s="93"/>
      <c r="L37" s="81"/>
    </row>
    <row r="38" spans="1:12" x14ac:dyDescent="0.3">
      <c r="A38" s="118" t="s">
        <v>21</v>
      </c>
      <c r="B38" s="118" t="s">
        <v>7</v>
      </c>
      <c r="C38" s="118" t="s">
        <v>22</v>
      </c>
      <c r="D38" s="119" t="s">
        <v>23</v>
      </c>
      <c r="K38" s="120"/>
      <c r="L38" s="120"/>
    </row>
    <row r="39" spans="1:12" x14ac:dyDescent="0.3">
      <c r="A39" s="80"/>
      <c r="B39" s="80"/>
      <c r="C39" s="418" t="s">
        <v>24</v>
      </c>
      <c r="D39" s="80" t="s">
        <v>25</v>
      </c>
      <c r="K39" s="120"/>
      <c r="L39" s="120"/>
    </row>
    <row r="40" spans="1:12" x14ac:dyDescent="0.3">
      <c r="A40" s="80"/>
      <c r="B40" s="80"/>
      <c r="C40" s="418"/>
      <c r="D40" s="80"/>
      <c r="K40" s="120"/>
      <c r="L40" s="120"/>
    </row>
    <row r="41" spans="1:12" x14ac:dyDescent="0.3">
      <c r="K41" s="120"/>
      <c r="L41" s="120"/>
    </row>
    <row r="42" spans="1:12" x14ac:dyDescent="0.3">
      <c r="D42" s="95"/>
      <c r="E42" s="95"/>
      <c r="F42" s="121"/>
      <c r="G42" s="84"/>
      <c r="H42" s="122"/>
      <c r="I42" s="123"/>
      <c r="J42" s="124"/>
      <c r="K42" s="121"/>
      <c r="L42" s="125"/>
    </row>
    <row r="43" spans="1:12" x14ac:dyDescent="0.3">
      <c r="D43" s="95"/>
      <c r="E43" s="95"/>
      <c r="F43" s="89"/>
      <c r="G43" s="90"/>
      <c r="H43" s="126"/>
      <c r="I43" s="127"/>
      <c r="J43" s="128"/>
      <c r="K43" s="89"/>
      <c r="L43" s="116"/>
    </row>
    <row r="44" spans="1:12" x14ac:dyDescent="0.3">
      <c r="D44" s="95"/>
      <c r="E44" s="95"/>
      <c r="F44" s="89"/>
      <c r="G44" s="90"/>
      <c r="H44" s="126"/>
      <c r="I44" s="127"/>
      <c r="J44" s="128"/>
      <c r="K44" s="89"/>
      <c r="L44" s="116"/>
    </row>
    <row r="45" spans="1:12" x14ac:dyDescent="0.3">
      <c r="D45" s="95"/>
      <c r="E45" s="95"/>
      <c r="F45" s="89"/>
      <c r="G45" s="96"/>
      <c r="H45" s="126"/>
      <c r="I45" s="127"/>
      <c r="J45" s="128"/>
      <c r="K45" s="89"/>
      <c r="L45" s="129"/>
    </row>
    <row r="46" spans="1:12" x14ac:dyDescent="0.3">
      <c r="D46" s="95"/>
      <c r="E46" s="95"/>
      <c r="F46" s="104"/>
      <c r="G46" s="109"/>
      <c r="H46" s="130"/>
      <c r="I46" s="131"/>
      <c r="J46" s="132"/>
      <c r="K46" s="104"/>
      <c r="L46" s="133"/>
    </row>
    <row r="47" spans="1:12" x14ac:dyDescent="0.3">
      <c r="D47" s="127"/>
      <c r="E47" s="78"/>
      <c r="F47" s="134" t="s">
        <v>26</v>
      </c>
      <c r="G47" s="135"/>
      <c r="H47" s="136" t="s">
        <v>27</v>
      </c>
      <c r="I47" s="1765" t="s">
        <v>28</v>
      </c>
      <c r="J47" s="1766"/>
      <c r="K47" s="136" t="s">
        <v>29</v>
      </c>
      <c r="L47" s="117" t="s">
        <v>30</v>
      </c>
    </row>
    <row r="48" spans="1:12" x14ac:dyDescent="0.3">
      <c r="D48" s="78"/>
      <c r="E48" s="78"/>
      <c r="F48" s="78"/>
      <c r="G48" s="78"/>
      <c r="H48" s="78"/>
      <c r="I48" s="78"/>
      <c r="J48" s="78"/>
      <c r="K48" s="78"/>
      <c r="L48" s="78"/>
    </row>
    <row r="64" spans="1:21" s="79" customFormat="1" x14ac:dyDescent="0.3">
      <c r="A64" s="25" t="s">
        <v>357</v>
      </c>
      <c r="M64" s="78"/>
      <c r="N64" s="78"/>
      <c r="O64" s="78"/>
      <c r="P64" s="78"/>
      <c r="Q64" s="78"/>
      <c r="R64" s="78"/>
      <c r="S64" s="78"/>
      <c r="T64" s="78"/>
      <c r="U64" s="78"/>
    </row>
  </sheetData>
  <mergeCells count="8">
    <mergeCell ref="A36:K36"/>
    <mergeCell ref="I47:J47"/>
    <mergeCell ref="A7:L7"/>
    <mergeCell ref="A8:L8"/>
    <mergeCell ref="B20:G20"/>
    <mergeCell ref="I20:J20"/>
    <mergeCell ref="B21:G21"/>
    <mergeCell ref="B35:G35"/>
  </mergeCells>
  <pageMargins left="0.70866141732283472" right="0.70866141732283472" top="0.55118110236220474" bottom="0.74803149606299213" header="0.31496062992125984" footer="0.31496062992125984"/>
  <pageSetup scale="63" orientation="portrait" verticalDpi="72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1"/>
  <sheetViews>
    <sheetView view="pageBreakPreview" topLeftCell="A23" zoomScale="60" zoomScaleNormal="100" workbookViewId="0">
      <selection activeCell="D41" sqref="D41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361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367</v>
      </c>
      <c r="D11" s="90"/>
      <c r="F11" s="91" t="s">
        <v>32</v>
      </c>
      <c r="G11" s="92"/>
      <c r="H11" s="92"/>
      <c r="I11" s="90"/>
      <c r="K11" s="93" t="s">
        <v>3</v>
      </c>
      <c r="L11" s="94">
        <v>44606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420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421" t="s">
        <v>13</v>
      </c>
      <c r="B20" s="1769" t="s">
        <v>14</v>
      </c>
      <c r="C20" s="1769"/>
      <c r="D20" s="1769"/>
      <c r="E20" s="1769"/>
      <c r="F20" s="1769"/>
      <c r="G20" s="1769"/>
      <c r="H20" s="421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 t="s">
        <v>19</v>
      </c>
      <c r="B22" s="138" t="s">
        <v>358</v>
      </c>
      <c r="C22" s="139"/>
      <c r="D22" s="139"/>
      <c r="E22" s="139"/>
      <c r="F22" s="139"/>
      <c r="G22" s="140"/>
      <c r="H22" s="137"/>
      <c r="I22" s="137">
        <v>1</v>
      </c>
      <c r="J22" s="137" t="s">
        <v>41</v>
      </c>
      <c r="K22" s="141">
        <v>20000</v>
      </c>
      <c r="L22" s="141">
        <f>I22*K22</f>
        <v>20000</v>
      </c>
    </row>
    <row r="23" spans="1:12" s="142" customFormat="1" ht="18.75" x14ac:dyDescent="0.3">
      <c r="A23" s="137">
        <v>2</v>
      </c>
      <c r="B23" s="138" t="s">
        <v>359</v>
      </c>
      <c r="C23" s="139"/>
      <c r="D23" s="139"/>
      <c r="E23" s="139"/>
      <c r="F23" s="139"/>
      <c r="G23" s="140"/>
      <c r="H23" s="137"/>
      <c r="I23" s="137">
        <v>3</v>
      </c>
      <c r="J23" s="137" t="s">
        <v>41</v>
      </c>
      <c r="K23" s="141">
        <v>20000</v>
      </c>
      <c r="L23" s="141">
        <f t="shared" ref="L23" si="0">I23*K23</f>
        <v>60000</v>
      </c>
    </row>
    <row r="24" spans="1:12" s="142" customFormat="1" ht="18.75" x14ac:dyDescent="0.3">
      <c r="A24" s="137">
        <v>3</v>
      </c>
      <c r="B24" s="138" t="s">
        <v>364</v>
      </c>
      <c r="C24" s="139"/>
      <c r="D24" s="139"/>
      <c r="E24" s="139"/>
      <c r="F24" s="139"/>
      <c r="G24" s="140"/>
      <c r="H24" s="137"/>
      <c r="I24" s="137">
        <v>6</v>
      </c>
      <c r="J24" s="137" t="s">
        <v>41</v>
      </c>
      <c r="K24" s="141">
        <v>583.29999999999995</v>
      </c>
      <c r="L24" s="141">
        <f>I24*K24</f>
        <v>3499.7999999999997</v>
      </c>
    </row>
    <row r="25" spans="1:12" s="142" customFormat="1" ht="18.75" x14ac:dyDescent="0.3">
      <c r="A25" s="137">
        <v>4</v>
      </c>
      <c r="B25" s="138" t="s">
        <v>362</v>
      </c>
      <c r="C25" s="139"/>
      <c r="D25" s="139"/>
      <c r="E25" s="139"/>
      <c r="F25" s="139"/>
      <c r="G25" s="140"/>
      <c r="H25" s="137"/>
      <c r="I25" s="137">
        <v>4</v>
      </c>
      <c r="J25" s="137" t="s">
        <v>41</v>
      </c>
      <c r="K25" s="141">
        <v>1000</v>
      </c>
      <c r="L25" s="141">
        <f t="shared" ref="L25:L27" si="1">I25*K25</f>
        <v>4000</v>
      </c>
    </row>
    <row r="26" spans="1:12" s="142" customFormat="1" ht="18.75" x14ac:dyDescent="0.3">
      <c r="A26" s="137">
        <v>5</v>
      </c>
      <c r="B26" s="138" t="s">
        <v>363</v>
      </c>
      <c r="C26" s="143"/>
      <c r="D26" s="143"/>
      <c r="E26" s="143"/>
      <c r="F26" s="143"/>
      <c r="G26" s="144"/>
      <c r="H26" s="137"/>
      <c r="I26" s="137">
        <v>1</v>
      </c>
      <c r="J26" s="137" t="s">
        <v>41</v>
      </c>
      <c r="K26" s="141">
        <v>6000</v>
      </c>
      <c r="L26" s="141">
        <f>I26*K26</f>
        <v>6000</v>
      </c>
    </row>
    <row r="27" spans="1:12" s="142" customFormat="1" ht="18.75" x14ac:dyDescent="0.3">
      <c r="A27" s="137">
        <v>6</v>
      </c>
      <c r="B27" s="138" t="s">
        <v>366</v>
      </c>
      <c r="C27" s="143"/>
      <c r="D27" s="143"/>
      <c r="E27" s="143"/>
      <c r="F27" s="143"/>
      <c r="G27" s="144"/>
      <c r="H27" s="137"/>
      <c r="I27" s="137">
        <v>1</v>
      </c>
      <c r="J27" s="137" t="s">
        <v>41</v>
      </c>
      <c r="K27" s="141">
        <v>3000</v>
      </c>
      <c r="L27" s="141">
        <f t="shared" si="1"/>
        <v>3000</v>
      </c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>
        <f>SUM(I22:I27)</f>
        <v>16</v>
      </c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</row>
    <row r="31" spans="1:12" s="142" customFormat="1" ht="18.75" x14ac:dyDescent="0.3">
      <c r="A31" s="137"/>
      <c r="B31" s="138"/>
      <c r="C31" s="14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45"/>
      <c r="B34" s="146"/>
      <c r="C34" s="147"/>
      <c r="D34" s="147"/>
      <c r="E34" s="147"/>
      <c r="F34" s="147"/>
      <c r="G34" s="148"/>
      <c r="H34" s="145"/>
      <c r="I34" s="145"/>
      <c r="J34" s="145"/>
      <c r="K34" s="149"/>
      <c r="L34" s="149"/>
    </row>
    <row r="35" spans="1:12" s="142" customFormat="1" ht="18.75" x14ac:dyDescent="0.3">
      <c r="A35" s="150"/>
      <c r="B35" s="1762"/>
      <c r="C35" s="1763"/>
      <c r="D35" s="1763"/>
      <c r="E35" s="1763"/>
      <c r="F35" s="1763"/>
      <c r="G35" s="1764"/>
      <c r="H35" s="151"/>
      <c r="I35" s="151"/>
      <c r="J35" s="151"/>
      <c r="K35" s="152"/>
      <c r="L35" s="152"/>
    </row>
    <row r="36" spans="1:12" s="142" customFormat="1" ht="18.75" x14ac:dyDescent="0.3">
      <c r="A36" s="1746" t="s">
        <v>20</v>
      </c>
      <c r="B36" s="1746"/>
      <c r="C36" s="1746"/>
      <c r="D36" s="1746"/>
      <c r="E36" s="1746"/>
      <c r="F36" s="1746"/>
      <c r="G36" s="1746"/>
      <c r="H36" s="1746"/>
      <c r="I36" s="1746"/>
      <c r="J36" s="1746"/>
      <c r="K36" s="1746"/>
      <c r="L36" s="34">
        <f>SUM(L22:L27)</f>
        <v>96499.8</v>
      </c>
    </row>
    <row r="37" spans="1:12" x14ac:dyDescent="0.3">
      <c r="A37" s="80"/>
      <c r="B37" s="80"/>
      <c r="C37" s="420"/>
      <c r="D37" s="80"/>
      <c r="E37" s="80"/>
      <c r="F37" s="80"/>
      <c r="K37" s="93"/>
      <c r="L37" s="81"/>
    </row>
    <row r="38" spans="1:12" x14ac:dyDescent="0.3">
      <c r="A38" s="118" t="s">
        <v>21</v>
      </c>
      <c r="B38" s="118" t="s">
        <v>7</v>
      </c>
      <c r="C38" s="118" t="s">
        <v>22</v>
      </c>
      <c r="D38" s="119" t="s">
        <v>23</v>
      </c>
      <c r="K38" s="120"/>
      <c r="L38" s="120"/>
    </row>
    <row r="39" spans="1:12" x14ac:dyDescent="0.3">
      <c r="A39" s="80"/>
      <c r="B39" s="80"/>
      <c r="C39" s="420" t="s">
        <v>24</v>
      </c>
      <c r="D39" s="80" t="s">
        <v>25</v>
      </c>
      <c r="K39" s="120"/>
      <c r="L39" s="120"/>
    </row>
    <row r="40" spans="1:12" x14ac:dyDescent="0.3">
      <c r="A40" s="80"/>
      <c r="B40" s="80"/>
      <c r="C40" s="420"/>
      <c r="D40" s="80"/>
      <c r="K40" s="120"/>
      <c r="L40" s="120"/>
    </row>
    <row r="41" spans="1:12" x14ac:dyDescent="0.3">
      <c r="K41" s="120"/>
      <c r="L41" s="120"/>
    </row>
    <row r="42" spans="1:12" x14ac:dyDescent="0.3">
      <c r="D42" s="95"/>
      <c r="E42" s="95"/>
      <c r="F42" s="121"/>
      <c r="G42" s="84"/>
      <c r="H42" s="122"/>
      <c r="I42" s="123"/>
      <c r="J42" s="124"/>
      <c r="K42" s="121"/>
      <c r="L42" s="125"/>
    </row>
    <row r="43" spans="1:12" x14ac:dyDescent="0.3">
      <c r="D43" s="95"/>
      <c r="E43" s="95"/>
      <c r="F43" s="89"/>
      <c r="G43" s="90"/>
      <c r="H43" s="126"/>
      <c r="I43" s="127"/>
      <c r="J43" s="128"/>
      <c r="K43" s="89"/>
      <c r="L43" s="116"/>
    </row>
    <row r="44" spans="1:12" x14ac:dyDescent="0.3">
      <c r="D44" s="95"/>
      <c r="E44" s="95"/>
      <c r="F44" s="89"/>
      <c r="G44" s="90"/>
      <c r="H44" s="126"/>
      <c r="I44" s="127"/>
      <c r="J44" s="128"/>
      <c r="K44" s="89"/>
      <c r="L44" s="116"/>
    </row>
    <row r="45" spans="1:12" x14ac:dyDescent="0.3">
      <c r="D45" s="95"/>
      <c r="E45" s="95"/>
      <c r="F45" s="89"/>
      <c r="G45" s="96"/>
      <c r="H45" s="126"/>
      <c r="I45" s="127"/>
      <c r="J45" s="128"/>
      <c r="K45" s="89"/>
      <c r="L45" s="129"/>
    </row>
    <row r="46" spans="1:12" x14ac:dyDescent="0.3">
      <c r="D46" s="95"/>
      <c r="E46" s="95"/>
      <c r="F46" s="104"/>
      <c r="G46" s="109"/>
      <c r="H46" s="130"/>
      <c r="I46" s="131"/>
      <c r="J46" s="132"/>
      <c r="K46" s="104"/>
      <c r="L46" s="133"/>
    </row>
    <row r="47" spans="1:12" x14ac:dyDescent="0.3">
      <c r="D47" s="127"/>
      <c r="E47" s="78"/>
      <c r="F47" s="134" t="s">
        <v>26</v>
      </c>
      <c r="G47" s="135"/>
      <c r="H47" s="136" t="s">
        <v>27</v>
      </c>
      <c r="I47" s="1765" t="s">
        <v>28</v>
      </c>
      <c r="J47" s="1766"/>
      <c r="K47" s="136" t="s">
        <v>29</v>
      </c>
      <c r="L47" s="117" t="s">
        <v>30</v>
      </c>
    </row>
    <row r="48" spans="1:12" x14ac:dyDescent="0.3">
      <c r="D48" s="78"/>
      <c r="E48" s="78"/>
      <c r="F48" s="78"/>
      <c r="G48" s="78"/>
      <c r="H48" s="78"/>
      <c r="I48" s="78"/>
      <c r="J48" s="78"/>
      <c r="K48" s="78"/>
      <c r="L48" s="78"/>
    </row>
    <row r="61" spans="1:21" s="79" customFormat="1" x14ac:dyDescent="0.3">
      <c r="A61" s="25" t="s">
        <v>360</v>
      </c>
      <c r="M61" s="78"/>
      <c r="N61" s="78"/>
      <c r="O61" s="78"/>
      <c r="P61" s="78"/>
      <c r="Q61" s="78"/>
      <c r="R61" s="78"/>
      <c r="S61" s="78"/>
      <c r="T61" s="78"/>
      <c r="U61" s="78"/>
    </row>
  </sheetData>
  <mergeCells count="8">
    <mergeCell ref="A36:K36"/>
    <mergeCell ref="I47:J47"/>
    <mergeCell ref="A7:L7"/>
    <mergeCell ref="A8:L8"/>
    <mergeCell ref="B20:G20"/>
    <mergeCell ref="I20:J20"/>
    <mergeCell ref="B21:G21"/>
    <mergeCell ref="B35:G35"/>
  </mergeCells>
  <printOptions horizontalCentered="1"/>
  <pageMargins left="0" right="0" top="0.55118110236220474" bottom="0.74803149606299213" header="0.31496062992125984" footer="0.31496062992125984"/>
  <pageSetup scale="70" orientation="portrait" verticalDpi="72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2"/>
  <sheetViews>
    <sheetView view="pageBreakPreview" topLeftCell="A37" zoomScale="60" zoomScaleNormal="100" workbookViewId="0">
      <selection activeCell="A62" sqref="A62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17.42578125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365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44606</v>
      </c>
    </row>
    <row r="12" spans="1:21" ht="16.5" customHeight="1" x14ac:dyDescent="0.35">
      <c r="A12" s="11" t="s">
        <v>43</v>
      </c>
      <c r="B12" s="424"/>
      <c r="C12" s="424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425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422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423" t="s">
        <v>13</v>
      </c>
      <c r="B20" s="1751" t="s">
        <v>14</v>
      </c>
      <c r="C20" s="1751"/>
      <c r="D20" s="1751"/>
      <c r="E20" s="1751"/>
      <c r="F20" s="1751"/>
      <c r="G20" s="1751"/>
      <c r="H20" s="423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s="142" customFormat="1" ht="18.75" x14ac:dyDescent="0.3">
      <c r="A22" s="137">
        <v>1</v>
      </c>
      <c r="B22" s="138" t="s">
        <v>39</v>
      </c>
      <c r="C22" s="139"/>
      <c r="D22" s="139"/>
      <c r="E22" s="139"/>
      <c r="F22" s="139"/>
      <c r="G22" s="140"/>
      <c r="H22" s="137"/>
      <c r="I22" s="137">
        <v>2</v>
      </c>
      <c r="J22" s="137" t="s">
        <v>41</v>
      </c>
      <c r="K22" s="141">
        <v>45000</v>
      </c>
      <c r="L22" s="141">
        <f>+K22*I22</f>
        <v>90000</v>
      </c>
    </row>
    <row r="23" spans="1:12" s="142" customFormat="1" ht="18.75" x14ac:dyDescent="0.3">
      <c r="A23" s="137"/>
      <c r="B23" s="138"/>
      <c r="C23" s="143"/>
      <c r="D23" s="143"/>
      <c r="E23" s="143"/>
      <c r="F23" s="143"/>
      <c r="G23" s="144"/>
      <c r="H23" s="137"/>
      <c r="I23" s="137"/>
      <c r="J23" s="137"/>
      <c r="K23" s="141"/>
      <c r="L23" s="141"/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50"/>
      <c r="B29" s="1762"/>
      <c r="C29" s="1763"/>
      <c r="D29" s="1763"/>
      <c r="E29" s="1763"/>
      <c r="F29" s="1763"/>
      <c r="G29" s="1764"/>
      <c r="H29" s="151"/>
      <c r="I29" s="151"/>
      <c r="J29" s="151"/>
      <c r="K29" s="152"/>
      <c r="L29" s="152"/>
    </row>
    <row r="30" spans="1:12" s="142" customFormat="1" ht="18.75" x14ac:dyDescent="0.3">
      <c r="A30" s="1746" t="s">
        <v>20</v>
      </c>
      <c r="B30" s="1746"/>
      <c r="C30" s="1746"/>
      <c r="D30" s="1746"/>
      <c r="E30" s="1746"/>
      <c r="F30" s="1746"/>
      <c r="G30" s="1746"/>
      <c r="H30" s="1746"/>
      <c r="I30" s="1746"/>
      <c r="J30" s="1746"/>
      <c r="K30" s="1746"/>
      <c r="L30" s="34">
        <f>SUM(L21:L28)</f>
        <v>90000</v>
      </c>
    </row>
    <row r="31" spans="1:12" s="142" customFormat="1" ht="18.75" x14ac:dyDescent="0.3">
      <c r="A31" s="435"/>
      <c r="B31" s="435"/>
      <c r="C31" s="426"/>
      <c r="D31" s="435"/>
      <c r="E31" s="435"/>
      <c r="F31" s="435"/>
      <c r="G31" s="213"/>
      <c r="H31" s="213"/>
      <c r="I31" s="213"/>
      <c r="J31" s="213"/>
      <c r="K31" s="436"/>
      <c r="L31" s="437"/>
    </row>
    <row r="32" spans="1:12" ht="18" x14ac:dyDescent="0.35">
      <c r="A32" s="35" t="s">
        <v>21</v>
      </c>
      <c r="B32" s="35" t="s">
        <v>7</v>
      </c>
      <c r="C32" s="35" t="s">
        <v>22</v>
      </c>
      <c r="D32" s="36" t="s">
        <v>23</v>
      </c>
      <c r="E32" s="1"/>
      <c r="F32" s="1"/>
      <c r="G32" s="1"/>
      <c r="H32" s="1"/>
      <c r="I32" s="1"/>
      <c r="J32" s="1"/>
      <c r="K32" s="37"/>
      <c r="L32" s="37"/>
    </row>
    <row r="33" spans="1:12" ht="18" x14ac:dyDescent="0.35">
      <c r="A33" s="2"/>
      <c r="B33" s="2"/>
      <c r="C33" s="422" t="s">
        <v>24</v>
      </c>
      <c r="D33" s="2" t="s">
        <v>25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422"/>
      <c r="D34" s="2"/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38"/>
      <c r="E36" s="38"/>
      <c r="F36" s="39"/>
      <c r="G36" s="40"/>
      <c r="H36" s="41"/>
      <c r="I36" s="42"/>
      <c r="J36" s="43"/>
      <c r="K36" s="44"/>
      <c r="L36" s="45"/>
    </row>
    <row r="37" spans="1:12" ht="18" x14ac:dyDescent="0.35">
      <c r="A37" s="1"/>
      <c r="B37" s="1"/>
      <c r="C37" s="1"/>
      <c r="D37" s="38"/>
      <c r="E37" s="38"/>
      <c r="F37" s="46"/>
      <c r="G37" s="47"/>
      <c r="H37" s="48"/>
      <c r="I37" s="49"/>
      <c r="J37" s="50"/>
      <c r="K37" s="51"/>
      <c r="L37" s="52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53"/>
      <c r="H39" s="48"/>
      <c r="I39" s="49"/>
      <c r="J39" s="50"/>
      <c r="K39" s="51"/>
      <c r="L39" s="54"/>
    </row>
    <row r="40" spans="1:12" ht="18" x14ac:dyDescent="0.35">
      <c r="A40" s="1"/>
      <c r="B40" s="1"/>
      <c r="C40" s="1"/>
      <c r="D40" s="38"/>
      <c r="E40" s="38"/>
      <c r="F40" s="55"/>
      <c r="G40" s="56"/>
      <c r="H40" s="57"/>
      <c r="I40" s="58"/>
      <c r="J40" s="59"/>
      <c r="K40" s="60"/>
      <c r="L40" s="61"/>
    </row>
    <row r="41" spans="1:12" ht="18" x14ac:dyDescent="0.35">
      <c r="A41" s="1"/>
      <c r="B41" s="1"/>
      <c r="C41" s="1"/>
      <c r="D41" s="62"/>
      <c r="E41" s="76"/>
      <c r="F41" s="63" t="s">
        <v>26</v>
      </c>
      <c r="G41" s="64"/>
      <c r="H41" s="65" t="s">
        <v>27</v>
      </c>
      <c r="I41" s="1747" t="s">
        <v>28</v>
      </c>
      <c r="J41" s="1748"/>
      <c r="K41" s="65" t="s">
        <v>29</v>
      </c>
      <c r="L41" s="66" t="s">
        <v>30</v>
      </c>
    </row>
    <row r="42" spans="1:12" x14ac:dyDescent="0.3">
      <c r="D42" s="76"/>
      <c r="E42" s="76"/>
      <c r="F42" s="76"/>
      <c r="G42" s="76"/>
      <c r="H42" s="76"/>
      <c r="I42" s="76"/>
      <c r="J42" s="76"/>
      <c r="K42" s="76"/>
      <c r="L42" s="76"/>
    </row>
    <row r="62" spans="1:21" s="25" customFormat="1" x14ac:dyDescent="0.3">
      <c r="A62" s="25" t="s">
        <v>360</v>
      </c>
      <c r="M62" s="76"/>
      <c r="N62" s="76"/>
      <c r="O62" s="76"/>
      <c r="P62" s="76"/>
      <c r="Q62" s="76"/>
      <c r="R62" s="76"/>
      <c r="S62" s="76"/>
      <c r="T62" s="76"/>
      <c r="U62" s="76"/>
    </row>
  </sheetData>
  <mergeCells count="9">
    <mergeCell ref="B29:G29"/>
    <mergeCell ref="A30:K30"/>
    <mergeCell ref="I41:J41"/>
    <mergeCell ref="A7:L7"/>
    <mergeCell ref="A8:L8"/>
    <mergeCell ref="B15:D15"/>
    <mergeCell ref="B20:G20"/>
    <mergeCell ref="I20:J20"/>
    <mergeCell ref="B21:G21"/>
  </mergeCells>
  <pageMargins left="0.70866141732283472" right="0.70866141732283472" top="0.74803149606299213" bottom="0.74803149606299213" header="0.31496062992125984" footer="0.31496062992125984"/>
  <pageSetup scale="65" orientation="portrait" verticalDpi="7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2"/>
  <sheetViews>
    <sheetView view="pageBreakPreview" topLeftCell="A2" zoomScale="60" zoomScaleNormal="100" workbookViewId="0">
      <selection activeCell="J51" sqref="J51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80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76</v>
      </c>
      <c r="D11" s="90"/>
      <c r="F11" s="91" t="s">
        <v>32</v>
      </c>
      <c r="G11" s="92"/>
      <c r="H11" s="92"/>
      <c r="I11" s="90"/>
      <c r="K11" s="93" t="s">
        <v>3</v>
      </c>
      <c r="L11" s="94">
        <v>44565</v>
      </c>
    </row>
    <row r="12" spans="1:21" ht="16.5" customHeight="1" x14ac:dyDescent="0.3">
      <c r="A12" s="89" t="s">
        <v>77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03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12" t="s">
        <v>13</v>
      </c>
      <c r="B20" s="1769" t="s">
        <v>14</v>
      </c>
      <c r="C20" s="1769"/>
      <c r="D20" s="1769"/>
      <c r="E20" s="1769"/>
      <c r="F20" s="1769"/>
      <c r="G20" s="1769"/>
      <c r="H20" s="112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 t="s">
        <v>19</v>
      </c>
      <c r="B22" s="138" t="s">
        <v>78</v>
      </c>
      <c r="C22" s="139"/>
      <c r="D22" s="139"/>
      <c r="E22" s="139"/>
      <c r="F22" s="139"/>
      <c r="G22" s="140"/>
      <c r="H22" s="137"/>
      <c r="I22" s="137">
        <v>1</v>
      </c>
      <c r="J22" s="137" t="s">
        <v>79</v>
      </c>
      <c r="K22" s="141">
        <v>5000</v>
      </c>
      <c r="L22" s="141">
        <f>K22*I22</f>
        <v>5000</v>
      </c>
    </row>
    <row r="23" spans="1:12" s="142" customFormat="1" ht="18.75" x14ac:dyDescent="0.3">
      <c r="A23" s="137"/>
      <c r="B23" s="138"/>
      <c r="C23" s="143"/>
      <c r="D23" s="143"/>
      <c r="E23" s="143"/>
      <c r="F23" s="143"/>
      <c r="G23" s="144"/>
      <c r="H23" s="137"/>
      <c r="I23" s="137"/>
      <c r="J23" s="137"/>
      <c r="K23" s="141"/>
      <c r="L23" s="141"/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50"/>
      <c r="B29" s="1762"/>
      <c r="C29" s="1763"/>
      <c r="D29" s="1763"/>
      <c r="E29" s="1763"/>
      <c r="F29" s="1763"/>
      <c r="G29" s="1764"/>
      <c r="H29" s="151"/>
      <c r="I29" s="151"/>
      <c r="J29" s="151"/>
      <c r="K29" s="152"/>
      <c r="L29" s="152"/>
    </row>
    <row r="30" spans="1:12" s="142" customFormat="1" ht="18.75" x14ac:dyDescent="0.3">
      <c r="A30" s="1746" t="s">
        <v>20</v>
      </c>
      <c r="B30" s="1746"/>
      <c r="C30" s="1746"/>
      <c r="D30" s="1746"/>
      <c r="E30" s="1746"/>
      <c r="F30" s="1746"/>
      <c r="G30" s="1746"/>
      <c r="H30" s="1746"/>
      <c r="I30" s="1746"/>
      <c r="J30" s="1746"/>
      <c r="K30" s="1746"/>
      <c r="L30" s="34">
        <f>SUM(L21:L22)</f>
        <v>5000</v>
      </c>
    </row>
    <row r="31" spans="1:12" x14ac:dyDescent="0.3">
      <c r="A31" s="80"/>
      <c r="B31" s="80"/>
      <c r="C31" s="103"/>
      <c r="D31" s="80"/>
      <c r="E31" s="80"/>
      <c r="F31" s="80"/>
      <c r="K31" s="93"/>
      <c r="L31" s="81"/>
    </row>
    <row r="32" spans="1:12" x14ac:dyDescent="0.3">
      <c r="A32" s="118" t="s">
        <v>21</v>
      </c>
      <c r="B32" s="118" t="s">
        <v>7</v>
      </c>
      <c r="C32" s="118" t="s">
        <v>22</v>
      </c>
      <c r="D32" s="119" t="s">
        <v>23</v>
      </c>
      <c r="K32" s="120"/>
      <c r="L32" s="120"/>
    </row>
    <row r="33" spans="1:12" x14ac:dyDescent="0.3">
      <c r="A33" s="80"/>
      <c r="B33" s="80"/>
      <c r="C33" s="103" t="s">
        <v>24</v>
      </c>
      <c r="D33" s="80" t="s">
        <v>25</v>
      </c>
      <c r="K33" s="120"/>
      <c r="L33" s="120"/>
    </row>
    <row r="34" spans="1:12" x14ac:dyDescent="0.3">
      <c r="A34" s="80"/>
      <c r="B34" s="80"/>
      <c r="C34" s="103"/>
      <c r="D34" s="80"/>
      <c r="K34" s="120"/>
      <c r="L34" s="120"/>
    </row>
    <row r="35" spans="1:12" x14ac:dyDescent="0.3">
      <c r="K35" s="120"/>
      <c r="L35" s="120"/>
    </row>
    <row r="36" spans="1:12" x14ac:dyDescent="0.3">
      <c r="D36" s="95"/>
      <c r="E36" s="95"/>
      <c r="F36" s="121"/>
      <c r="G36" s="84"/>
      <c r="H36" s="122"/>
      <c r="I36" s="123"/>
      <c r="J36" s="124"/>
      <c r="K36" s="121"/>
      <c r="L36" s="125"/>
    </row>
    <row r="37" spans="1:12" x14ac:dyDescent="0.3">
      <c r="D37" s="95"/>
      <c r="E37" s="95"/>
      <c r="F37" s="89"/>
      <c r="G37" s="90"/>
      <c r="H37" s="126"/>
      <c r="I37" s="127"/>
      <c r="J37" s="128"/>
      <c r="K37" s="89"/>
      <c r="L37" s="116"/>
    </row>
    <row r="38" spans="1:12" x14ac:dyDescent="0.3">
      <c r="D38" s="95"/>
      <c r="E38" s="95"/>
      <c r="F38" s="89"/>
      <c r="G38" s="90"/>
      <c r="H38" s="126"/>
      <c r="I38" s="127"/>
      <c r="J38" s="128"/>
      <c r="K38" s="89"/>
      <c r="L38" s="116"/>
    </row>
    <row r="39" spans="1:12" x14ac:dyDescent="0.3">
      <c r="D39" s="95"/>
      <c r="E39" s="95"/>
      <c r="F39" s="89"/>
      <c r="G39" s="96"/>
      <c r="H39" s="126"/>
      <c r="I39" s="127"/>
      <c r="J39" s="128"/>
      <c r="K39" s="89"/>
      <c r="L39" s="129"/>
    </row>
    <row r="40" spans="1:12" x14ac:dyDescent="0.3">
      <c r="D40" s="95"/>
      <c r="E40" s="95"/>
      <c r="F40" s="104"/>
      <c r="G40" s="109"/>
      <c r="H40" s="130"/>
      <c r="I40" s="131"/>
      <c r="J40" s="132"/>
      <c r="K40" s="104"/>
      <c r="L40" s="133"/>
    </row>
    <row r="41" spans="1:12" x14ac:dyDescent="0.3">
      <c r="D41" s="127"/>
      <c r="E41" s="78"/>
      <c r="F41" s="134" t="s">
        <v>26</v>
      </c>
      <c r="G41" s="135"/>
      <c r="H41" s="136" t="s">
        <v>27</v>
      </c>
      <c r="I41" s="1765" t="s">
        <v>28</v>
      </c>
      <c r="J41" s="1766"/>
      <c r="K41" s="136" t="s">
        <v>29</v>
      </c>
      <c r="L41" s="117" t="s">
        <v>30</v>
      </c>
    </row>
    <row r="42" spans="1:12" x14ac:dyDescent="0.3">
      <c r="D42" s="78"/>
      <c r="E42" s="78"/>
      <c r="F42" s="78"/>
      <c r="G42" s="78"/>
      <c r="H42" s="78"/>
      <c r="I42" s="78"/>
      <c r="J42" s="78"/>
      <c r="K42" s="78"/>
      <c r="L42" s="78"/>
    </row>
    <row r="62" spans="1:21" s="79" customFormat="1" x14ac:dyDescent="0.3">
      <c r="A62" s="79" t="s">
        <v>37</v>
      </c>
      <c r="M62" s="78"/>
      <c r="N62" s="78"/>
      <c r="O62" s="78"/>
      <c r="P62" s="78"/>
      <c r="Q62" s="78"/>
      <c r="R62" s="78"/>
      <c r="S62" s="78"/>
      <c r="T62" s="78"/>
      <c r="U62" s="78"/>
    </row>
  </sheetData>
  <mergeCells count="8">
    <mergeCell ref="A30:K30"/>
    <mergeCell ref="I41:J41"/>
    <mergeCell ref="A7:L7"/>
    <mergeCell ref="A8:L8"/>
    <mergeCell ref="B20:G20"/>
    <mergeCell ref="I20:J20"/>
    <mergeCell ref="B21:G21"/>
    <mergeCell ref="B29:G29"/>
  </mergeCells>
  <pageMargins left="0.70866141732283472" right="0.70866141732283472" top="0.55118110236220474" bottom="0.74803149606299213" header="0.31496062992125984" footer="0.31496062992125984"/>
  <pageSetup scale="65" orientation="portrait" verticalDpi="72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0"/>
  <sheetViews>
    <sheetView view="pageBreakPreview" zoomScale="60" zoomScaleNormal="100" workbookViewId="0">
      <selection activeCell="L19" sqref="L19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11.140625" style="25" customWidth="1"/>
    <col min="11" max="11" width="17.42578125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491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47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44607</v>
      </c>
    </row>
    <row r="12" spans="1:21" ht="16.5" customHeight="1" x14ac:dyDescent="0.35">
      <c r="A12" s="1760" t="s">
        <v>48</v>
      </c>
      <c r="B12" s="1761"/>
      <c r="C12" s="1761"/>
      <c r="D12" s="1759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430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49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427" t="s">
        <v>7</v>
      </c>
      <c r="C16" s="1" t="s">
        <v>50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428" t="s">
        <v>13</v>
      </c>
      <c r="B20" s="1751" t="s">
        <v>14</v>
      </c>
      <c r="C20" s="1751"/>
      <c r="D20" s="1751"/>
      <c r="E20" s="1751"/>
      <c r="F20" s="1751"/>
      <c r="G20" s="1751"/>
      <c r="H20" s="428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s="238" customFormat="1" ht="21" x14ac:dyDescent="0.35">
      <c r="A22" s="233" t="s">
        <v>19</v>
      </c>
      <c r="B22" s="432" t="s">
        <v>368</v>
      </c>
      <c r="C22" s="235"/>
      <c r="D22" s="235"/>
      <c r="E22" s="235"/>
      <c r="F22" s="235"/>
      <c r="G22" s="236"/>
      <c r="H22" s="233"/>
      <c r="I22" s="233">
        <v>10</v>
      </c>
      <c r="J22" s="233" t="s">
        <v>56</v>
      </c>
      <c r="K22" s="237">
        <v>4000</v>
      </c>
      <c r="L22" s="237">
        <f>+K22*I22</f>
        <v>40000</v>
      </c>
    </row>
    <row r="23" spans="1:12" s="238" customFormat="1" ht="21" x14ac:dyDescent="0.35">
      <c r="A23" s="233">
        <v>2</v>
      </c>
      <c r="B23" s="432" t="s">
        <v>369</v>
      </c>
      <c r="C23" s="235"/>
      <c r="D23" s="235"/>
      <c r="E23" s="235"/>
      <c r="F23" s="235"/>
      <c r="G23" s="236"/>
      <c r="H23" s="233"/>
      <c r="I23" s="233">
        <v>1</v>
      </c>
      <c r="J23" s="233" t="s">
        <v>56</v>
      </c>
      <c r="K23" s="237">
        <v>39000</v>
      </c>
      <c r="L23" s="237">
        <f>+K23*I23</f>
        <v>39000</v>
      </c>
    </row>
    <row r="24" spans="1:12" s="238" customFormat="1" ht="21" x14ac:dyDescent="0.35">
      <c r="A24" s="233">
        <v>3</v>
      </c>
      <c r="B24" s="432" t="s">
        <v>370</v>
      </c>
      <c r="C24" s="433"/>
      <c r="D24" s="433"/>
      <c r="E24" s="433"/>
      <c r="F24" s="433"/>
      <c r="G24" s="434"/>
      <c r="H24" s="233"/>
      <c r="I24" s="233">
        <v>1</v>
      </c>
      <c r="J24" s="233" t="s">
        <v>371</v>
      </c>
      <c r="K24" s="237">
        <v>20000</v>
      </c>
      <c r="L24" s="237">
        <f>+K24*I24</f>
        <v>20000</v>
      </c>
    </row>
    <row r="25" spans="1:12" s="238" customFormat="1" ht="21" x14ac:dyDescent="0.35">
      <c r="A25" s="233"/>
      <c r="B25" s="432"/>
      <c r="C25" s="433"/>
      <c r="D25" s="433"/>
      <c r="E25" s="433"/>
      <c r="F25" s="433"/>
      <c r="G25" s="434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432"/>
      <c r="C26" s="433"/>
      <c r="D26" s="433"/>
      <c r="E26" s="433"/>
      <c r="F26" s="433"/>
      <c r="G26" s="434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432"/>
      <c r="C27" s="433"/>
      <c r="D27" s="433"/>
      <c r="E27" s="433"/>
      <c r="F27" s="433"/>
      <c r="G27" s="434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432"/>
      <c r="C28" s="433"/>
      <c r="D28" s="433"/>
      <c r="E28" s="433"/>
      <c r="F28" s="433"/>
      <c r="G28" s="434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432"/>
      <c r="C29" s="433"/>
      <c r="D29" s="433"/>
      <c r="E29" s="433"/>
      <c r="F29" s="433"/>
      <c r="G29" s="434"/>
      <c r="H29" s="233"/>
      <c r="I29" s="233"/>
      <c r="J29" s="233"/>
      <c r="K29" s="237"/>
      <c r="L29" s="237"/>
    </row>
    <row r="30" spans="1:12" s="238" customFormat="1" ht="21" x14ac:dyDescent="0.35">
      <c r="A30" s="241"/>
      <c r="B30" s="1785"/>
      <c r="C30" s="1786"/>
      <c r="D30" s="1786"/>
      <c r="E30" s="1786"/>
      <c r="F30" s="1786"/>
      <c r="G30" s="1787"/>
      <c r="H30" s="242"/>
      <c r="I30" s="242"/>
      <c r="J30" s="242"/>
      <c r="K30" s="243"/>
      <c r="L30" s="243"/>
    </row>
    <row r="31" spans="1:12" s="238" customFormat="1" ht="21" x14ac:dyDescent="0.35">
      <c r="A31" s="1841" t="s">
        <v>20</v>
      </c>
      <c r="B31" s="1841"/>
      <c r="C31" s="1841"/>
      <c r="D31" s="1841"/>
      <c r="E31" s="1841"/>
      <c r="F31" s="1841"/>
      <c r="G31" s="1841"/>
      <c r="H31" s="1841"/>
      <c r="I31" s="1841"/>
      <c r="J31" s="1841"/>
      <c r="K31" s="1841"/>
      <c r="L31" s="245">
        <f>SUM(L21:L29)</f>
        <v>99000</v>
      </c>
    </row>
    <row r="32" spans="1:12" s="238" customFormat="1" ht="21" x14ac:dyDescent="0.35">
      <c r="A32" s="247"/>
      <c r="B32" s="247"/>
      <c r="C32" s="409"/>
      <c r="D32" s="247"/>
      <c r="E32" s="247"/>
      <c r="F32" s="247"/>
      <c r="G32" s="248"/>
      <c r="H32" s="248"/>
      <c r="I32" s="248"/>
      <c r="J32" s="248"/>
      <c r="K32" s="410"/>
      <c r="L32" s="411"/>
    </row>
    <row r="33" spans="1:12" ht="18" x14ac:dyDescent="0.35">
      <c r="A33" s="35" t="s">
        <v>21</v>
      </c>
      <c r="B33" s="35" t="s">
        <v>7</v>
      </c>
      <c r="C33" s="35" t="s">
        <v>22</v>
      </c>
      <c r="D33" s="36" t="s">
        <v>23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427" t="s">
        <v>24</v>
      </c>
      <c r="D34" s="2" t="s">
        <v>25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427"/>
      <c r="D35" s="2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1"/>
      <c r="B37" s="1"/>
      <c r="C37" s="1"/>
      <c r="D37" s="38"/>
      <c r="E37" s="38"/>
      <c r="F37" s="39"/>
      <c r="G37" s="40"/>
      <c r="H37" s="41"/>
      <c r="I37" s="42"/>
      <c r="J37" s="43"/>
      <c r="K37" s="44"/>
      <c r="L37" s="45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47"/>
      <c r="H39" s="48"/>
      <c r="I39" s="49"/>
      <c r="J39" s="50"/>
      <c r="K39" s="51"/>
      <c r="L39" s="52"/>
    </row>
    <row r="40" spans="1:12" ht="18" x14ac:dyDescent="0.35">
      <c r="A40" s="1"/>
      <c r="B40" s="1"/>
      <c r="C40" s="1"/>
      <c r="D40" s="38"/>
      <c r="E40" s="38"/>
      <c r="F40" s="46"/>
      <c r="G40" s="53"/>
      <c r="H40" s="48"/>
      <c r="I40" s="49"/>
      <c r="J40" s="50"/>
      <c r="K40" s="51"/>
      <c r="L40" s="54"/>
    </row>
    <row r="41" spans="1:12" ht="18" x14ac:dyDescent="0.35">
      <c r="A41" s="1"/>
      <c r="B41" s="1"/>
      <c r="C41" s="1"/>
      <c r="D41" s="38"/>
      <c r="E41" s="38"/>
      <c r="F41" s="55"/>
      <c r="G41" s="56"/>
      <c r="H41" s="57"/>
      <c r="I41" s="58"/>
      <c r="J41" s="59"/>
      <c r="K41" s="60"/>
      <c r="L41" s="61"/>
    </row>
    <row r="42" spans="1:12" ht="18" x14ac:dyDescent="0.35">
      <c r="A42" s="1"/>
      <c r="B42" s="1"/>
      <c r="C42" s="1"/>
      <c r="D42" s="62"/>
      <c r="E42" s="76"/>
      <c r="F42" s="63" t="s">
        <v>26</v>
      </c>
      <c r="G42" s="64"/>
      <c r="H42" s="65" t="s">
        <v>27</v>
      </c>
      <c r="I42" s="1747" t="s">
        <v>28</v>
      </c>
      <c r="J42" s="1748"/>
      <c r="K42" s="65" t="s">
        <v>29</v>
      </c>
      <c r="L42" s="66" t="s">
        <v>30</v>
      </c>
    </row>
    <row r="43" spans="1:12" x14ac:dyDescent="0.3">
      <c r="D43" s="76"/>
      <c r="E43" s="76"/>
      <c r="F43" s="76"/>
      <c r="G43" s="76"/>
      <c r="H43" s="76"/>
      <c r="I43" s="76"/>
      <c r="J43" s="76"/>
      <c r="K43" s="76"/>
      <c r="L43" s="76"/>
    </row>
    <row r="60" spans="1:1" x14ac:dyDescent="0.3">
      <c r="A60" s="25" t="s">
        <v>372</v>
      </c>
    </row>
  </sheetData>
  <mergeCells count="10">
    <mergeCell ref="B21:G21"/>
    <mergeCell ref="B30:G30"/>
    <mergeCell ref="A31:K31"/>
    <mergeCell ref="I42:J42"/>
    <mergeCell ref="A7:L7"/>
    <mergeCell ref="A8:L8"/>
    <mergeCell ref="A12:D12"/>
    <mergeCell ref="B15:D15"/>
    <mergeCell ref="B20:G20"/>
    <mergeCell ref="I20:J20"/>
  </mergeCells>
  <pageMargins left="0.70866141732283472" right="0.70866141732283472" top="0.74803149606299213" bottom="0.74803149606299213" header="0.31496062992125984" footer="0.31496062992125984"/>
  <pageSetup scale="67" orientation="portrait" verticalDpi="72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60"/>
  <sheetViews>
    <sheetView view="pageBreakPreview" topLeftCell="A13" zoomScale="40" zoomScaleSheetLayoutView="40" workbookViewId="0">
      <selection activeCell="L43" sqref="L43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9.28515625" style="251" customWidth="1"/>
    <col min="12" max="12" width="21.140625" style="251" customWidth="1"/>
    <col min="13" max="16384" width="9.140625" style="251"/>
  </cols>
  <sheetData>
    <row r="6" spans="1:12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2" ht="16.5" customHeight="1" x14ac:dyDescent="0.35">
      <c r="A7" s="1750" t="s">
        <v>492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2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2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2" ht="16.5" customHeight="1" x14ac:dyDescent="0.35">
      <c r="A10" s="11" t="s">
        <v>521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44611</v>
      </c>
    </row>
    <row r="11" spans="1:12" ht="16.5" customHeight="1" x14ac:dyDescent="0.35">
      <c r="A11" s="1797" t="s">
        <v>520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</row>
    <row r="12" spans="1:12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</row>
    <row r="13" spans="1:12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430"/>
      <c r="J13" s="17"/>
      <c r="K13" s="13" t="s">
        <v>5</v>
      </c>
      <c r="L13" s="3"/>
    </row>
    <row r="14" spans="1:12" ht="16.5" customHeight="1" x14ac:dyDescent="0.35">
      <c r="A14" s="11" t="s">
        <v>6</v>
      </c>
      <c r="B14" s="429" t="s">
        <v>139</v>
      </c>
      <c r="C14" s="301" t="s">
        <v>522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2" ht="16.5" customHeight="1" x14ac:dyDescent="0.35">
      <c r="A15" s="11" t="s">
        <v>8</v>
      </c>
      <c r="B15" s="427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</row>
    <row r="16" spans="1:12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428" t="s">
        <v>13</v>
      </c>
      <c r="B19" s="1751" t="s">
        <v>14</v>
      </c>
      <c r="C19" s="1751"/>
      <c r="D19" s="1751"/>
      <c r="E19" s="1751"/>
      <c r="F19" s="1751"/>
      <c r="G19" s="1751"/>
      <c r="H19" s="428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61" t="s">
        <v>346</v>
      </c>
      <c r="C21" s="162"/>
      <c r="D21" s="162"/>
      <c r="E21" s="162"/>
      <c r="F21" s="162"/>
      <c r="G21" s="163"/>
      <c r="H21" s="160"/>
      <c r="I21" s="160">
        <v>4</v>
      </c>
      <c r="J21" s="160" t="s">
        <v>215</v>
      </c>
      <c r="K21" s="164">
        <v>366500</v>
      </c>
      <c r="L21" s="164">
        <v>1392700</v>
      </c>
    </row>
    <row r="22" spans="1:12" s="257" customFormat="1" ht="21" customHeight="1" x14ac:dyDescent="0.3">
      <c r="A22" s="160">
        <v>2</v>
      </c>
      <c r="B22" s="161" t="s">
        <v>347</v>
      </c>
      <c r="C22" s="166"/>
      <c r="D22" s="166"/>
      <c r="E22" s="166"/>
      <c r="F22" s="166"/>
      <c r="G22" s="167"/>
      <c r="H22" s="160"/>
      <c r="I22" s="160">
        <v>5</v>
      </c>
      <c r="J22" s="160" t="s">
        <v>523</v>
      </c>
      <c r="K22" s="164">
        <v>17600</v>
      </c>
      <c r="L22" s="164">
        <v>79200</v>
      </c>
    </row>
    <row r="23" spans="1:12" s="257" customFormat="1" ht="18.75" customHeight="1" x14ac:dyDescent="0.3">
      <c r="A23" s="160"/>
      <c r="B23" s="161"/>
      <c r="C23" s="166"/>
      <c r="D23" s="166"/>
      <c r="E23" s="166"/>
      <c r="F23" s="166"/>
      <c r="G23" s="167"/>
      <c r="H23" s="160"/>
      <c r="I23" s="160"/>
      <c r="J23" s="160"/>
      <c r="K23" s="164"/>
      <c r="L23" s="164"/>
    </row>
    <row r="24" spans="1:12" s="257" customFormat="1" ht="18.75" customHeight="1" x14ac:dyDescent="0.3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2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2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2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</row>
    <row r="30" spans="1:12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2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2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22.5" customHeight="1" x14ac:dyDescent="0.3">
      <c r="A37" s="173"/>
      <c r="B37" s="1774"/>
      <c r="C37" s="1775"/>
      <c r="D37" s="1775"/>
      <c r="E37" s="1775"/>
      <c r="F37" s="1775"/>
      <c r="G37" s="1776"/>
      <c r="H37" s="174"/>
      <c r="I37" s="174"/>
      <c r="J37" s="174"/>
      <c r="K37" s="175"/>
      <c r="L37" s="175"/>
    </row>
    <row r="38" spans="1:12" ht="18" customHeight="1" x14ac:dyDescent="0.3">
      <c r="A38" s="1773" t="s">
        <v>20</v>
      </c>
      <c r="B38" s="1773"/>
      <c r="C38" s="1773"/>
      <c r="D38" s="1773"/>
      <c r="E38" s="1773"/>
      <c r="F38" s="1773"/>
      <c r="G38" s="1773"/>
      <c r="H38" s="1773"/>
      <c r="I38" s="1773"/>
      <c r="J38" s="1773"/>
      <c r="K38" s="1773"/>
      <c r="L38" s="176">
        <f>SUM(L21:L31)</f>
        <v>1471900</v>
      </c>
    </row>
    <row r="39" spans="1:12" ht="18" customHeight="1" x14ac:dyDescent="0.35">
      <c r="A39" s="253"/>
      <c r="B39" s="252"/>
      <c r="C39" s="258"/>
      <c r="D39" s="253"/>
      <c r="E39" s="252"/>
      <c r="F39" s="252"/>
      <c r="G39" s="252"/>
      <c r="H39" s="252"/>
      <c r="I39" s="252"/>
      <c r="J39" s="252"/>
      <c r="K39" s="255"/>
      <c r="L39" s="254"/>
    </row>
    <row r="40" spans="1:12" ht="18" customHeight="1" x14ac:dyDescent="0.35">
      <c r="A40" s="259" t="s">
        <v>21</v>
      </c>
      <c r="B40" s="259" t="s">
        <v>7</v>
      </c>
      <c r="C40" s="260" t="s">
        <v>22</v>
      </c>
      <c r="D40" s="260" t="s">
        <v>150</v>
      </c>
      <c r="E40" s="252"/>
      <c r="F40" s="252"/>
      <c r="G40" s="252"/>
      <c r="H40" s="252"/>
      <c r="I40" s="252"/>
      <c r="J40" s="252"/>
      <c r="K40" s="261"/>
      <c r="L40" s="261"/>
    </row>
    <row r="41" spans="1:12" ht="18" customHeight="1" x14ac:dyDescent="0.35">
      <c r="A41" s="253"/>
      <c r="B41" s="253"/>
      <c r="C41" s="260" t="s">
        <v>24</v>
      </c>
      <c r="D41" s="253" t="s">
        <v>151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2"/>
      <c r="C42" s="262" t="s">
        <v>300</v>
      </c>
      <c r="D42" s="263" t="s">
        <v>524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58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2"/>
      <c r="B44" s="252"/>
      <c r="C44" s="252"/>
      <c r="D44" s="252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64"/>
      <c r="E45" s="265"/>
      <c r="F45" s="266"/>
      <c r="G45" s="267"/>
      <c r="H45" s="268"/>
      <c r="I45" s="269"/>
      <c r="J45" s="270"/>
      <c r="K45" s="271"/>
      <c r="L45" s="272"/>
    </row>
    <row r="46" spans="1:12" ht="18" customHeight="1" x14ac:dyDescent="0.35">
      <c r="A46" s="252"/>
      <c r="B46" s="252"/>
      <c r="C46" s="252"/>
      <c r="D46" s="264"/>
      <c r="E46" s="273"/>
      <c r="F46" s="264"/>
      <c r="G46" s="274"/>
      <c r="H46" s="275"/>
      <c r="I46" s="276"/>
      <c r="J46" s="277"/>
      <c r="K46" s="278"/>
      <c r="L46" s="279"/>
    </row>
    <row r="47" spans="1:12" ht="18" customHeight="1" x14ac:dyDescent="0.35">
      <c r="A47" s="252"/>
      <c r="B47" s="252"/>
      <c r="C47" s="252"/>
      <c r="D47" s="264"/>
      <c r="E47" s="273"/>
      <c r="F47" s="264"/>
      <c r="G47" s="280"/>
      <c r="H47" s="275"/>
      <c r="I47" s="276"/>
      <c r="J47" s="277"/>
      <c r="K47" s="278"/>
      <c r="L47" s="281"/>
    </row>
    <row r="48" spans="1:12" ht="18" customHeight="1" x14ac:dyDescent="0.35">
      <c r="A48" s="252"/>
      <c r="B48" s="252"/>
      <c r="C48" s="252"/>
      <c r="D48" s="264"/>
      <c r="E48" s="282"/>
      <c r="F48" s="283"/>
      <c r="G48" s="284"/>
      <c r="H48" s="285"/>
      <c r="I48" s="286"/>
      <c r="J48" s="287"/>
      <c r="K48" s="288"/>
      <c r="L48" s="289"/>
    </row>
    <row r="49" spans="1:12" ht="18" customHeight="1" x14ac:dyDescent="0.35">
      <c r="A49" s="252"/>
      <c r="B49" s="252"/>
      <c r="C49" s="252"/>
      <c r="D49" s="290"/>
      <c r="E49" s="1792" t="s">
        <v>26</v>
      </c>
      <c r="F49" s="1793"/>
      <c r="G49" s="1794"/>
      <c r="H49" s="291" t="s">
        <v>27</v>
      </c>
      <c r="I49" s="1795" t="s">
        <v>28</v>
      </c>
      <c r="J49" s="1796"/>
      <c r="K49" s="291" t="s">
        <v>29</v>
      </c>
      <c r="L49" s="292" t="s">
        <v>30</v>
      </c>
    </row>
    <row r="60" spans="1:12" ht="16.5" customHeight="1" x14ac:dyDescent="0.3">
      <c r="A60" s="25" t="s">
        <v>373</v>
      </c>
    </row>
  </sheetData>
  <mergeCells count="10">
    <mergeCell ref="B37:G37"/>
    <mergeCell ref="A38:K38"/>
    <mergeCell ref="E49:G49"/>
    <mergeCell ref="I49:J49"/>
    <mergeCell ref="A6:L6"/>
    <mergeCell ref="A7:L7"/>
    <mergeCell ref="A11:D11"/>
    <mergeCell ref="B19:G19"/>
    <mergeCell ref="I19:J19"/>
    <mergeCell ref="B20:G20"/>
  </mergeCells>
  <hyperlinks>
    <hyperlink ref="C14" r:id="rId1" display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/>
  </hyperlinks>
  <printOptions horizontalCentered="1"/>
  <pageMargins left="0" right="0" top="0.74803149606299213" bottom="0.74803149606299213" header="0.31496062992125984" footer="0.31496062992125984"/>
  <pageSetup scale="70" orientation="portrait" r:id="rId2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8"/>
  <sheetViews>
    <sheetView view="pageBreakPreview" zoomScale="60" zoomScaleNormal="100" workbookViewId="0">
      <selection activeCell="K22" sqref="K22:K25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2.14062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374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44606</v>
      </c>
    </row>
    <row r="12" spans="1:21" ht="16.5" customHeight="1" x14ac:dyDescent="0.35">
      <c r="A12" s="11" t="s">
        <v>43</v>
      </c>
      <c r="B12" s="429"/>
      <c r="C12" s="429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430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427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s="238" customFormat="1" ht="21" x14ac:dyDescent="0.35">
      <c r="A20" s="431" t="s">
        <v>13</v>
      </c>
      <c r="B20" s="1842" t="s">
        <v>14</v>
      </c>
      <c r="C20" s="1842"/>
      <c r="D20" s="1842"/>
      <c r="E20" s="1842"/>
      <c r="F20" s="1842"/>
      <c r="G20" s="1842"/>
      <c r="H20" s="431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43"/>
      <c r="C21" s="1844"/>
      <c r="D21" s="1844"/>
      <c r="E21" s="1844"/>
      <c r="F21" s="1844"/>
      <c r="G21" s="1845"/>
      <c r="H21" s="233"/>
      <c r="I21" s="233"/>
      <c r="J21" s="233"/>
      <c r="K21" s="237"/>
      <c r="L21" s="237"/>
    </row>
    <row r="22" spans="1:12" s="238" customFormat="1" ht="21" x14ac:dyDescent="0.35">
      <c r="A22" s="233" t="s">
        <v>19</v>
      </c>
      <c r="B22" s="432" t="s">
        <v>375</v>
      </c>
      <c r="C22" s="235"/>
      <c r="D22" s="235"/>
      <c r="E22" s="235"/>
      <c r="F22" s="235"/>
      <c r="G22" s="236"/>
      <c r="H22" s="233"/>
      <c r="I22" s="233">
        <v>1</v>
      </c>
      <c r="J22" s="233" t="s">
        <v>41</v>
      </c>
      <c r="K22" s="237">
        <v>157500</v>
      </c>
      <c r="L22" s="237">
        <f>+K22*I22</f>
        <v>157500</v>
      </c>
    </row>
    <row r="23" spans="1:12" s="238" customFormat="1" ht="21" x14ac:dyDescent="0.35">
      <c r="A23" s="233">
        <v>2</v>
      </c>
      <c r="B23" s="432" t="s">
        <v>338</v>
      </c>
      <c r="C23" s="433"/>
      <c r="D23" s="433"/>
      <c r="E23" s="433"/>
      <c r="F23" s="433"/>
      <c r="G23" s="434"/>
      <c r="H23" s="233"/>
      <c r="I23" s="233">
        <v>3</v>
      </c>
      <c r="J23" s="233" t="s">
        <v>41</v>
      </c>
      <c r="K23" s="237">
        <v>385000</v>
      </c>
      <c r="L23" s="237">
        <f>+K23*I23</f>
        <v>1155000</v>
      </c>
    </row>
    <row r="24" spans="1:12" s="238" customFormat="1" ht="21" x14ac:dyDescent="0.35">
      <c r="A24" s="233">
        <v>3</v>
      </c>
      <c r="B24" s="432" t="s">
        <v>376</v>
      </c>
      <c r="C24" s="433"/>
      <c r="D24" s="433"/>
      <c r="E24" s="433"/>
      <c r="F24" s="433"/>
      <c r="G24" s="434"/>
      <c r="H24" s="233"/>
      <c r="I24" s="233">
        <v>4</v>
      </c>
      <c r="J24" s="233" t="s">
        <v>41</v>
      </c>
      <c r="K24" s="237">
        <v>210000</v>
      </c>
      <c r="L24" s="237">
        <f>+K24*I24</f>
        <v>840000</v>
      </c>
    </row>
    <row r="25" spans="1:12" s="238" customFormat="1" ht="21" x14ac:dyDescent="0.35">
      <c r="A25" s="233">
        <v>4</v>
      </c>
      <c r="B25" s="432" t="s">
        <v>154</v>
      </c>
      <c r="C25" s="433"/>
      <c r="D25" s="433"/>
      <c r="E25" s="433"/>
      <c r="F25" s="433"/>
      <c r="G25" s="434"/>
      <c r="H25" s="233"/>
      <c r="I25" s="233">
        <v>5</v>
      </c>
      <c r="J25" s="233" t="s">
        <v>41</v>
      </c>
      <c r="K25" s="237">
        <v>175000</v>
      </c>
      <c r="L25" s="237">
        <f>+K25*I25</f>
        <v>875000</v>
      </c>
    </row>
    <row r="26" spans="1:12" s="238" customFormat="1" ht="21" x14ac:dyDescent="0.35">
      <c r="A26" s="233"/>
      <c r="B26" s="432"/>
      <c r="C26" s="433"/>
      <c r="D26" s="433"/>
      <c r="E26" s="433"/>
      <c r="F26" s="433"/>
      <c r="G26" s="434"/>
      <c r="H26" s="233"/>
      <c r="I26" s="233">
        <f>SUM(I22:I25)</f>
        <v>13</v>
      </c>
      <c r="J26" s="233"/>
      <c r="K26" s="237"/>
      <c r="L26" s="237"/>
    </row>
    <row r="27" spans="1:12" s="238" customFormat="1" ht="21" x14ac:dyDescent="0.35">
      <c r="A27" s="233"/>
      <c r="B27" s="432"/>
      <c r="C27" s="433"/>
      <c r="D27" s="433"/>
      <c r="E27" s="433"/>
      <c r="F27" s="433"/>
      <c r="G27" s="434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432"/>
      <c r="C28" s="433"/>
      <c r="D28" s="433"/>
      <c r="E28" s="433"/>
      <c r="F28" s="433"/>
      <c r="G28" s="434"/>
      <c r="H28" s="233"/>
      <c r="I28" s="233"/>
      <c r="J28" s="233"/>
      <c r="K28" s="237"/>
      <c r="L28" s="237"/>
    </row>
    <row r="29" spans="1:12" s="238" customFormat="1" ht="21" x14ac:dyDescent="0.35">
      <c r="A29" s="241"/>
      <c r="B29" s="1785"/>
      <c r="C29" s="1786"/>
      <c r="D29" s="1786"/>
      <c r="E29" s="1786"/>
      <c r="F29" s="1786"/>
      <c r="G29" s="1787"/>
      <c r="H29" s="242"/>
      <c r="I29" s="242"/>
      <c r="J29" s="242"/>
      <c r="K29" s="243"/>
      <c r="L29" s="243"/>
    </row>
    <row r="30" spans="1:12" s="238" customFormat="1" ht="21" x14ac:dyDescent="0.35">
      <c r="A30" s="1841" t="s">
        <v>20</v>
      </c>
      <c r="B30" s="1841"/>
      <c r="C30" s="1841"/>
      <c r="D30" s="1841"/>
      <c r="E30" s="1841"/>
      <c r="F30" s="1841"/>
      <c r="G30" s="1841"/>
      <c r="H30" s="1841"/>
      <c r="I30" s="1841"/>
      <c r="J30" s="1841"/>
      <c r="K30" s="1841"/>
      <c r="L30" s="245">
        <f>SUM(L21:L28)</f>
        <v>3027500</v>
      </c>
    </row>
    <row r="31" spans="1:12" s="238" customFormat="1" ht="21" x14ac:dyDescent="0.35">
      <c r="A31" s="247"/>
      <c r="B31" s="247"/>
      <c r="C31" s="409"/>
      <c r="D31" s="247"/>
      <c r="E31" s="247"/>
      <c r="F31" s="247"/>
      <c r="G31" s="248"/>
      <c r="H31" s="248"/>
      <c r="I31" s="248"/>
      <c r="J31" s="248"/>
      <c r="K31" s="410"/>
      <c r="L31" s="411"/>
    </row>
    <row r="32" spans="1:12" ht="18" x14ac:dyDescent="0.35">
      <c r="A32" s="35" t="s">
        <v>21</v>
      </c>
      <c r="B32" s="35" t="s">
        <v>7</v>
      </c>
      <c r="C32" s="35" t="s">
        <v>22</v>
      </c>
      <c r="D32" s="36" t="s">
        <v>23</v>
      </c>
      <c r="E32" s="1"/>
      <c r="F32" s="1"/>
      <c r="G32" s="1"/>
      <c r="H32" s="1"/>
      <c r="I32" s="1"/>
      <c r="J32" s="1"/>
      <c r="K32" s="37"/>
      <c r="L32" s="37"/>
    </row>
    <row r="33" spans="1:12" ht="18" x14ac:dyDescent="0.35">
      <c r="A33" s="2"/>
      <c r="B33" s="2"/>
      <c r="C33" s="427" t="s">
        <v>24</v>
      </c>
      <c r="D33" s="2" t="s">
        <v>25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427" t="s">
        <v>300</v>
      </c>
      <c r="D34" s="2" t="s">
        <v>377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38"/>
      <c r="E36" s="38"/>
      <c r="F36" s="39"/>
      <c r="G36" s="40"/>
      <c r="H36" s="41"/>
      <c r="I36" s="42"/>
      <c r="J36" s="43"/>
      <c r="K36" s="44"/>
      <c r="L36" s="45"/>
    </row>
    <row r="37" spans="1:12" ht="18" x14ac:dyDescent="0.35">
      <c r="A37" s="1"/>
      <c r="B37" s="1"/>
      <c r="C37" s="1"/>
      <c r="D37" s="38"/>
      <c r="E37" s="38"/>
      <c r="F37" s="46"/>
      <c r="G37" s="47"/>
      <c r="H37" s="48"/>
      <c r="I37" s="49"/>
      <c r="J37" s="50"/>
      <c r="K37" s="51"/>
      <c r="L37" s="52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53"/>
      <c r="H39" s="48"/>
      <c r="I39" s="49"/>
      <c r="J39" s="50"/>
      <c r="K39" s="51"/>
      <c r="L39" s="54"/>
    </row>
    <row r="40" spans="1:12" ht="18" x14ac:dyDescent="0.35">
      <c r="A40" s="1"/>
      <c r="B40" s="1"/>
      <c r="C40" s="1"/>
      <c r="D40" s="38"/>
      <c r="E40" s="38"/>
      <c r="F40" s="55"/>
      <c r="G40" s="56"/>
      <c r="H40" s="57"/>
      <c r="I40" s="58"/>
      <c r="J40" s="59"/>
      <c r="K40" s="60"/>
      <c r="L40" s="61"/>
    </row>
    <row r="41" spans="1:12" ht="18" x14ac:dyDescent="0.35">
      <c r="A41" s="1"/>
      <c r="B41" s="1"/>
      <c r="C41" s="1"/>
      <c r="D41" s="62"/>
      <c r="E41" s="76"/>
      <c r="F41" s="63" t="s">
        <v>26</v>
      </c>
      <c r="G41" s="64"/>
      <c r="H41" s="65" t="s">
        <v>27</v>
      </c>
      <c r="I41" s="1747" t="s">
        <v>28</v>
      </c>
      <c r="J41" s="1748"/>
      <c r="K41" s="65" t="s">
        <v>29</v>
      </c>
      <c r="L41" s="66" t="s">
        <v>30</v>
      </c>
    </row>
    <row r="42" spans="1:12" x14ac:dyDescent="0.3">
      <c r="D42" s="76"/>
      <c r="E42" s="76"/>
      <c r="F42" s="76"/>
      <c r="G42" s="76"/>
      <c r="H42" s="76"/>
      <c r="I42" s="76"/>
      <c r="J42" s="76"/>
      <c r="K42" s="76"/>
      <c r="L42" s="76"/>
    </row>
    <row r="58" spans="1:1" s="25" customFormat="1" x14ac:dyDescent="0.3">
      <c r="A58" s="25" t="s">
        <v>373</v>
      </c>
    </row>
  </sheetData>
  <mergeCells count="9">
    <mergeCell ref="B29:G29"/>
    <mergeCell ref="A30:K30"/>
    <mergeCell ref="I41:J41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70" orientation="portrait" verticalDpi="72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60"/>
  <sheetViews>
    <sheetView view="pageBreakPreview" topLeftCell="A19" zoomScale="55" zoomScaleSheetLayoutView="55" workbookViewId="0">
      <selection activeCell="K21" sqref="K21:K22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378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223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44607</v>
      </c>
      <c r="M10" s="298"/>
    </row>
    <row r="11" spans="1:15" ht="16.5" customHeight="1" x14ac:dyDescent="0.35">
      <c r="A11" s="1797" t="s">
        <v>224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441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440" t="s">
        <v>139</v>
      </c>
      <c r="C14" s="301" t="s">
        <v>225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438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4" ht="18" customHeight="1" x14ac:dyDescent="0.3">
      <c r="A19" s="439" t="s">
        <v>13</v>
      </c>
      <c r="B19" s="1751" t="s">
        <v>14</v>
      </c>
      <c r="C19" s="1751"/>
      <c r="D19" s="1751"/>
      <c r="E19" s="1751"/>
      <c r="F19" s="1751"/>
      <c r="G19" s="1751"/>
      <c r="H19" s="439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4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4" s="257" customFormat="1" ht="21" customHeight="1" x14ac:dyDescent="0.3">
      <c r="A21" s="160">
        <v>1</v>
      </c>
      <c r="B21" s="161" t="s">
        <v>341</v>
      </c>
      <c r="C21" s="162"/>
      <c r="D21" s="162"/>
      <c r="E21" s="162"/>
      <c r="F21" s="162"/>
      <c r="G21" s="163"/>
      <c r="H21" s="160"/>
      <c r="I21" s="160">
        <v>1</v>
      </c>
      <c r="J21" s="160" t="s">
        <v>41</v>
      </c>
      <c r="K21" s="164">
        <v>6000</v>
      </c>
      <c r="L21" s="164">
        <f>+K21*I21</f>
        <v>6000</v>
      </c>
    </row>
    <row r="22" spans="1:14" s="257" customFormat="1" ht="18.75" customHeight="1" x14ac:dyDescent="0.3">
      <c r="A22" s="160">
        <v>2</v>
      </c>
      <c r="B22" s="161" t="s">
        <v>379</v>
      </c>
      <c r="C22" s="166"/>
      <c r="D22" s="166"/>
      <c r="E22" s="166"/>
      <c r="F22" s="166"/>
      <c r="G22" s="167"/>
      <c r="H22" s="160"/>
      <c r="I22" s="160">
        <v>10</v>
      </c>
      <c r="J22" s="160" t="s">
        <v>41</v>
      </c>
      <c r="K22" s="164">
        <v>6000</v>
      </c>
      <c r="L22" s="164">
        <f>+K22*I22</f>
        <v>60000</v>
      </c>
    </row>
    <row r="23" spans="1:14" s="257" customFormat="1" ht="18.75" customHeight="1" x14ac:dyDescent="0.3">
      <c r="A23" s="160"/>
      <c r="B23" s="161"/>
      <c r="C23" s="166"/>
      <c r="D23" s="166"/>
      <c r="E23" s="166"/>
      <c r="F23" s="166"/>
      <c r="G23" s="167"/>
      <c r="H23" s="160"/>
      <c r="I23" s="160"/>
      <c r="J23" s="160"/>
      <c r="K23" s="164"/>
      <c r="L23" s="164"/>
    </row>
    <row r="24" spans="1:14" s="257" customFormat="1" ht="18.75" customHeight="1" x14ac:dyDescent="0.3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4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4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4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4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  <c r="N28" s="302"/>
    </row>
    <row r="29" spans="1:14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</row>
    <row r="30" spans="1:14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4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4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22.5" customHeight="1" x14ac:dyDescent="0.3">
      <c r="A37" s="173"/>
      <c r="B37" s="1774"/>
      <c r="C37" s="1775"/>
      <c r="D37" s="1775"/>
      <c r="E37" s="1775"/>
      <c r="F37" s="1775"/>
      <c r="G37" s="1776"/>
      <c r="H37" s="174"/>
      <c r="I37" s="174"/>
      <c r="J37" s="174"/>
      <c r="K37" s="175"/>
      <c r="L37" s="175"/>
    </row>
    <row r="38" spans="1:12" ht="18" customHeight="1" x14ac:dyDescent="0.3">
      <c r="A38" s="1773" t="s">
        <v>20</v>
      </c>
      <c r="B38" s="1773"/>
      <c r="C38" s="1773"/>
      <c r="D38" s="1773"/>
      <c r="E38" s="1773"/>
      <c r="F38" s="1773"/>
      <c r="G38" s="1773"/>
      <c r="H38" s="1773"/>
      <c r="I38" s="1773"/>
      <c r="J38" s="1773"/>
      <c r="K38" s="1773"/>
      <c r="L38" s="176">
        <f>SUM(L21:L31)</f>
        <v>66000</v>
      </c>
    </row>
    <row r="39" spans="1:12" ht="18" customHeight="1" x14ac:dyDescent="0.35">
      <c r="A39" s="253"/>
      <c r="B39" s="252"/>
      <c r="C39" s="258"/>
      <c r="D39" s="253"/>
      <c r="E39" s="252"/>
      <c r="F39" s="252"/>
      <c r="G39" s="252"/>
      <c r="H39" s="252"/>
      <c r="I39" s="252"/>
      <c r="J39" s="252"/>
      <c r="K39" s="255"/>
      <c r="L39" s="254"/>
    </row>
    <row r="40" spans="1:12" ht="18" customHeight="1" x14ac:dyDescent="0.35">
      <c r="A40" s="259" t="s">
        <v>21</v>
      </c>
      <c r="B40" s="259" t="s">
        <v>7</v>
      </c>
      <c r="C40" s="260" t="s">
        <v>22</v>
      </c>
      <c r="D40" s="260" t="s">
        <v>150</v>
      </c>
      <c r="E40" s="252"/>
      <c r="F40" s="252"/>
      <c r="G40" s="252"/>
      <c r="H40" s="252"/>
      <c r="I40" s="252"/>
      <c r="J40" s="252"/>
      <c r="K40" s="261"/>
      <c r="L40" s="261"/>
    </row>
    <row r="41" spans="1:12" ht="18" customHeight="1" x14ac:dyDescent="0.35">
      <c r="A41" s="253"/>
      <c r="B41" s="253"/>
      <c r="C41" s="260" t="s">
        <v>24</v>
      </c>
      <c r="D41" s="253" t="s">
        <v>151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2"/>
      <c r="C42" s="262"/>
      <c r="D42" s="263"/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58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2"/>
      <c r="B44" s="252"/>
      <c r="C44" s="252"/>
      <c r="D44" s="252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64"/>
      <c r="E45" s="265"/>
      <c r="F45" s="266"/>
      <c r="G45" s="267"/>
      <c r="H45" s="268"/>
      <c r="I45" s="269"/>
      <c r="J45" s="270"/>
      <c r="K45" s="271"/>
      <c r="L45" s="272"/>
    </row>
    <row r="46" spans="1:12" ht="18" customHeight="1" x14ac:dyDescent="0.35">
      <c r="A46" s="252"/>
      <c r="B46" s="252"/>
      <c r="C46" s="252"/>
      <c r="D46" s="264"/>
      <c r="E46" s="273"/>
      <c r="F46" s="264"/>
      <c r="G46" s="274"/>
      <c r="H46" s="275"/>
      <c r="I46" s="276"/>
      <c r="J46" s="277"/>
      <c r="K46" s="278"/>
      <c r="L46" s="279"/>
    </row>
    <row r="47" spans="1:12" ht="18" customHeight="1" x14ac:dyDescent="0.35">
      <c r="A47" s="252"/>
      <c r="B47" s="252"/>
      <c r="C47" s="252"/>
      <c r="D47" s="264"/>
      <c r="E47" s="273"/>
      <c r="F47" s="264"/>
      <c r="G47" s="280"/>
      <c r="H47" s="275"/>
      <c r="I47" s="276"/>
      <c r="J47" s="277"/>
      <c r="K47" s="278"/>
      <c r="L47" s="281"/>
    </row>
    <row r="48" spans="1:12" ht="18" customHeight="1" x14ac:dyDescent="0.35">
      <c r="A48" s="252"/>
      <c r="B48" s="252"/>
      <c r="C48" s="252"/>
      <c r="D48" s="264"/>
      <c r="E48" s="282"/>
      <c r="F48" s="283"/>
      <c r="G48" s="284"/>
      <c r="H48" s="285"/>
      <c r="I48" s="286"/>
      <c r="J48" s="287"/>
      <c r="K48" s="288"/>
      <c r="L48" s="289"/>
    </row>
    <row r="49" spans="1:12" ht="18" customHeight="1" x14ac:dyDescent="0.35">
      <c r="A49" s="252"/>
      <c r="B49" s="252"/>
      <c r="C49" s="252"/>
      <c r="D49" s="290"/>
      <c r="E49" s="1792" t="s">
        <v>26</v>
      </c>
      <c r="F49" s="1793"/>
      <c r="G49" s="1794"/>
      <c r="H49" s="291" t="s">
        <v>27</v>
      </c>
      <c r="I49" s="1795" t="s">
        <v>28</v>
      </c>
      <c r="J49" s="1796"/>
      <c r="K49" s="291" t="s">
        <v>29</v>
      </c>
      <c r="L49" s="292" t="s">
        <v>30</v>
      </c>
    </row>
    <row r="60" spans="1:12" ht="16.5" customHeight="1" x14ac:dyDescent="0.3">
      <c r="A60" s="25" t="s">
        <v>373</v>
      </c>
    </row>
  </sheetData>
  <mergeCells count="10">
    <mergeCell ref="B37:G37"/>
    <mergeCell ref="A38:K38"/>
    <mergeCell ref="E49:G49"/>
    <mergeCell ref="I49:J49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4803149606299213" bottom="0.74803149606299213" header="0.31496062992125984" footer="0.31496062992125984"/>
  <pageSetup scale="70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0"/>
  <sheetViews>
    <sheetView view="pageBreakPreview" topLeftCell="A16" zoomScale="60" zoomScaleNormal="100" workbookViewId="0">
      <selection activeCell="B22" sqref="B22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18.28515625" style="25" customWidth="1"/>
    <col min="8" max="8" width="23.140625" style="25" customWidth="1"/>
    <col min="9" max="9" width="10.28515625" style="25" customWidth="1"/>
    <col min="10" max="10" width="11.140625" style="25" customWidth="1"/>
    <col min="11" max="11" width="19.5703125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391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47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44607</v>
      </c>
    </row>
    <row r="12" spans="1:21" ht="16.5" customHeight="1" x14ac:dyDescent="0.35">
      <c r="A12" s="1760" t="s">
        <v>48</v>
      </c>
      <c r="B12" s="1761"/>
      <c r="C12" s="1761"/>
      <c r="D12" s="1759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441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49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438" t="s">
        <v>7</v>
      </c>
      <c r="C16" s="1" t="s">
        <v>50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439" t="s">
        <v>13</v>
      </c>
      <c r="B20" s="1751" t="s">
        <v>14</v>
      </c>
      <c r="C20" s="1751"/>
      <c r="D20" s="1751"/>
      <c r="E20" s="1751"/>
      <c r="F20" s="1751"/>
      <c r="G20" s="1751"/>
      <c r="H20" s="439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s="238" customFormat="1" ht="21" x14ac:dyDescent="0.35">
      <c r="A22" s="233" t="s">
        <v>19</v>
      </c>
      <c r="B22" s="442" t="s">
        <v>195</v>
      </c>
      <c r="C22" s="235"/>
      <c r="D22" s="235"/>
      <c r="E22" s="235"/>
      <c r="F22" s="235"/>
      <c r="G22" s="236"/>
      <c r="H22" s="233" t="s">
        <v>383</v>
      </c>
      <c r="I22" s="233">
        <v>1</v>
      </c>
      <c r="J22" s="233" t="s">
        <v>382</v>
      </c>
      <c r="K22" s="237">
        <v>155000</v>
      </c>
      <c r="L22" s="237">
        <f>+K22*I22</f>
        <v>155000</v>
      </c>
    </row>
    <row r="23" spans="1:12" s="238" customFormat="1" ht="21" x14ac:dyDescent="0.35">
      <c r="A23" s="233">
        <v>2</v>
      </c>
      <c r="B23" s="442" t="s">
        <v>380</v>
      </c>
      <c r="C23" s="235"/>
      <c r="D23" s="235"/>
      <c r="E23" s="235"/>
      <c r="F23" s="235"/>
      <c r="G23" s="236"/>
      <c r="H23" s="233"/>
      <c r="I23" s="233">
        <v>10</v>
      </c>
      <c r="J23" s="233" t="s">
        <v>56</v>
      </c>
      <c r="K23" s="237">
        <v>1800</v>
      </c>
      <c r="L23" s="237">
        <f>+K23*I23</f>
        <v>18000</v>
      </c>
    </row>
    <row r="24" spans="1:12" s="238" customFormat="1" ht="21" x14ac:dyDescent="0.35">
      <c r="A24" s="233">
        <v>3</v>
      </c>
      <c r="B24" s="442" t="s">
        <v>381</v>
      </c>
      <c r="C24" s="443"/>
      <c r="D24" s="443"/>
      <c r="E24" s="443"/>
      <c r="F24" s="443"/>
      <c r="G24" s="444"/>
      <c r="H24" s="233"/>
      <c r="I24" s="233">
        <v>2</v>
      </c>
      <c r="J24" s="233" t="s">
        <v>56</v>
      </c>
      <c r="K24" s="237">
        <v>2200</v>
      </c>
      <c r="L24" s="237">
        <f>+K24*I24</f>
        <v>4400</v>
      </c>
    </row>
    <row r="25" spans="1:12" s="238" customFormat="1" ht="21" x14ac:dyDescent="0.35">
      <c r="A25" s="233"/>
      <c r="B25" s="442"/>
      <c r="C25" s="443"/>
      <c r="D25" s="443"/>
      <c r="E25" s="443"/>
      <c r="F25" s="443"/>
      <c r="G25" s="444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442"/>
      <c r="C26" s="443"/>
      <c r="D26" s="443"/>
      <c r="E26" s="443"/>
      <c r="F26" s="443"/>
      <c r="G26" s="444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442"/>
      <c r="C27" s="443"/>
      <c r="D27" s="443"/>
      <c r="E27" s="443"/>
      <c r="F27" s="443"/>
      <c r="G27" s="444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442"/>
      <c r="C28" s="443"/>
      <c r="D28" s="443"/>
      <c r="E28" s="443"/>
      <c r="F28" s="443"/>
      <c r="G28" s="444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442"/>
      <c r="C29" s="443"/>
      <c r="D29" s="443"/>
      <c r="E29" s="443"/>
      <c r="F29" s="443"/>
      <c r="G29" s="444"/>
      <c r="H29" s="233"/>
      <c r="I29" s="233"/>
      <c r="J29" s="233"/>
      <c r="K29" s="237"/>
      <c r="L29" s="237"/>
    </row>
    <row r="30" spans="1:12" s="238" customFormat="1" ht="21" x14ac:dyDescent="0.35">
      <c r="A30" s="241"/>
      <c r="B30" s="1785"/>
      <c r="C30" s="1786"/>
      <c r="D30" s="1786"/>
      <c r="E30" s="1786"/>
      <c r="F30" s="1786"/>
      <c r="G30" s="1787"/>
      <c r="H30" s="242"/>
      <c r="I30" s="242"/>
      <c r="J30" s="242"/>
      <c r="K30" s="243"/>
      <c r="L30" s="243"/>
    </row>
    <row r="31" spans="1:12" s="238" customFormat="1" ht="21" x14ac:dyDescent="0.35">
      <c r="A31" s="1841" t="s">
        <v>20</v>
      </c>
      <c r="B31" s="1841"/>
      <c r="C31" s="1841"/>
      <c r="D31" s="1841"/>
      <c r="E31" s="1841"/>
      <c r="F31" s="1841"/>
      <c r="G31" s="1841"/>
      <c r="H31" s="1841"/>
      <c r="I31" s="1841"/>
      <c r="J31" s="1841"/>
      <c r="K31" s="1841"/>
      <c r="L31" s="245">
        <f>SUM(L21:L29)</f>
        <v>177400</v>
      </c>
    </row>
    <row r="32" spans="1:12" s="238" customFormat="1" ht="21" x14ac:dyDescent="0.35">
      <c r="A32" s="247"/>
      <c r="B32" s="247"/>
      <c r="C32" s="409"/>
      <c r="D32" s="247"/>
      <c r="E32" s="247"/>
      <c r="F32" s="247"/>
      <c r="G32" s="248"/>
      <c r="H32" s="248"/>
      <c r="I32" s="248"/>
      <c r="J32" s="248"/>
      <c r="K32" s="410"/>
      <c r="L32" s="411"/>
    </row>
    <row r="33" spans="1:12" ht="18" x14ac:dyDescent="0.35">
      <c r="A33" s="35" t="s">
        <v>21</v>
      </c>
      <c r="B33" s="35" t="s">
        <v>7</v>
      </c>
      <c r="C33" s="35" t="s">
        <v>22</v>
      </c>
      <c r="D33" s="36" t="s">
        <v>23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438" t="s">
        <v>24</v>
      </c>
      <c r="D34" s="2" t="s">
        <v>25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438"/>
      <c r="D35" s="2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1"/>
      <c r="B37" s="1"/>
      <c r="C37" s="1"/>
      <c r="D37" s="38"/>
      <c r="E37" s="38"/>
      <c r="F37" s="39"/>
      <c r="G37" s="40"/>
      <c r="H37" s="41"/>
      <c r="I37" s="42"/>
      <c r="J37" s="43"/>
      <c r="K37" s="44"/>
      <c r="L37" s="45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47"/>
      <c r="H39" s="48"/>
      <c r="I39" s="49"/>
      <c r="J39" s="50"/>
      <c r="K39" s="51"/>
      <c r="L39" s="52"/>
    </row>
    <row r="40" spans="1:12" ht="18" x14ac:dyDescent="0.35">
      <c r="A40" s="1"/>
      <c r="B40" s="1"/>
      <c r="C40" s="1"/>
      <c r="D40" s="38"/>
      <c r="E40" s="38"/>
      <c r="F40" s="46"/>
      <c r="G40" s="53"/>
      <c r="H40" s="48"/>
      <c r="I40" s="49"/>
      <c r="J40" s="50"/>
      <c r="K40" s="51"/>
      <c r="L40" s="54"/>
    </row>
    <row r="41" spans="1:12" ht="18" x14ac:dyDescent="0.35">
      <c r="A41" s="1"/>
      <c r="B41" s="1"/>
      <c r="C41" s="1"/>
      <c r="D41" s="38"/>
      <c r="E41" s="38"/>
      <c r="F41" s="55"/>
      <c r="G41" s="56"/>
      <c r="H41" s="57"/>
      <c r="I41" s="58"/>
      <c r="J41" s="59"/>
      <c r="K41" s="60"/>
      <c r="L41" s="61"/>
    </row>
    <row r="42" spans="1:12" ht="18" x14ac:dyDescent="0.35">
      <c r="A42" s="1"/>
      <c r="B42" s="1"/>
      <c r="C42" s="1"/>
      <c r="D42" s="62"/>
      <c r="E42" s="76"/>
      <c r="F42" s="63" t="s">
        <v>26</v>
      </c>
      <c r="G42" s="64"/>
      <c r="H42" s="65" t="s">
        <v>27</v>
      </c>
      <c r="I42" s="1747" t="s">
        <v>28</v>
      </c>
      <c r="J42" s="1748"/>
      <c r="K42" s="65" t="s">
        <v>29</v>
      </c>
      <c r="L42" s="66" t="s">
        <v>30</v>
      </c>
    </row>
    <row r="43" spans="1:12" x14ac:dyDescent="0.3">
      <c r="D43" s="76"/>
      <c r="E43" s="76"/>
      <c r="F43" s="76"/>
      <c r="G43" s="76"/>
      <c r="H43" s="76"/>
      <c r="I43" s="76"/>
      <c r="J43" s="76"/>
      <c r="K43" s="76"/>
      <c r="L43" s="76"/>
    </row>
    <row r="60" spans="1:1" x14ac:dyDescent="0.3">
      <c r="A60" s="25" t="s">
        <v>373</v>
      </c>
    </row>
  </sheetData>
  <mergeCells count="10">
    <mergeCell ref="B21:G21"/>
    <mergeCell ref="B30:G30"/>
    <mergeCell ref="A31:K31"/>
    <mergeCell ref="I42:J42"/>
    <mergeCell ref="A7:L7"/>
    <mergeCell ref="A8:L8"/>
    <mergeCell ref="A12:D12"/>
    <mergeCell ref="B15:D15"/>
    <mergeCell ref="B20:G20"/>
    <mergeCell ref="I20:J20"/>
  </mergeCells>
  <pageMargins left="0.70866141732283472" right="0.70866141732283472" top="0.74803149606299213" bottom="0.74803149606299213" header="0.31496062992125984" footer="0.31496062992125984"/>
  <pageSetup scale="64" orientation="portrait" verticalDpi="72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view="pageBreakPreview" topLeftCell="A43" zoomScale="70" zoomScaleNormal="100" zoomScaleSheetLayoutView="70" workbookViewId="0">
      <selection activeCell="D63" sqref="D63"/>
    </sheetView>
  </sheetViews>
  <sheetFormatPr defaultRowHeight="18" x14ac:dyDescent="0.35"/>
  <cols>
    <col min="1" max="1" width="9.7109375" style="492" customWidth="1"/>
    <col min="2" max="2" width="3.42578125" style="492" customWidth="1"/>
    <col min="3" max="3" width="3.28515625" style="492" customWidth="1"/>
    <col min="4" max="4" width="20.28515625" style="492" customWidth="1"/>
    <col min="5" max="6" width="3.7109375" style="492" customWidth="1"/>
    <col min="7" max="7" width="10.42578125" style="492" customWidth="1"/>
    <col min="8" max="8" width="18.140625" style="492" customWidth="1"/>
    <col min="9" max="9" width="9" style="492" customWidth="1"/>
    <col min="10" max="10" width="9.28515625" style="492" customWidth="1"/>
    <col min="11" max="11" width="17.85546875" style="492" customWidth="1"/>
    <col min="12" max="12" width="17.140625" style="492" customWidth="1"/>
    <col min="13" max="256" width="9.140625" style="492"/>
    <col min="257" max="257" width="9.7109375" style="492" customWidth="1"/>
    <col min="258" max="258" width="3.42578125" style="492" customWidth="1"/>
    <col min="259" max="259" width="3.28515625" style="492" customWidth="1"/>
    <col min="260" max="260" width="20.28515625" style="492" customWidth="1"/>
    <col min="261" max="262" width="3.7109375" style="492" customWidth="1"/>
    <col min="263" max="263" width="10.42578125" style="492" customWidth="1"/>
    <col min="264" max="264" width="18.140625" style="492" customWidth="1"/>
    <col min="265" max="265" width="9" style="492" customWidth="1"/>
    <col min="266" max="266" width="9.28515625" style="492" customWidth="1"/>
    <col min="267" max="267" width="17.85546875" style="492" customWidth="1"/>
    <col min="268" max="268" width="17.140625" style="492" customWidth="1"/>
    <col min="269" max="512" width="9.140625" style="492"/>
    <col min="513" max="513" width="9.7109375" style="492" customWidth="1"/>
    <col min="514" max="514" width="3.42578125" style="492" customWidth="1"/>
    <col min="515" max="515" width="3.28515625" style="492" customWidth="1"/>
    <col min="516" max="516" width="20.28515625" style="492" customWidth="1"/>
    <col min="517" max="518" width="3.7109375" style="492" customWidth="1"/>
    <col min="519" max="519" width="10.42578125" style="492" customWidth="1"/>
    <col min="520" max="520" width="18.140625" style="492" customWidth="1"/>
    <col min="521" max="521" width="9" style="492" customWidth="1"/>
    <col min="522" max="522" width="9.28515625" style="492" customWidth="1"/>
    <col min="523" max="523" width="17.85546875" style="492" customWidth="1"/>
    <col min="524" max="524" width="17.140625" style="492" customWidth="1"/>
    <col min="525" max="768" width="9.140625" style="492"/>
    <col min="769" max="769" width="9.7109375" style="492" customWidth="1"/>
    <col min="770" max="770" width="3.42578125" style="492" customWidth="1"/>
    <col min="771" max="771" width="3.28515625" style="492" customWidth="1"/>
    <col min="772" max="772" width="20.28515625" style="492" customWidth="1"/>
    <col min="773" max="774" width="3.7109375" style="492" customWidth="1"/>
    <col min="775" max="775" width="10.42578125" style="492" customWidth="1"/>
    <col min="776" max="776" width="18.140625" style="492" customWidth="1"/>
    <col min="777" max="777" width="9" style="492" customWidth="1"/>
    <col min="778" max="778" width="9.28515625" style="492" customWidth="1"/>
    <col min="779" max="779" width="17.85546875" style="492" customWidth="1"/>
    <col min="780" max="780" width="17.140625" style="492" customWidth="1"/>
    <col min="781" max="1024" width="9.140625" style="492"/>
    <col min="1025" max="1025" width="9.7109375" style="492" customWidth="1"/>
    <col min="1026" max="1026" width="3.42578125" style="492" customWidth="1"/>
    <col min="1027" max="1027" width="3.28515625" style="492" customWidth="1"/>
    <col min="1028" max="1028" width="20.28515625" style="492" customWidth="1"/>
    <col min="1029" max="1030" width="3.7109375" style="492" customWidth="1"/>
    <col min="1031" max="1031" width="10.42578125" style="492" customWidth="1"/>
    <col min="1032" max="1032" width="18.140625" style="492" customWidth="1"/>
    <col min="1033" max="1033" width="9" style="492" customWidth="1"/>
    <col min="1034" max="1034" width="9.28515625" style="492" customWidth="1"/>
    <col min="1035" max="1035" width="17.85546875" style="492" customWidth="1"/>
    <col min="1036" max="1036" width="17.140625" style="492" customWidth="1"/>
    <col min="1037" max="1280" width="9.140625" style="492"/>
    <col min="1281" max="1281" width="9.7109375" style="492" customWidth="1"/>
    <col min="1282" max="1282" width="3.42578125" style="492" customWidth="1"/>
    <col min="1283" max="1283" width="3.28515625" style="492" customWidth="1"/>
    <col min="1284" max="1284" width="20.28515625" style="492" customWidth="1"/>
    <col min="1285" max="1286" width="3.7109375" style="492" customWidth="1"/>
    <col min="1287" max="1287" width="10.42578125" style="492" customWidth="1"/>
    <col min="1288" max="1288" width="18.140625" style="492" customWidth="1"/>
    <col min="1289" max="1289" width="9" style="492" customWidth="1"/>
    <col min="1290" max="1290" width="9.28515625" style="492" customWidth="1"/>
    <col min="1291" max="1291" width="17.85546875" style="492" customWidth="1"/>
    <col min="1292" max="1292" width="17.140625" style="492" customWidth="1"/>
    <col min="1293" max="1536" width="9.140625" style="492"/>
    <col min="1537" max="1537" width="9.7109375" style="492" customWidth="1"/>
    <col min="1538" max="1538" width="3.42578125" style="492" customWidth="1"/>
    <col min="1539" max="1539" width="3.28515625" style="492" customWidth="1"/>
    <col min="1540" max="1540" width="20.28515625" style="492" customWidth="1"/>
    <col min="1541" max="1542" width="3.7109375" style="492" customWidth="1"/>
    <col min="1543" max="1543" width="10.42578125" style="492" customWidth="1"/>
    <col min="1544" max="1544" width="18.140625" style="492" customWidth="1"/>
    <col min="1545" max="1545" width="9" style="492" customWidth="1"/>
    <col min="1546" max="1546" width="9.28515625" style="492" customWidth="1"/>
    <col min="1547" max="1547" width="17.85546875" style="492" customWidth="1"/>
    <col min="1548" max="1548" width="17.140625" style="492" customWidth="1"/>
    <col min="1549" max="1792" width="9.140625" style="492"/>
    <col min="1793" max="1793" width="9.7109375" style="492" customWidth="1"/>
    <col min="1794" max="1794" width="3.42578125" style="492" customWidth="1"/>
    <col min="1795" max="1795" width="3.28515625" style="492" customWidth="1"/>
    <col min="1796" max="1796" width="20.28515625" style="492" customWidth="1"/>
    <col min="1797" max="1798" width="3.7109375" style="492" customWidth="1"/>
    <col min="1799" max="1799" width="10.42578125" style="492" customWidth="1"/>
    <col min="1800" max="1800" width="18.140625" style="492" customWidth="1"/>
    <col min="1801" max="1801" width="9" style="492" customWidth="1"/>
    <col min="1802" max="1802" width="9.28515625" style="492" customWidth="1"/>
    <col min="1803" max="1803" width="17.85546875" style="492" customWidth="1"/>
    <col min="1804" max="1804" width="17.140625" style="492" customWidth="1"/>
    <col min="1805" max="2048" width="9.140625" style="492"/>
    <col min="2049" max="2049" width="9.7109375" style="492" customWidth="1"/>
    <col min="2050" max="2050" width="3.42578125" style="492" customWidth="1"/>
    <col min="2051" max="2051" width="3.28515625" style="492" customWidth="1"/>
    <col min="2052" max="2052" width="20.28515625" style="492" customWidth="1"/>
    <col min="2053" max="2054" width="3.7109375" style="492" customWidth="1"/>
    <col min="2055" max="2055" width="10.42578125" style="492" customWidth="1"/>
    <col min="2056" max="2056" width="18.140625" style="492" customWidth="1"/>
    <col min="2057" max="2057" width="9" style="492" customWidth="1"/>
    <col min="2058" max="2058" width="9.28515625" style="492" customWidth="1"/>
    <col min="2059" max="2059" width="17.85546875" style="492" customWidth="1"/>
    <col min="2060" max="2060" width="17.140625" style="492" customWidth="1"/>
    <col min="2061" max="2304" width="9.140625" style="492"/>
    <col min="2305" max="2305" width="9.7109375" style="492" customWidth="1"/>
    <col min="2306" max="2306" width="3.42578125" style="492" customWidth="1"/>
    <col min="2307" max="2307" width="3.28515625" style="492" customWidth="1"/>
    <col min="2308" max="2308" width="20.28515625" style="492" customWidth="1"/>
    <col min="2309" max="2310" width="3.7109375" style="492" customWidth="1"/>
    <col min="2311" max="2311" width="10.42578125" style="492" customWidth="1"/>
    <col min="2312" max="2312" width="18.140625" style="492" customWidth="1"/>
    <col min="2313" max="2313" width="9" style="492" customWidth="1"/>
    <col min="2314" max="2314" width="9.28515625" style="492" customWidth="1"/>
    <col min="2315" max="2315" width="17.85546875" style="492" customWidth="1"/>
    <col min="2316" max="2316" width="17.140625" style="492" customWidth="1"/>
    <col min="2317" max="2560" width="9.140625" style="492"/>
    <col min="2561" max="2561" width="9.7109375" style="492" customWidth="1"/>
    <col min="2562" max="2562" width="3.42578125" style="492" customWidth="1"/>
    <col min="2563" max="2563" width="3.28515625" style="492" customWidth="1"/>
    <col min="2564" max="2564" width="20.28515625" style="492" customWidth="1"/>
    <col min="2565" max="2566" width="3.7109375" style="492" customWidth="1"/>
    <col min="2567" max="2567" width="10.42578125" style="492" customWidth="1"/>
    <col min="2568" max="2568" width="18.140625" style="492" customWidth="1"/>
    <col min="2569" max="2569" width="9" style="492" customWidth="1"/>
    <col min="2570" max="2570" width="9.28515625" style="492" customWidth="1"/>
    <col min="2571" max="2571" width="17.85546875" style="492" customWidth="1"/>
    <col min="2572" max="2572" width="17.140625" style="492" customWidth="1"/>
    <col min="2573" max="2816" width="9.140625" style="492"/>
    <col min="2817" max="2817" width="9.7109375" style="492" customWidth="1"/>
    <col min="2818" max="2818" width="3.42578125" style="492" customWidth="1"/>
    <col min="2819" max="2819" width="3.28515625" style="492" customWidth="1"/>
    <col min="2820" max="2820" width="20.28515625" style="492" customWidth="1"/>
    <col min="2821" max="2822" width="3.7109375" style="492" customWidth="1"/>
    <col min="2823" max="2823" width="10.42578125" style="492" customWidth="1"/>
    <col min="2824" max="2824" width="18.140625" style="492" customWidth="1"/>
    <col min="2825" max="2825" width="9" style="492" customWidth="1"/>
    <col min="2826" max="2826" width="9.28515625" style="492" customWidth="1"/>
    <col min="2827" max="2827" width="17.85546875" style="492" customWidth="1"/>
    <col min="2828" max="2828" width="17.140625" style="492" customWidth="1"/>
    <col min="2829" max="3072" width="9.140625" style="492"/>
    <col min="3073" max="3073" width="9.7109375" style="492" customWidth="1"/>
    <col min="3074" max="3074" width="3.42578125" style="492" customWidth="1"/>
    <col min="3075" max="3075" width="3.28515625" style="492" customWidth="1"/>
    <col min="3076" max="3076" width="20.28515625" style="492" customWidth="1"/>
    <col min="3077" max="3078" width="3.7109375" style="492" customWidth="1"/>
    <col min="3079" max="3079" width="10.42578125" style="492" customWidth="1"/>
    <col min="3080" max="3080" width="18.140625" style="492" customWidth="1"/>
    <col min="3081" max="3081" width="9" style="492" customWidth="1"/>
    <col min="3082" max="3082" width="9.28515625" style="492" customWidth="1"/>
    <col min="3083" max="3083" width="17.85546875" style="492" customWidth="1"/>
    <col min="3084" max="3084" width="17.140625" style="492" customWidth="1"/>
    <col min="3085" max="3328" width="9.140625" style="492"/>
    <col min="3329" max="3329" width="9.7109375" style="492" customWidth="1"/>
    <col min="3330" max="3330" width="3.42578125" style="492" customWidth="1"/>
    <col min="3331" max="3331" width="3.28515625" style="492" customWidth="1"/>
    <col min="3332" max="3332" width="20.28515625" style="492" customWidth="1"/>
    <col min="3333" max="3334" width="3.7109375" style="492" customWidth="1"/>
    <col min="3335" max="3335" width="10.42578125" style="492" customWidth="1"/>
    <col min="3336" max="3336" width="18.140625" style="492" customWidth="1"/>
    <col min="3337" max="3337" width="9" style="492" customWidth="1"/>
    <col min="3338" max="3338" width="9.28515625" style="492" customWidth="1"/>
    <col min="3339" max="3339" width="17.85546875" style="492" customWidth="1"/>
    <col min="3340" max="3340" width="17.140625" style="492" customWidth="1"/>
    <col min="3341" max="3584" width="9.140625" style="492"/>
    <col min="3585" max="3585" width="9.7109375" style="492" customWidth="1"/>
    <col min="3586" max="3586" width="3.42578125" style="492" customWidth="1"/>
    <col min="3587" max="3587" width="3.28515625" style="492" customWidth="1"/>
    <col min="3588" max="3588" width="20.28515625" style="492" customWidth="1"/>
    <col min="3589" max="3590" width="3.7109375" style="492" customWidth="1"/>
    <col min="3591" max="3591" width="10.42578125" style="492" customWidth="1"/>
    <col min="3592" max="3592" width="18.140625" style="492" customWidth="1"/>
    <col min="3593" max="3593" width="9" style="492" customWidth="1"/>
    <col min="3594" max="3594" width="9.28515625" style="492" customWidth="1"/>
    <col min="3595" max="3595" width="17.85546875" style="492" customWidth="1"/>
    <col min="3596" max="3596" width="17.140625" style="492" customWidth="1"/>
    <col min="3597" max="3840" width="9.140625" style="492"/>
    <col min="3841" max="3841" width="9.7109375" style="492" customWidth="1"/>
    <col min="3842" max="3842" width="3.42578125" style="492" customWidth="1"/>
    <col min="3843" max="3843" width="3.28515625" style="492" customWidth="1"/>
    <col min="3844" max="3844" width="20.28515625" style="492" customWidth="1"/>
    <col min="3845" max="3846" width="3.7109375" style="492" customWidth="1"/>
    <col min="3847" max="3847" width="10.42578125" style="492" customWidth="1"/>
    <col min="3848" max="3848" width="18.140625" style="492" customWidth="1"/>
    <col min="3849" max="3849" width="9" style="492" customWidth="1"/>
    <col min="3850" max="3850" width="9.28515625" style="492" customWidth="1"/>
    <col min="3851" max="3851" width="17.85546875" style="492" customWidth="1"/>
    <col min="3852" max="3852" width="17.140625" style="492" customWidth="1"/>
    <col min="3853" max="4096" width="9.140625" style="492"/>
    <col min="4097" max="4097" width="9.7109375" style="492" customWidth="1"/>
    <col min="4098" max="4098" width="3.42578125" style="492" customWidth="1"/>
    <col min="4099" max="4099" width="3.28515625" style="492" customWidth="1"/>
    <col min="4100" max="4100" width="20.28515625" style="492" customWidth="1"/>
    <col min="4101" max="4102" width="3.7109375" style="492" customWidth="1"/>
    <col min="4103" max="4103" width="10.42578125" style="492" customWidth="1"/>
    <col min="4104" max="4104" width="18.140625" style="492" customWidth="1"/>
    <col min="4105" max="4105" width="9" style="492" customWidth="1"/>
    <col min="4106" max="4106" width="9.28515625" style="492" customWidth="1"/>
    <col min="4107" max="4107" width="17.85546875" style="492" customWidth="1"/>
    <col min="4108" max="4108" width="17.140625" style="492" customWidth="1"/>
    <col min="4109" max="4352" width="9.140625" style="492"/>
    <col min="4353" max="4353" width="9.7109375" style="492" customWidth="1"/>
    <col min="4354" max="4354" width="3.42578125" style="492" customWidth="1"/>
    <col min="4355" max="4355" width="3.28515625" style="492" customWidth="1"/>
    <col min="4356" max="4356" width="20.28515625" style="492" customWidth="1"/>
    <col min="4357" max="4358" width="3.7109375" style="492" customWidth="1"/>
    <col min="4359" max="4359" width="10.42578125" style="492" customWidth="1"/>
    <col min="4360" max="4360" width="18.140625" style="492" customWidth="1"/>
    <col min="4361" max="4361" width="9" style="492" customWidth="1"/>
    <col min="4362" max="4362" width="9.28515625" style="492" customWidth="1"/>
    <col min="4363" max="4363" width="17.85546875" style="492" customWidth="1"/>
    <col min="4364" max="4364" width="17.140625" style="492" customWidth="1"/>
    <col min="4365" max="4608" width="9.140625" style="492"/>
    <col min="4609" max="4609" width="9.7109375" style="492" customWidth="1"/>
    <col min="4610" max="4610" width="3.42578125" style="492" customWidth="1"/>
    <col min="4611" max="4611" width="3.28515625" style="492" customWidth="1"/>
    <col min="4612" max="4612" width="20.28515625" style="492" customWidth="1"/>
    <col min="4613" max="4614" width="3.7109375" style="492" customWidth="1"/>
    <col min="4615" max="4615" width="10.42578125" style="492" customWidth="1"/>
    <col min="4616" max="4616" width="18.140625" style="492" customWidth="1"/>
    <col min="4617" max="4617" width="9" style="492" customWidth="1"/>
    <col min="4618" max="4618" width="9.28515625" style="492" customWidth="1"/>
    <col min="4619" max="4619" width="17.85546875" style="492" customWidth="1"/>
    <col min="4620" max="4620" width="17.140625" style="492" customWidth="1"/>
    <col min="4621" max="4864" width="9.140625" style="492"/>
    <col min="4865" max="4865" width="9.7109375" style="492" customWidth="1"/>
    <col min="4866" max="4866" width="3.42578125" style="492" customWidth="1"/>
    <col min="4867" max="4867" width="3.28515625" style="492" customWidth="1"/>
    <col min="4868" max="4868" width="20.28515625" style="492" customWidth="1"/>
    <col min="4869" max="4870" width="3.7109375" style="492" customWidth="1"/>
    <col min="4871" max="4871" width="10.42578125" style="492" customWidth="1"/>
    <col min="4872" max="4872" width="18.140625" style="492" customWidth="1"/>
    <col min="4873" max="4873" width="9" style="492" customWidth="1"/>
    <col min="4874" max="4874" width="9.28515625" style="492" customWidth="1"/>
    <col min="4875" max="4875" width="17.85546875" style="492" customWidth="1"/>
    <col min="4876" max="4876" width="17.140625" style="492" customWidth="1"/>
    <col min="4877" max="5120" width="9.140625" style="492"/>
    <col min="5121" max="5121" width="9.7109375" style="492" customWidth="1"/>
    <col min="5122" max="5122" width="3.42578125" style="492" customWidth="1"/>
    <col min="5123" max="5123" width="3.28515625" style="492" customWidth="1"/>
    <col min="5124" max="5124" width="20.28515625" style="492" customWidth="1"/>
    <col min="5125" max="5126" width="3.7109375" style="492" customWidth="1"/>
    <col min="5127" max="5127" width="10.42578125" style="492" customWidth="1"/>
    <col min="5128" max="5128" width="18.140625" style="492" customWidth="1"/>
    <col min="5129" max="5129" width="9" style="492" customWidth="1"/>
    <col min="5130" max="5130" width="9.28515625" style="492" customWidth="1"/>
    <col min="5131" max="5131" width="17.85546875" style="492" customWidth="1"/>
    <col min="5132" max="5132" width="17.140625" style="492" customWidth="1"/>
    <col min="5133" max="5376" width="9.140625" style="492"/>
    <col min="5377" max="5377" width="9.7109375" style="492" customWidth="1"/>
    <col min="5378" max="5378" width="3.42578125" style="492" customWidth="1"/>
    <col min="5379" max="5379" width="3.28515625" style="492" customWidth="1"/>
    <col min="5380" max="5380" width="20.28515625" style="492" customWidth="1"/>
    <col min="5381" max="5382" width="3.7109375" style="492" customWidth="1"/>
    <col min="5383" max="5383" width="10.42578125" style="492" customWidth="1"/>
    <col min="5384" max="5384" width="18.140625" style="492" customWidth="1"/>
    <col min="5385" max="5385" width="9" style="492" customWidth="1"/>
    <col min="5386" max="5386" width="9.28515625" style="492" customWidth="1"/>
    <col min="5387" max="5387" width="17.85546875" style="492" customWidth="1"/>
    <col min="5388" max="5388" width="17.140625" style="492" customWidth="1"/>
    <col min="5389" max="5632" width="9.140625" style="492"/>
    <col min="5633" max="5633" width="9.7109375" style="492" customWidth="1"/>
    <col min="5634" max="5634" width="3.42578125" style="492" customWidth="1"/>
    <col min="5635" max="5635" width="3.28515625" style="492" customWidth="1"/>
    <col min="5636" max="5636" width="20.28515625" style="492" customWidth="1"/>
    <col min="5637" max="5638" width="3.7109375" style="492" customWidth="1"/>
    <col min="5639" max="5639" width="10.42578125" style="492" customWidth="1"/>
    <col min="5640" max="5640" width="18.140625" style="492" customWidth="1"/>
    <col min="5641" max="5641" width="9" style="492" customWidth="1"/>
    <col min="5642" max="5642" width="9.28515625" style="492" customWidth="1"/>
    <col min="5643" max="5643" width="17.85546875" style="492" customWidth="1"/>
    <col min="5644" max="5644" width="17.140625" style="492" customWidth="1"/>
    <col min="5645" max="5888" width="9.140625" style="492"/>
    <col min="5889" max="5889" width="9.7109375" style="492" customWidth="1"/>
    <col min="5890" max="5890" width="3.42578125" style="492" customWidth="1"/>
    <col min="5891" max="5891" width="3.28515625" style="492" customWidth="1"/>
    <col min="5892" max="5892" width="20.28515625" style="492" customWidth="1"/>
    <col min="5893" max="5894" width="3.7109375" style="492" customWidth="1"/>
    <col min="5895" max="5895" width="10.42578125" style="492" customWidth="1"/>
    <col min="5896" max="5896" width="18.140625" style="492" customWidth="1"/>
    <col min="5897" max="5897" width="9" style="492" customWidth="1"/>
    <col min="5898" max="5898" width="9.28515625" style="492" customWidth="1"/>
    <col min="5899" max="5899" width="17.85546875" style="492" customWidth="1"/>
    <col min="5900" max="5900" width="17.140625" style="492" customWidth="1"/>
    <col min="5901" max="6144" width="9.140625" style="492"/>
    <col min="6145" max="6145" width="9.7109375" style="492" customWidth="1"/>
    <col min="6146" max="6146" width="3.42578125" style="492" customWidth="1"/>
    <col min="6147" max="6147" width="3.28515625" style="492" customWidth="1"/>
    <col min="6148" max="6148" width="20.28515625" style="492" customWidth="1"/>
    <col min="6149" max="6150" width="3.7109375" style="492" customWidth="1"/>
    <col min="6151" max="6151" width="10.42578125" style="492" customWidth="1"/>
    <col min="6152" max="6152" width="18.140625" style="492" customWidth="1"/>
    <col min="6153" max="6153" width="9" style="492" customWidth="1"/>
    <col min="6154" max="6154" width="9.28515625" style="492" customWidth="1"/>
    <col min="6155" max="6155" width="17.85546875" style="492" customWidth="1"/>
    <col min="6156" max="6156" width="17.140625" style="492" customWidth="1"/>
    <col min="6157" max="6400" width="9.140625" style="492"/>
    <col min="6401" max="6401" width="9.7109375" style="492" customWidth="1"/>
    <col min="6402" max="6402" width="3.42578125" style="492" customWidth="1"/>
    <col min="6403" max="6403" width="3.28515625" style="492" customWidth="1"/>
    <col min="6404" max="6404" width="20.28515625" style="492" customWidth="1"/>
    <col min="6405" max="6406" width="3.7109375" style="492" customWidth="1"/>
    <col min="6407" max="6407" width="10.42578125" style="492" customWidth="1"/>
    <col min="6408" max="6408" width="18.140625" style="492" customWidth="1"/>
    <col min="6409" max="6409" width="9" style="492" customWidth="1"/>
    <col min="6410" max="6410" width="9.28515625" style="492" customWidth="1"/>
    <col min="6411" max="6411" width="17.85546875" style="492" customWidth="1"/>
    <col min="6412" max="6412" width="17.140625" style="492" customWidth="1"/>
    <col min="6413" max="6656" width="9.140625" style="492"/>
    <col min="6657" max="6657" width="9.7109375" style="492" customWidth="1"/>
    <col min="6658" max="6658" width="3.42578125" style="492" customWidth="1"/>
    <col min="6659" max="6659" width="3.28515625" style="492" customWidth="1"/>
    <col min="6660" max="6660" width="20.28515625" style="492" customWidth="1"/>
    <col min="6661" max="6662" width="3.7109375" style="492" customWidth="1"/>
    <col min="6663" max="6663" width="10.42578125" style="492" customWidth="1"/>
    <col min="6664" max="6664" width="18.140625" style="492" customWidth="1"/>
    <col min="6665" max="6665" width="9" style="492" customWidth="1"/>
    <col min="6666" max="6666" width="9.28515625" style="492" customWidth="1"/>
    <col min="6667" max="6667" width="17.85546875" style="492" customWidth="1"/>
    <col min="6668" max="6668" width="17.140625" style="492" customWidth="1"/>
    <col min="6669" max="6912" width="9.140625" style="492"/>
    <col min="6913" max="6913" width="9.7109375" style="492" customWidth="1"/>
    <col min="6914" max="6914" width="3.42578125" style="492" customWidth="1"/>
    <col min="6915" max="6915" width="3.28515625" style="492" customWidth="1"/>
    <col min="6916" max="6916" width="20.28515625" style="492" customWidth="1"/>
    <col min="6917" max="6918" width="3.7109375" style="492" customWidth="1"/>
    <col min="6919" max="6919" width="10.42578125" style="492" customWidth="1"/>
    <col min="6920" max="6920" width="18.140625" style="492" customWidth="1"/>
    <col min="6921" max="6921" width="9" style="492" customWidth="1"/>
    <col min="6922" max="6922" width="9.28515625" style="492" customWidth="1"/>
    <col min="6923" max="6923" width="17.85546875" style="492" customWidth="1"/>
    <col min="6924" max="6924" width="17.140625" style="492" customWidth="1"/>
    <col min="6925" max="7168" width="9.140625" style="492"/>
    <col min="7169" max="7169" width="9.7109375" style="492" customWidth="1"/>
    <col min="7170" max="7170" width="3.42578125" style="492" customWidth="1"/>
    <col min="7171" max="7171" width="3.28515625" style="492" customWidth="1"/>
    <col min="7172" max="7172" width="20.28515625" style="492" customWidth="1"/>
    <col min="7173" max="7174" width="3.7109375" style="492" customWidth="1"/>
    <col min="7175" max="7175" width="10.42578125" style="492" customWidth="1"/>
    <col min="7176" max="7176" width="18.140625" style="492" customWidth="1"/>
    <col min="7177" max="7177" width="9" style="492" customWidth="1"/>
    <col min="7178" max="7178" width="9.28515625" style="492" customWidth="1"/>
    <col min="7179" max="7179" width="17.85546875" style="492" customWidth="1"/>
    <col min="7180" max="7180" width="17.140625" style="492" customWidth="1"/>
    <col min="7181" max="7424" width="9.140625" style="492"/>
    <col min="7425" max="7425" width="9.7109375" style="492" customWidth="1"/>
    <col min="7426" max="7426" width="3.42578125" style="492" customWidth="1"/>
    <col min="7427" max="7427" width="3.28515625" style="492" customWidth="1"/>
    <col min="7428" max="7428" width="20.28515625" style="492" customWidth="1"/>
    <col min="7429" max="7430" width="3.7109375" style="492" customWidth="1"/>
    <col min="7431" max="7431" width="10.42578125" style="492" customWidth="1"/>
    <col min="7432" max="7432" width="18.140625" style="492" customWidth="1"/>
    <col min="7433" max="7433" width="9" style="492" customWidth="1"/>
    <col min="7434" max="7434" width="9.28515625" style="492" customWidth="1"/>
    <col min="7435" max="7435" width="17.85546875" style="492" customWidth="1"/>
    <col min="7436" max="7436" width="17.140625" style="492" customWidth="1"/>
    <col min="7437" max="7680" width="9.140625" style="492"/>
    <col min="7681" max="7681" width="9.7109375" style="492" customWidth="1"/>
    <col min="7682" max="7682" width="3.42578125" style="492" customWidth="1"/>
    <col min="7683" max="7683" width="3.28515625" style="492" customWidth="1"/>
    <col min="7684" max="7684" width="20.28515625" style="492" customWidth="1"/>
    <col min="7685" max="7686" width="3.7109375" style="492" customWidth="1"/>
    <col min="7687" max="7687" width="10.42578125" style="492" customWidth="1"/>
    <col min="7688" max="7688" width="18.140625" style="492" customWidth="1"/>
    <col min="7689" max="7689" width="9" style="492" customWidth="1"/>
    <col min="7690" max="7690" width="9.28515625" style="492" customWidth="1"/>
    <col min="7691" max="7691" width="17.85546875" style="492" customWidth="1"/>
    <col min="7692" max="7692" width="17.140625" style="492" customWidth="1"/>
    <col min="7693" max="7936" width="9.140625" style="492"/>
    <col min="7937" max="7937" width="9.7109375" style="492" customWidth="1"/>
    <col min="7938" max="7938" width="3.42578125" style="492" customWidth="1"/>
    <col min="7939" max="7939" width="3.28515625" style="492" customWidth="1"/>
    <col min="7940" max="7940" width="20.28515625" style="492" customWidth="1"/>
    <col min="7941" max="7942" width="3.7109375" style="492" customWidth="1"/>
    <col min="7943" max="7943" width="10.42578125" style="492" customWidth="1"/>
    <col min="7944" max="7944" width="18.140625" style="492" customWidth="1"/>
    <col min="7945" max="7945" width="9" style="492" customWidth="1"/>
    <col min="7946" max="7946" width="9.28515625" style="492" customWidth="1"/>
    <col min="7947" max="7947" width="17.85546875" style="492" customWidth="1"/>
    <col min="7948" max="7948" width="17.140625" style="492" customWidth="1"/>
    <col min="7949" max="8192" width="9.140625" style="492"/>
    <col min="8193" max="8193" width="9.7109375" style="492" customWidth="1"/>
    <col min="8194" max="8194" width="3.42578125" style="492" customWidth="1"/>
    <col min="8195" max="8195" width="3.28515625" style="492" customWidth="1"/>
    <col min="8196" max="8196" width="20.28515625" style="492" customWidth="1"/>
    <col min="8197" max="8198" width="3.7109375" style="492" customWidth="1"/>
    <col min="8199" max="8199" width="10.42578125" style="492" customWidth="1"/>
    <col min="8200" max="8200" width="18.140625" style="492" customWidth="1"/>
    <col min="8201" max="8201" width="9" style="492" customWidth="1"/>
    <col min="8202" max="8202" width="9.28515625" style="492" customWidth="1"/>
    <col min="8203" max="8203" width="17.85546875" style="492" customWidth="1"/>
    <col min="8204" max="8204" width="17.140625" style="492" customWidth="1"/>
    <col min="8205" max="8448" width="9.140625" style="492"/>
    <col min="8449" max="8449" width="9.7109375" style="492" customWidth="1"/>
    <col min="8450" max="8450" width="3.42578125" style="492" customWidth="1"/>
    <col min="8451" max="8451" width="3.28515625" style="492" customWidth="1"/>
    <col min="8452" max="8452" width="20.28515625" style="492" customWidth="1"/>
    <col min="8453" max="8454" width="3.7109375" style="492" customWidth="1"/>
    <col min="8455" max="8455" width="10.42578125" style="492" customWidth="1"/>
    <col min="8456" max="8456" width="18.140625" style="492" customWidth="1"/>
    <col min="8457" max="8457" width="9" style="492" customWidth="1"/>
    <col min="8458" max="8458" width="9.28515625" style="492" customWidth="1"/>
    <col min="8459" max="8459" width="17.85546875" style="492" customWidth="1"/>
    <col min="8460" max="8460" width="17.140625" style="492" customWidth="1"/>
    <col min="8461" max="8704" width="9.140625" style="492"/>
    <col min="8705" max="8705" width="9.7109375" style="492" customWidth="1"/>
    <col min="8706" max="8706" width="3.42578125" style="492" customWidth="1"/>
    <col min="8707" max="8707" width="3.28515625" style="492" customWidth="1"/>
    <col min="8708" max="8708" width="20.28515625" style="492" customWidth="1"/>
    <col min="8709" max="8710" width="3.7109375" style="492" customWidth="1"/>
    <col min="8711" max="8711" width="10.42578125" style="492" customWidth="1"/>
    <col min="8712" max="8712" width="18.140625" style="492" customWidth="1"/>
    <col min="8713" max="8713" width="9" style="492" customWidth="1"/>
    <col min="8714" max="8714" width="9.28515625" style="492" customWidth="1"/>
    <col min="8715" max="8715" width="17.85546875" style="492" customWidth="1"/>
    <col min="8716" max="8716" width="17.140625" style="492" customWidth="1"/>
    <col min="8717" max="8960" width="9.140625" style="492"/>
    <col min="8961" max="8961" width="9.7109375" style="492" customWidth="1"/>
    <col min="8962" max="8962" width="3.42578125" style="492" customWidth="1"/>
    <col min="8963" max="8963" width="3.28515625" style="492" customWidth="1"/>
    <col min="8964" max="8964" width="20.28515625" style="492" customWidth="1"/>
    <col min="8965" max="8966" width="3.7109375" style="492" customWidth="1"/>
    <col min="8967" max="8967" width="10.42578125" style="492" customWidth="1"/>
    <col min="8968" max="8968" width="18.140625" style="492" customWidth="1"/>
    <col min="8969" max="8969" width="9" style="492" customWidth="1"/>
    <col min="8970" max="8970" width="9.28515625" style="492" customWidth="1"/>
    <col min="8971" max="8971" width="17.85546875" style="492" customWidth="1"/>
    <col min="8972" max="8972" width="17.140625" style="492" customWidth="1"/>
    <col min="8973" max="9216" width="9.140625" style="492"/>
    <col min="9217" max="9217" width="9.7109375" style="492" customWidth="1"/>
    <col min="9218" max="9218" width="3.42578125" style="492" customWidth="1"/>
    <col min="9219" max="9219" width="3.28515625" style="492" customWidth="1"/>
    <col min="9220" max="9220" width="20.28515625" style="492" customWidth="1"/>
    <col min="9221" max="9222" width="3.7109375" style="492" customWidth="1"/>
    <col min="9223" max="9223" width="10.42578125" style="492" customWidth="1"/>
    <col min="9224" max="9224" width="18.140625" style="492" customWidth="1"/>
    <col min="9225" max="9225" width="9" style="492" customWidth="1"/>
    <col min="9226" max="9226" width="9.28515625" style="492" customWidth="1"/>
    <col min="9227" max="9227" width="17.85546875" style="492" customWidth="1"/>
    <col min="9228" max="9228" width="17.140625" style="492" customWidth="1"/>
    <col min="9229" max="9472" width="9.140625" style="492"/>
    <col min="9473" max="9473" width="9.7109375" style="492" customWidth="1"/>
    <col min="9474" max="9474" width="3.42578125" style="492" customWidth="1"/>
    <col min="9475" max="9475" width="3.28515625" style="492" customWidth="1"/>
    <col min="9476" max="9476" width="20.28515625" style="492" customWidth="1"/>
    <col min="9477" max="9478" width="3.7109375" style="492" customWidth="1"/>
    <col min="9479" max="9479" width="10.42578125" style="492" customWidth="1"/>
    <col min="9480" max="9480" width="18.140625" style="492" customWidth="1"/>
    <col min="9481" max="9481" width="9" style="492" customWidth="1"/>
    <col min="9482" max="9482" width="9.28515625" style="492" customWidth="1"/>
    <col min="9483" max="9483" width="17.85546875" style="492" customWidth="1"/>
    <col min="9484" max="9484" width="17.140625" style="492" customWidth="1"/>
    <col min="9485" max="9728" width="9.140625" style="492"/>
    <col min="9729" max="9729" width="9.7109375" style="492" customWidth="1"/>
    <col min="9730" max="9730" width="3.42578125" style="492" customWidth="1"/>
    <col min="9731" max="9731" width="3.28515625" style="492" customWidth="1"/>
    <col min="9732" max="9732" width="20.28515625" style="492" customWidth="1"/>
    <col min="9733" max="9734" width="3.7109375" style="492" customWidth="1"/>
    <col min="9735" max="9735" width="10.42578125" style="492" customWidth="1"/>
    <col min="9736" max="9736" width="18.140625" style="492" customWidth="1"/>
    <col min="9737" max="9737" width="9" style="492" customWidth="1"/>
    <col min="9738" max="9738" width="9.28515625" style="492" customWidth="1"/>
    <col min="9739" max="9739" width="17.85546875" style="492" customWidth="1"/>
    <col min="9740" max="9740" width="17.140625" style="492" customWidth="1"/>
    <col min="9741" max="9984" width="9.140625" style="492"/>
    <col min="9985" max="9985" width="9.7109375" style="492" customWidth="1"/>
    <col min="9986" max="9986" width="3.42578125" style="492" customWidth="1"/>
    <col min="9987" max="9987" width="3.28515625" style="492" customWidth="1"/>
    <col min="9988" max="9988" width="20.28515625" style="492" customWidth="1"/>
    <col min="9989" max="9990" width="3.7109375" style="492" customWidth="1"/>
    <col min="9991" max="9991" width="10.42578125" style="492" customWidth="1"/>
    <col min="9992" max="9992" width="18.140625" style="492" customWidth="1"/>
    <col min="9993" max="9993" width="9" style="492" customWidth="1"/>
    <col min="9994" max="9994" width="9.28515625" style="492" customWidth="1"/>
    <col min="9995" max="9995" width="17.85546875" style="492" customWidth="1"/>
    <col min="9996" max="9996" width="17.140625" style="492" customWidth="1"/>
    <col min="9997" max="10240" width="9.140625" style="492"/>
    <col min="10241" max="10241" width="9.7109375" style="492" customWidth="1"/>
    <col min="10242" max="10242" width="3.42578125" style="492" customWidth="1"/>
    <col min="10243" max="10243" width="3.28515625" style="492" customWidth="1"/>
    <col min="10244" max="10244" width="20.28515625" style="492" customWidth="1"/>
    <col min="10245" max="10246" width="3.7109375" style="492" customWidth="1"/>
    <col min="10247" max="10247" width="10.42578125" style="492" customWidth="1"/>
    <col min="10248" max="10248" width="18.140625" style="492" customWidth="1"/>
    <col min="10249" max="10249" width="9" style="492" customWidth="1"/>
    <col min="10250" max="10250" width="9.28515625" style="492" customWidth="1"/>
    <col min="10251" max="10251" width="17.85546875" style="492" customWidth="1"/>
    <col min="10252" max="10252" width="17.140625" style="492" customWidth="1"/>
    <col min="10253" max="10496" width="9.140625" style="492"/>
    <col min="10497" max="10497" width="9.7109375" style="492" customWidth="1"/>
    <col min="10498" max="10498" width="3.42578125" style="492" customWidth="1"/>
    <col min="10499" max="10499" width="3.28515625" style="492" customWidth="1"/>
    <col min="10500" max="10500" width="20.28515625" style="492" customWidth="1"/>
    <col min="10501" max="10502" width="3.7109375" style="492" customWidth="1"/>
    <col min="10503" max="10503" width="10.42578125" style="492" customWidth="1"/>
    <col min="10504" max="10504" width="18.140625" style="492" customWidth="1"/>
    <col min="10505" max="10505" width="9" style="492" customWidth="1"/>
    <col min="10506" max="10506" width="9.28515625" style="492" customWidth="1"/>
    <col min="10507" max="10507" width="17.85546875" style="492" customWidth="1"/>
    <col min="10508" max="10508" width="17.140625" style="492" customWidth="1"/>
    <col min="10509" max="10752" width="9.140625" style="492"/>
    <col min="10753" max="10753" width="9.7109375" style="492" customWidth="1"/>
    <col min="10754" max="10754" width="3.42578125" style="492" customWidth="1"/>
    <col min="10755" max="10755" width="3.28515625" style="492" customWidth="1"/>
    <col min="10756" max="10756" width="20.28515625" style="492" customWidth="1"/>
    <col min="10757" max="10758" width="3.7109375" style="492" customWidth="1"/>
    <col min="10759" max="10759" width="10.42578125" style="492" customWidth="1"/>
    <col min="10760" max="10760" width="18.140625" style="492" customWidth="1"/>
    <col min="10761" max="10761" width="9" style="492" customWidth="1"/>
    <col min="10762" max="10762" width="9.28515625" style="492" customWidth="1"/>
    <col min="10763" max="10763" width="17.85546875" style="492" customWidth="1"/>
    <col min="10764" max="10764" width="17.140625" style="492" customWidth="1"/>
    <col min="10765" max="11008" width="9.140625" style="492"/>
    <col min="11009" max="11009" width="9.7109375" style="492" customWidth="1"/>
    <col min="11010" max="11010" width="3.42578125" style="492" customWidth="1"/>
    <col min="11011" max="11011" width="3.28515625" style="492" customWidth="1"/>
    <col min="11012" max="11012" width="20.28515625" style="492" customWidth="1"/>
    <col min="11013" max="11014" width="3.7109375" style="492" customWidth="1"/>
    <col min="11015" max="11015" width="10.42578125" style="492" customWidth="1"/>
    <col min="11016" max="11016" width="18.140625" style="492" customWidth="1"/>
    <col min="11017" max="11017" width="9" style="492" customWidth="1"/>
    <col min="11018" max="11018" width="9.28515625" style="492" customWidth="1"/>
    <col min="11019" max="11019" width="17.85546875" style="492" customWidth="1"/>
    <col min="11020" max="11020" width="17.140625" style="492" customWidth="1"/>
    <col min="11021" max="11264" width="9.140625" style="492"/>
    <col min="11265" max="11265" width="9.7109375" style="492" customWidth="1"/>
    <col min="11266" max="11266" width="3.42578125" style="492" customWidth="1"/>
    <col min="11267" max="11267" width="3.28515625" style="492" customWidth="1"/>
    <col min="11268" max="11268" width="20.28515625" style="492" customWidth="1"/>
    <col min="11269" max="11270" width="3.7109375" style="492" customWidth="1"/>
    <col min="11271" max="11271" width="10.42578125" style="492" customWidth="1"/>
    <col min="11272" max="11272" width="18.140625" style="492" customWidth="1"/>
    <col min="11273" max="11273" width="9" style="492" customWidth="1"/>
    <col min="11274" max="11274" width="9.28515625" style="492" customWidth="1"/>
    <col min="11275" max="11275" width="17.85546875" style="492" customWidth="1"/>
    <col min="11276" max="11276" width="17.140625" style="492" customWidth="1"/>
    <col min="11277" max="11520" width="9.140625" style="492"/>
    <col min="11521" max="11521" width="9.7109375" style="492" customWidth="1"/>
    <col min="11522" max="11522" width="3.42578125" style="492" customWidth="1"/>
    <col min="11523" max="11523" width="3.28515625" style="492" customWidth="1"/>
    <col min="11524" max="11524" width="20.28515625" style="492" customWidth="1"/>
    <col min="11525" max="11526" width="3.7109375" style="492" customWidth="1"/>
    <col min="11527" max="11527" width="10.42578125" style="492" customWidth="1"/>
    <col min="11528" max="11528" width="18.140625" style="492" customWidth="1"/>
    <col min="11529" max="11529" width="9" style="492" customWidth="1"/>
    <col min="11530" max="11530" width="9.28515625" style="492" customWidth="1"/>
    <col min="11531" max="11531" width="17.85546875" style="492" customWidth="1"/>
    <col min="11532" max="11532" width="17.140625" style="492" customWidth="1"/>
    <col min="11533" max="11776" width="9.140625" style="492"/>
    <col min="11777" max="11777" width="9.7109375" style="492" customWidth="1"/>
    <col min="11778" max="11778" width="3.42578125" style="492" customWidth="1"/>
    <col min="11779" max="11779" width="3.28515625" style="492" customWidth="1"/>
    <col min="11780" max="11780" width="20.28515625" style="492" customWidth="1"/>
    <col min="11781" max="11782" width="3.7109375" style="492" customWidth="1"/>
    <col min="11783" max="11783" width="10.42578125" style="492" customWidth="1"/>
    <col min="11784" max="11784" width="18.140625" style="492" customWidth="1"/>
    <col min="11785" max="11785" width="9" style="492" customWidth="1"/>
    <col min="11786" max="11786" width="9.28515625" style="492" customWidth="1"/>
    <col min="11787" max="11787" width="17.85546875" style="492" customWidth="1"/>
    <col min="11788" max="11788" width="17.140625" style="492" customWidth="1"/>
    <col min="11789" max="12032" width="9.140625" style="492"/>
    <col min="12033" max="12033" width="9.7109375" style="492" customWidth="1"/>
    <col min="12034" max="12034" width="3.42578125" style="492" customWidth="1"/>
    <col min="12035" max="12035" width="3.28515625" style="492" customWidth="1"/>
    <col min="12036" max="12036" width="20.28515625" style="492" customWidth="1"/>
    <col min="12037" max="12038" width="3.7109375" style="492" customWidth="1"/>
    <col min="12039" max="12039" width="10.42578125" style="492" customWidth="1"/>
    <col min="12040" max="12040" width="18.140625" style="492" customWidth="1"/>
    <col min="12041" max="12041" width="9" style="492" customWidth="1"/>
    <col min="12042" max="12042" width="9.28515625" style="492" customWidth="1"/>
    <col min="12043" max="12043" width="17.85546875" style="492" customWidth="1"/>
    <col min="12044" max="12044" width="17.140625" style="492" customWidth="1"/>
    <col min="12045" max="12288" width="9.140625" style="492"/>
    <col min="12289" max="12289" width="9.7109375" style="492" customWidth="1"/>
    <col min="12290" max="12290" width="3.42578125" style="492" customWidth="1"/>
    <col min="12291" max="12291" width="3.28515625" style="492" customWidth="1"/>
    <col min="12292" max="12292" width="20.28515625" style="492" customWidth="1"/>
    <col min="12293" max="12294" width="3.7109375" style="492" customWidth="1"/>
    <col min="12295" max="12295" width="10.42578125" style="492" customWidth="1"/>
    <col min="12296" max="12296" width="18.140625" style="492" customWidth="1"/>
    <col min="12297" max="12297" width="9" style="492" customWidth="1"/>
    <col min="12298" max="12298" width="9.28515625" style="492" customWidth="1"/>
    <col min="12299" max="12299" width="17.85546875" style="492" customWidth="1"/>
    <col min="12300" max="12300" width="17.140625" style="492" customWidth="1"/>
    <col min="12301" max="12544" width="9.140625" style="492"/>
    <col min="12545" max="12545" width="9.7109375" style="492" customWidth="1"/>
    <col min="12546" max="12546" width="3.42578125" style="492" customWidth="1"/>
    <col min="12547" max="12547" width="3.28515625" style="492" customWidth="1"/>
    <col min="12548" max="12548" width="20.28515625" style="492" customWidth="1"/>
    <col min="12549" max="12550" width="3.7109375" style="492" customWidth="1"/>
    <col min="12551" max="12551" width="10.42578125" style="492" customWidth="1"/>
    <col min="12552" max="12552" width="18.140625" style="492" customWidth="1"/>
    <col min="12553" max="12553" width="9" style="492" customWidth="1"/>
    <col min="12554" max="12554" width="9.28515625" style="492" customWidth="1"/>
    <col min="12555" max="12555" width="17.85546875" style="492" customWidth="1"/>
    <col min="12556" max="12556" width="17.140625" style="492" customWidth="1"/>
    <col min="12557" max="12800" width="9.140625" style="492"/>
    <col min="12801" max="12801" width="9.7109375" style="492" customWidth="1"/>
    <col min="12802" max="12802" width="3.42578125" style="492" customWidth="1"/>
    <col min="12803" max="12803" width="3.28515625" style="492" customWidth="1"/>
    <col min="12804" max="12804" width="20.28515625" style="492" customWidth="1"/>
    <col min="12805" max="12806" width="3.7109375" style="492" customWidth="1"/>
    <col min="12807" max="12807" width="10.42578125" style="492" customWidth="1"/>
    <col min="12808" max="12808" width="18.140625" style="492" customWidth="1"/>
    <col min="12809" max="12809" width="9" style="492" customWidth="1"/>
    <col min="12810" max="12810" width="9.28515625" style="492" customWidth="1"/>
    <col min="12811" max="12811" width="17.85546875" style="492" customWidth="1"/>
    <col min="12812" max="12812" width="17.140625" style="492" customWidth="1"/>
    <col min="12813" max="13056" width="9.140625" style="492"/>
    <col min="13057" max="13057" width="9.7109375" style="492" customWidth="1"/>
    <col min="13058" max="13058" width="3.42578125" style="492" customWidth="1"/>
    <col min="13059" max="13059" width="3.28515625" style="492" customWidth="1"/>
    <col min="13060" max="13060" width="20.28515625" style="492" customWidth="1"/>
    <col min="13061" max="13062" width="3.7109375" style="492" customWidth="1"/>
    <col min="13063" max="13063" width="10.42578125" style="492" customWidth="1"/>
    <col min="13064" max="13064" width="18.140625" style="492" customWidth="1"/>
    <col min="13065" max="13065" width="9" style="492" customWidth="1"/>
    <col min="13066" max="13066" width="9.28515625" style="492" customWidth="1"/>
    <col min="13067" max="13067" width="17.85546875" style="492" customWidth="1"/>
    <col min="13068" max="13068" width="17.140625" style="492" customWidth="1"/>
    <col min="13069" max="13312" width="9.140625" style="492"/>
    <col min="13313" max="13313" width="9.7109375" style="492" customWidth="1"/>
    <col min="13314" max="13314" width="3.42578125" style="492" customWidth="1"/>
    <col min="13315" max="13315" width="3.28515625" style="492" customWidth="1"/>
    <col min="13316" max="13316" width="20.28515625" style="492" customWidth="1"/>
    <col min="13317" max="13318" width="3.7109375" style="492" customWidth="1"/>
    <col min="13319" max="13319" width="10.42578125" style="492" customWidth="1"/>
    <col min="13320" max="13320" width="18.140625" style="492" customWidth="1"/>
    <col min="13321" max="13321" width="9" style="492" customWidth="1"/>
    <col min="13322" max="13322" width="9.28515625" style="492" customWidth="1"/>
    <col min="13323" max="13323" width="17.85546875" style="492" customWidth="1"/>
    <col min="13324" max="13324" width="17.140625" style="492" customWidth="1"/>
    <col min="13325" max="13568" width="9.140625" style="492"/>
    <col min="13569" max="13569" width="9.7109375" style="492" customWidth="1"/>
    <col min="13570" max="13570" width="3.42578125" style="492" customWidth="1"/>
    <col min="13571" max="13571" width="3.28515625" style="492" customWidth="1"/>
    <col min="13572" max="13572" width="20.28515625" style="492" customWidth="1"/>
    <col min="13573" max="13574" width="3.7109375" style="492" customWidth="1"/>
    <col min="13575" max="13575" width="10.42578125" style="492" customWidth="1"/>
    <col min="13576" max="13576" width="18.140625" style="492" customWidth="1"/>
    <col min="13577" max="13577" width="9" style="492" customWidth="1"/>
    <col min="13578" max="13578" width="9.28515625" style="492" customWidth="1"/>
    <col min="13579" max="13579" width="17.85546875" style="492" customWidth="1"/>
    <col min="13580" max="13580" width="17.140625" style="492" customWidth="1"/>
    <col min="13581" max="13824" width="9.140625" style="492"/>
    <col min="13825" max="13825" width="9.7109375" style="492" customWidth="1"/>
    <col min="13826" max="13826" width="3.42578125" style="492" customWidth="1"/>
    <col min="13827" max="13827" width="3.28515625" style="492" customWidth="1"/>
    <col min="13828" max="13828" width="20.28515625" style="492" customWidth="1"/>
    <col min="13829" max="13830" width="3.7109375" style="492" customWidth="1"/>
    <col min="13831" max="13831" width="10.42578125" style="492" customWidth="1"/>
    <col min="13832" max="13832" width="18.140625" style="492" customWidth="1"/>
    <col min="13833" max="13833" width="9" style="492" customWidth="1"/>
    <col min="13834" max="13834" width="9.28515625" style="492" customWidth="1"/>
    <col min="13835" max="13835" width="17.85546875" style="492" customWidth="1"/>
    <col min="13836" max="13836" width="17.140625" style="492" customWidth="1"/>
    <col min="13837" max="14080" width="9.140625" style="492"/>
    <col min="14081" max="14081" width="9.7109375" style="492" customWidth="1"/>
    <col min="14082" max="14082" width="3.42578125" style="492" customWidth="1"/>
    <col min="14083" max="14083" width="3.28515625" style="492" customWidth="1"/>
    <col min="14084" max="14084" width="20.28515625" style="492" customWidth="1"/>
    <col min="14085" max="14086" width="3.7109375" style="492" customWidth="1"/>
    <col min="14087" max="14087" width="10.42578125" style="492" customWidth="1"/>
    <col min="14088" max="14088" width="18.140625" style="492" customWidth="1"/>
    <col min="14089" max="14089" width="9" style="492" customWidth="1"/>
    <col min="14090" max="14090" width="9.28515625" style="492" customWidth="1"/>
    <col min="14091" max="14091" width="17.85546875" style="492" customWidth="1"/>
    <col min="14092" max="14092" width="17.140625" style="492" customWidth="1"/>
    <col min="14093" max="14336" width="9.140625" style="492"/>
    <col min="14337" max="14337" width="9.7109375" style="492" customWidth="1"/>
    <col min="14338" max="14338" width="3.42578125" style="492" customWidth="1"/>
    <col min="14339" max="14339" width="3.28515625" style="492" customWidth="1"/>
    <col min="14340" max="14340" width="20.28515625" style="492" customWidth="1"/>
    <col min="14341" max="14342" width="3.7109375" style="492" customWidth="1"/>
    <col min="14343" max="14343" width="10.42578125" style="492" customWidth="1"/>
    <col min="14344" max="14344" width="18.140625" style="492" customWidth="1"/>
    <col min="14345" max="14345" width="9" style="492" customWidth="1"/>
    <col min="14346" max="14346" width="9.28515625" style="492" customWidth="1"/>
    <col min="14347" max="14347" width="17.85546875" style="492" customWidth="1"/>
    <col min="14348" max="14348" width="17.140625" style="492" customWidth="1"/>
    <col min="14349" max="14592" width="9.140625" style="492"/>
    <col min="14593" max="14593" width="9.7109375" style="492" customWidth="1"/>
    <col min="14594" max="14594" width="3.42578125" style="492" customWidth="1"/>
    <col min="14595" max="14595" width="3.28515625" style="492" customWidth="1"/>
    <col min="14596" max="14596" width="20.28515625" style="492" customWidth="1"/>
    <col min="14597" max="14598" width="3.7109375" style="492" customWidth="1"/>
    <col min="14599" max="14599" width="10.42578125" style="492" customWidth="1"/>
    <col min="14600" max="14600" width="18.140625" style="492" customWidth="1"/>
    <col min="14601" max="14601" width="9" style="492" customWidth="1"/>
    <col min="14602" max="14602" width="9.28515625" style="492" customWidth="1"/>
    <col min="14603" max="14603" width="17.85546875" style="492" customWidth="1"/>
    <col min="14604" max="14604" width="17.140625" style="492" customWidth="1"/>
    <col min="14605" max="14848" width="9.140625" style="492"/>
    <col min="14849" max="14849" width="9.7109375" style="492" customWidth="1"/>
    <col min="14850" max="14850" width="3.42578125" style="492" customWidth="1"/>
    <col min="14851" max="14851" width="3.28515625" style="492" customWidth="1"/>
    <col min="14852" max="14852" width="20.28515625" style="492" customWidth="1"/>
    <col min="14853" max="14854" width="3.7109375" style="492" customWidth="1"/>
    <col min="14855" max="14855" width="10.42578125" style="492" customWidth="1"/>
    <col min="14856" max="14856" width="18.140625" style="492" customWidth="1"/>
    <col min="14857" max="14857" width="9" style="492" customWidth="1"/>
    <col min="14858" max="14858" width="9.28515625" style="492" customWidth="1"/>
    <col min="14859" max="14859" width="17.85546875" style="492" customWidth="1"/>
    <col min="14860" max="14860" width="17.140625" style="492" customWidth="1"/>
    <col min="14861" max="15104" width="9.140625" style="492"/>
    <col min="15105" max="15105" width="9.7109375" style="492" customWidth="1"/>
    <col min="15106" max="15106" width="3.42578125" style="492" customWidth="1"/>
    <col min="15107" max="15107" width="3.28515625" style="492" customWidth="1"/>
    <col min="15108" max="15108" width="20.28515625" style="492" customWidth="1"/>
    <col min="15109" max="15110" width="3.7109375" style="492" customWidth="1"/>
    <col min="15111" max="15111" width="10.42578125" style="492" customWidth="1"/>
    <col min="15112" max="15112" width="18.140625" style="492" customWidth="1"/>
    <col min="15113" max="15113" width="9" style="492" customWidth="1"/>
    <col min="15114" max="15114" width="9.28515625" style="492" customWidth="1"/>
    <col min="15115" max="15115" width="17.85546875" style="492" customWidth="1"/>
    <col min="15116" max="15116" width="17.140625" style="492" customWidth="1"/>
    <col min="15117" max="15360" width="9.140625" style="492"/>
    <col min="15361" max="15361" width="9.7109375" style="492" customWidth="1"/>
    <col min="15362" max="15362" width="3.42578125" style="492" customWidth="1"/>
    <col min="15363" max="15363" width="3.28515625" style="492" customWidth="1"/>
    <col min="15364" max="15364" width="20.28515625" style="492" customWidth="1"/>
    <col min="15365" max="15366" width="3.7109375" style="492" customWidth="1"/>
    <col min="15367" max="15367" width="10.42578125" style="492" customWidth="1"/>
    <col min="15368" max="15368" width="18.140625" style="492" customWidth="1"/>
    <col min="15369" max="15369" width="9" style="492" customWidth="1"/>
    <col min="15370" max="15370" width="9.28515625" style="492" customWidth="1"/>
    <col min="15371" max="15371" width="17.85546875" style="492" customWidth="1"/>
    <col min="15372" max="15372" width="17.140625" style="492" customWidth="1"/>
    <col min="15373" max="15616" width="9.140625" style="492"/>
    <col min="15617" max="15617" width="9.7109375" style="492" customWidth="1"/>
    <col min="15618" max="15618" width="3.42578125" style="492" customWidth="1"/>
    <col min="15619" max="15619" width="3.28515625" style="492" customWidth="1"/>
    <col min="15620" max="15620" width="20.28515625" style="492" customWidth="1"/>
    <col min="15621" max="15622" width="3.7109375" style="492" customWidth="1"/>
    <col min="15623" max="15623" width="10.42578125" style="492" customWidth="1"/>
    <col min="15624" max="15624" width="18.140625" style="492" customWidth="1"/>
    <col min="15625" max="15625" width="9" style="492" customWidth="1"/>
    <col min="15626" max="15626" width="9.28515625" style="492" customWidth="1"/>
    <col min="15627" max="15627" width="17.85546875" style="492" customWidth="1"/>
    <col min="15628" max="15628" width="17.140625" style="492" customWidth="1"/>
    <col min="15629" max="15872" width="9.140625" style="492"/>
    <col min="15873" max="15873" width="9.7109375" style="492" customWidth="1"/>
    <col min="15874" max="15874" width="3.42578125" style="492" customWidth="1"/>
    <col min="15875" max="15875" width="3.28515625" style="492" customWidth="1"/>
    <col min="15876" max="15876" width="20.28515625" style="492" customWidth="1"/>
    <col min="15877" max="15878" width="3.7109375" style="492" customWidth="1"/>
    <col min="15879" max="15879" width="10.42578125" style="492" customWidth="1"/>
    <col min="15880" max="15880" width="18.140625" style="492" customWidth="1"/>
    <col min="15881" max="15881" width="9" style="492" customWidth="1"/>
    <col min="15882" max="15882" width="9.28515625" style="492" customWidth="1"/>
    <col min="15883" max="15883" width="17.85546875" style="492" customWidth="1"/>
    <col min="15884" max="15884" width="17.140625" style="492" customWidth="1"/>
    <col min="15885" max="16128" width="9.140625" style="492"/>
    <col min="16129" max="16129" width="9.7109375" style="492" customWidth="1"/>
    <col min="16130" max="16130" width="3.42578125" style="492" customWidth="1"/>
    <col min="16131" max="16131" width="3.28515625" style="492" customWidth="1"/>
    <col min="16132" max="16132" width="20.28515625" style="492" customWidth="1"/>
    <col min="16133" max="16134" width="3.7109375" style="492" customWidth="1"/>
    <col min="16135" max="16135" width="10.42578125" style="492" customWidth="1"/>
    <col min="16136" max="16136" width="18.140625" style="492" customWidth="1"/>
    <col min="16137" max="16137" width="9" style="492" customWidth="1"/>
    <col min="16138" max="16138" width="9.28515625" style="492" customWidth="1"/>
    <col min="16139" max="16139" width="17.85546875" style="492" customWidth="1"/>
    <col min="16140" max="16140" width="17.140625" style="492" customWidth="1"/>
    <col min="16141" max="16384" width="9.140625" style="492"/>
  </cols>
  <sheetData>
    <row r="1" spans="1:15" x14ac:dyDescent="0.35">
      <c r="A1" s="486"/>
      <c r="B1" s="486"/>
      <c r="C1" s="486"/>
      <c r="D1" s="486"/>
      <c r="E1" s="486"/>
      <c r="F1" s="486"/>
      <c r="G1" s="486"/>
      <c r="H1" s="486"/>
      <c r="I1" s="486"/>
      <c r="J1" s="486"/>
      <c r="K1" s="486"/>
      <c r="L1" s="486"/>
    </row>
    <row r="2" spans="1:15" x14ac:dyDescent="0.35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</row>
    <row r="3" spans="1:15" x14ac:dyDescent="0.35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</row>
    <row r="4" spans="1:15" x14ac:dyDescent="0.35">
      <c r="A4" s="486"/>
      <c r="B4" s="486"/>
      <c r="C4" s="486"/>
      <c r="D4" s="486"/>
      <c r="E4" s="486"/>
      <c r="F4" s="486"/>
      <c r="G4" s="486"/>
      <c r="H4" s="486"/>
      <c r="I4" s="486"/>
      <c r="J4" s="486"/>
      <c r="K4" s="486"/>
      <c r="L4" s="486"/>
    </row>
    <row r="5" spans="1:15" x14ac:dyDescent="0.35">
      <c r="A5" s="486"/>
      <c r="B5" s="486"/>
      <c r="C5" s="486"/>
      <c r="D5" s="486"/>
      <c r="E5" s="486"/>
      <c r="F5" s="486"/>
      <c r="G5" s="486"/>
      <c r="H5" s="486"/>
      <c r="I5" s="486"/>
      <c r="J5" s="486"/>
      <c r="K5" s="486"/>
      <c r="L5" s="486"/>
    </row>
    <row r="6" spans="1:15" ht="16.5" customHeight="1" x14ac:dyDescent="0.35">
      <c r="A6" s="1849" t="s">
        <v>0</v>
      </c>
      <c r="B6" s="1849"/>
      <c r="C6" s="1849"/>
      <c r="D6" s="1849"/>
      <c r="E6" s="1849"/>
      <c r="F6" s="1849"/>
      <c r="G6" s="1849"/>
      <c r="H6" s="1849"/>
      <c r="I6" s="1849"/>
      <c r="J6" s="1849"/>
      <c r="K6" s="1849"/>
      <c r="L6" s="1849"/>
    </row>
    <row r="7" spans="1:15" ht="16.5" customHeight="1" x14ac:dyDescent="0.35">
      <c r="A7" s="1850" t="s">
        <v>392</v>
      </c>
      <c r="B7" s="1850"/>
      <c r="C7" s="1850"/>
      <c r="D7" s="1850"/>
      <c r="E7" s="1850"/>
      <c r="F7" s="1850"/>
      <c r="G7" s="1850"/>
      <c r="H7" s="1850"/>
      <c r="I7" s="1850"/>
      <c r="J7" s="1850"/>
      <c r="K7" s="1850"/>
      <c r="L7" s="1850"/>
    </row>
    <row r="8" spans="1:15" ht="16.5" customHeight="1" x14ac:dyDescent="0.35">
      <c r="A8" s="453"/>
      <c r="B8" s="453"/>
      <c r="C8" s="453"/>
      <c r="D8" s="453"/>
      <c r="E8" s="453"/>
      <c r="F8" s="453"/>
      <c r="G8" s="454"/>
      <c r="H8" s="453"/>
      <c r="I8" s="453"/>
      <c r="J8" s="453"/>
      <c r="K8" s="455"/>
      <c r="L8" s="455"/>
    </row>
    <row r="9" spans="1:15" ht="16.5" customHeight="1" x14ac:dyDescent="0.35">
      <c r="A9" s="456" t="s">
        <v>1</v>
      </c>
      <c r="B9" s="457"/>
      <c r="C9" s="457"/>
      <c r="D9" s="458"/>
      <c r="E9" s="453"/>
      <c r="F9" s="1851" t="s">
        <v>2</v>
      </c>
      <c r="G9" s="1852"/>
      <c r="H9" s="1852"/>
      <c r="I9" s="1852"/>
      <c r="J9" s="1853"/>
      <c r="K9" s="455"/>
      <c r="L9" s="455"/>
    </row>
    <row r="10" spans="1:15" ht="16.5" customHeight="1" x14ac:dyDescent="0.35">
      <c r="A10" s="459" t="s">
        <v>384</v>
      </c>
      <c r="B10" s="460"/>
      <c r="C10" s="460"/>
      <c r="D10" s="461"/>
      <c r="E10" s="453"/>
      <c r="F10" s="1854" t="s">
        <v>260</v>
      </c>
      <c r="G10" s="1855"/>
      <c r="H10" s="1855"/>
      <c r="I10" s="1855"/>
      <c r="J10" s="1856"/>
      <c r="K10" s="462" t="s">
        <v>3</v>
      </c>
      <c r="L10" s="463">
        <v>44607</v>
      </c>
    </row>
    <row r="11" spans="1:15" ht="16.5" customHeight="1" x14ac:dyDescent="0.35">
      <c r="A11" s="72" t="s">
        <v>385</v>
      </c>
      <c r="B11" s="73"/>
      <c r="C11" s="73"/>
      <c r="D11" s="464"/>
      <c r="E11" s="453"/>
      <c r="F11" s="1854"/>
      <c r="G11" s="1855"/>
      <c r="H11" s="1855"/>
      <c r="I11" s="1855"/>
      <c r="J11" s="1856"/>
      <c r="K11" s="462"/>
      <c r="L11" s="463"/>
      <c r="O11" s="493"/>
    </row>
    <row r="12" spans="1:15" ht="16.5" customHeight="1" x14ac:dyDescent="0.35">
      <c r="A12" s="465" t="s">
        <v>208</v>
      </c>
      <c r="B12" s="453"/>
      <c r="C12" s="453"/>
      <c r="D12" s="461"/>
      <c r="E12" s="453"/>
      <c r="F12" s="1854" t="s">
        <v>263</v>
      </c>
      <c r="G12" s="1855"/>
      <c r="H12" s="1855"/>
      <c r="I12" s="1855"/>
      <c r="J12" s="1856"/>
      <c r="K12" s="462" t="s">
        <v>4</v>
      </c>
      <c r="L12" s="455"/>
      <c r="M12" s="492" t="s">
        <v>386</v>
      </c>
      <c r="O12" s="493"/>
    </row>
    <row r="13" spans="1:15" ht="16.5" customHeight="1" x14ac:dyDescent="0.35">
      <c r="A13" s="465" t="s">
        <v>264</v>
      </c>
      <c r="B13" s="466" t="s">
        <v>7</v>
      </c>
      <c r="C13" s="467"/>
      <c r="D13" s="468" t="s">
        <v>387</v>
      </c>
      <c r="E13" s="453"/>
      <c r="F13" s="487"/>
      <c r="G13" s="466"/>
      <c r="H13" s="466"/>
      <c r="I13" s="466"/>
      <c r="J13" s="488"/>
      <c r="K13" s="462" t="s">
        <v>5</v>
      </c>
      <c r="L13" s="455"/>
    </row>
    <row r="14" spans="1:15" ht="16.5" customHeight="1" x14ac:dyDescent="0.35">
      <c r="A14" s="459" t="s">
        <v>8</v>
      </c>
      <c r="B14" s="469" t="s">
        <v>139</v>
      </c>
      <c r="C14" s="470"/>
      <c r="D14" s="461"/>
      <c r="E14" s="453"/>
      <c r="F14" s="489" t="s">
        <v>266</v>
      </c>
      <c r="G14" s="490"/>
      <c r="H14" s="490"/>
      <c r="I14" s="490"/>
      <c r="J14" s="491"/>
      <c r="K14" s="462" t="s">
        <v>267</v>
      </c>
      <c r="L14" s="455"/>
    </row>
    <row r="15" spans="1:15" ht="16.5" customHeight="1" x14ac:dyDescent="0.35">
      <c r="A15" s="459" t="s">
        <v>11</v>
      </c>
      <c r="B15" s="469" t="s">
        <v>7</v>
      </c>
      <c r="C15" s="494"/>
      <c r="D15" s="461"/>
      <c r="E15" s="453"/>
      <c r="F15" s="1854"/>
      <c r="G15" s="1855"/>
      <c r="H15" s="1855"/>
      <c r="I15" s="1855"/>
      <c r="J15" s="1856"/>
      <c r="K15" s="462" t="s">
        <v>9</v>
      </c>
      <c r="L15" s="455" t="s">
        <v>10</v>
      </c>
      <c r="M15" s="492" t="s">
        <v>388</v>
      </c>
    </row>
    <row r="16" spans="1:15" ht="16.5" customHeight="1" x14ac:dyDescent="0.35">
      <c r="A16" s="471"/>
      <c r="B16" s="472"/>
      <c r="C16" s="472"/>
      <c r="D16" s="473"/>
      <c r="E16" s="453"/>
      <c r="F16" s="1857" t="s">
        <v>268</v>
      </c>
      <c r="G16" s="1858"/>
      <c r="H16" s="1858"/>
      <c r="I16" s="1858"/>
      <c r="J16" s="1859"/>
      <c r="K16" s="462"/>
      <c r="L16" s="474"/>
    </row>
    <row r="17" spans="1:12" x14ac:dyDescent="0.35">
      <c r="A17" s="453"/>
      <c r="B17" s="453"/>
      <c r="C17" s="453"/>
      <c r="D17" s="453"/>
      <c r="E17" s="453"/>
      <c r="F17" s="453"/>
      <c r="G17" s="453"/>
      <c r="H17" s="453"/>
      <c r="I17" s="453"/>
      <c r="J17" s="453"/>
      <c r="K17" s="462"/>
      <c r="L17" s="474"/>
    </row>
    <row r="18" spans="1:12" x14ac:dyDescent="0.35">
      <c r="A18" s="453" t="s">
        <v>12</v>
      </c>
      <c r="B18" s="453"/>
      <c r="C18" s="453"/>
      <c r="D18" s="453"/>
      <c r="E18" s="453"/>
      <c r="F18" s="453"/>
      <c r="G18" s="453"/>
      <c r="H18" s="453"/>
      <c r="I18" s="453"/>
      <c r="J18" s="453"/>
      <c r="K18" s="462"/>
      <c r="L18" s="475"/>
    </row>
    <row r="19" spans="1:12" x14ac:dyDescent="0.35">
      <c r="A19" s="476" t="s">
        <v>13</v>
      </c>
      <c r="B19" s="1860" t="s">
        <v>14</v>
      </c>
      <c r="C19" s="1860"/>
      <c r="D19" s="1860"/>
      <c r="E19" s="1860"/>
      <c r="F19" s="1860"/>
      <c r="G19" s="1860"/>
      <c r="H19" s="476" t="s">
        <v>15</v>
      </c>
      <c r="I19" s="1860" t="s">
        <v>16</v>
      </c>
      <c r="J19" s="1860"/>
      <c r="K19" s="477" t="s">
        <v>17</v>
      </c>
      <c r="L19" s="477" t="s">
        <v>18</v>
      </c>
    </row>
    <row r="20" spans="1:12" x14ac:dyDescent="0.35">
      <c r="A20" s="478"/>
      <c r="B20" s="1861"/>
      <c r="C20" s="1862"/>
      <c r="D20" s="1862"/>
      <c r="E20" s="1862"/>
      <c r="F20" s="1862"/>
      <c r="G20" s="1863"/>
      <c r="H20" s="478"/>
      <c r="I20" s="478"/>
      <c r="J20" s="478"/>
      <c r="K20" s="479"/>
      <c r="L20" s="480"/>
    </row>
    <row r="21" spans="1:12" s="531" customFormat="1" ht="18.75" x14ac:dyDescent="0.3">
      <c r="A21" s="524" t="s">
        <v>19</v>
      </c>
      <c r="B21" s="525" t="s">
        <v>389</v>
      </c>
      <c r="C21" s="526"/>
      <c r="D21" s="526"/>
      <c r="E21" s="526"/>
      <c r="F21" s="526"/>
      <c r="G21" s="527"/>
      <c r="H21" s="528"/>
      <c r="I21" s="528">
        <v>1</v>
      </c>
      <c r="J21" s="528" t="s">
        <v>390</v>
      </c>
      <c r="K21" s="529">
        <v>195000</v>
      </c>
      <c r="L21" s="530">
        <f>+K21*I21</f>
        <v>195000</v>
      </c>
    </row>
    <row r="22" spans="1:12" s="531" customFormat="1" ht="18.75" x14ac:dyDescent="0.3">
      <c r="A22" s="524"/>
      <c r="B22" s="1846"/>
      <c r="C22" s="1847"/>
      <c r="D22" s="1847"/>
      <c r="E22" s="1847"/>
      <c r="F22" s="1847"/>
      <c r="G22" s="1848"/>
      <c r="H22" s="528"/>
      <c r="I22" s="528"/>
      <c r="J22" s="528"/>
      <c r="K22" s="529"/>
      <c r="L22" s="530"/>
    </row>
    <row r="23" spans="1:12" s="531" customFormat="1" ht="18.75" x14ac:dyDescent="0.3">
      <c r="A23" s="524"/>
      <c r="B23" s="1846"/>
      <c r="C23" s="1847"/>
      <c r="D23" s="1847"/>
      <c r="E23" s="1847"/>
      <c r="F23" s="1847"/>
      <c r="G23" s="1848"/>
      <c r="H23" s="528"/>
      <c r="I23" s="528"/>
      <c r="J23" s="528"/>
      <c r="K23" s="529"/>
      <c r="L23" s="530"/>
    </row>
    <row r="24" spans="1:12" s="531" customFormat="1" ht="18.75" x14ac:dyDescent="0.3">
      <c r="A24" s="528"/>
      <c r="B24" s="1846"/>
      <c r="C24" s="1847"/>
      <c r="D24" s="1847"/>
      <c r="E24" s="1847"/>
      <c r="F24" s="1847"/>
      <c r="G24" s="1848"/>
      <c r="H24" s="528"/>
      <c r="I24" s="528"/>
      <c r="J24" s="528"/>
      <c r="K24" s="529"/>
      <c r="L24" s="530"/>
    </row>
    <row r="25" spans="1:12" s="531" customFormat="1" ht="18.75" x14ac:dyDescent="0.3">
      <c r="A25" s="528"/>
      <c r="B25" s="1846"/>
      <c r="C25" s="1847"/>
      <c r="D25" s="1847"/>
      <c r="E25" s="1847"/>
      <c r="F25" s="1847"/>
      <c r="G25" s="1848"/>
      <c r="H25" s="528"/>
      <c r="I25" s="528"/>
      <c r="J25" s="528"/>
      <c r="K25" s="530"/>
      <c r="L25" s="530"/>
    </row>
    <row r="26" spans="1:12" s="531" customFormat="1" ht="18.75" x14ac:dyDescent="0.3">
      <c r="A26" s="532"/>
      <c r="B26" s="1869"/>
      <c r="C26" s="1870"/>
      <c r="D26" s="1870"/>
      <c r="E26" s="1870"/>
      <c r="F26" s="1870"/>
      <c r="G26" s="1871"/>
      <c r="H26" s="532"/>
      <c r="I26" s="532"/>
      <c r="J26" s="532"/>
      <c r="K26" s="533"/>
      <c r="L26" s="530"/>
    </row>
    <row r="27" spans="1:12" s="531" customFormat="1" ht="18.75" x14ac:dyDescent="0.3">
      <c r="A27" s="534"/>
      <c r="B27" s="1872"/>
      <c r="C27" s="1873"/>
      <c r="D27" s="1873"/>
      <c r="E27" s="1873"/>
      <c r="F27" s="1873"/>
      <c r="G27" s="1874"/>
      <c r="H27" s="535"/>
      <c r="I27" s="535"/>
      <c r="J27" s="535"/>
      <c r="K27" s="536"/>
      <c r="L27" s="536"/>
    </row>
    <row r="28" spans="1:12" s="531" customFormat="1" ht="18.75" x14ac:dyDescent="0.3">
      <c r="A28" s="1875" t="s">
        <v>20</v>
      </c>
      <c r="B28" s="1875"/>
      <c r="C28" s="1875"/>
      <c r="D28" s="1875"/>
      <c r="E28" s="1875"/>
      <c r="F28" s="1875"/>
      <c r="G28" s="1875"/>
      <c r="H28" s="1875"/>
      <c r="I28" s="1875"/>
      <c r="J28" s="1875"/>
      <c r="K28" s="1875"/>
      <c r="L28" s="537">
        <f>SUM(L20:L26)</f>
        <v>195000</v>
      </c>
    </row>
    <row r="29" spans="1:12" x14ac:dyDescent="0.35">
      <c r="A29" s="460"/>
      <c r="B29" s="460"/>
      <c r="C29" s="481"/>
      <c r="D29" s="460"/>
      <c r="E29" s="454"/>
      <c r="F29" s="454"/>
      <c r="G29" s="73"/>
      <c r="H29" s="453"/>
      <c r="I29" s="453"/>
      <c r="J29" s="453"/>
      <c r="K29" s="462"/>
      <c r="L29" s="475"/>
    </row>
    <row r="30" spans="1:12" x14ac:dyDescent="0.35">
      <c r="A30" s="460"/>
      <c r="B30" s="453"/>
      <c r="C30" s="481"/>
      <c r="D30" s="460"/>
      <c r="E30" s="453"/>
      <c r="F30" s="453"/>
      <c r="G30" s="453"/>
      <c r="H30" s="453"/>
      <c r="I30" s="453"/>
      <c r="J30" s="453"/>
      <c r="K30" s="462"/>
      <c r="L30" s="475"/>
    </row>
    <row r="31" spans="1:12" x14ac:dyDescent="0.35">
      <c r="A31" s="482" t="s">
        <v>21</v>
      </c>
      <c r="B31" s="482" t="s">
        <v>7</v>
      </c>
      <c r="C31" s="469" t="s">
        <v>22</v>
      </c>
      <c r="D31" s="469" t="s">
        <v>150</v>
      </c>
      <c r="E31" s="453"/>
      <c r="F31" s="453"/>
      <c r="G31" s="453"/>
      <c r="H31" s="453"/>
      <c r="I31" s="453"/>
      <c r="J31" s="453"/>
      <c r="K31" s="483"/>
      <c r="L31" s="483"/>
    </row>
    <row r="32" spans="1:12" x14ac:dyDescent="0.35">
      <c r="A32" s="460"/>
      <c r="B32" s="460"/>
      <c r="C32" s="469" t="s">
        <v>24</v>
      </c>
      <c r="D32" s="460" t="s">
        <v>151</v>
      </c>
      <c r="E32" s="453"/>
      <c r="F32" s="453"/>
      <c r="G32" s="453"/>
      <c r="H32" s="453"/>
      <c r="I32" s="453"/>
      <c r="J32" s="453"/>
      <c r="K32" s="483"/>
      <c r="L32" s="483"/>
    </row>
    <row r="33" spans="1:12" x14ac:dyDescent="0.35">
      <c r="A33" s="460"/>
      <c r="B33" s="453"/>
      <c r="C33" s="484"/>
      <c r="D33" s="485"/>
      <c r="E33" s="453"/>
      <c r="F33" s="453"/>
      <c r="G33" s="453"/>
      <c r="H33" s="453"/>
      <c r="I33" s="453"/>
      <c r="J33" s="453"/>
      <c r="K33" s="483"/>
      <c r="L33" s="483"/>
    </row>
    <row r="34" spans="1:12" x14ac:dyDescent="0.35">
      <c r="A34" s="460"/>
      <c r="B34" s="453"/>
      <c r="C34" s="481"/>
      <c r="D34" s="485"/>
      <c r="E34" s="453"/>
      <c r="F34" s="453"/>
      <c r="G34" s="453"/>
      <c r="H34" s="453"/>
      <c r="I34" s="453"/>
      <c r="J34" s="453"/>
      <c r="K34" s="483"/>
      <c r="L34" s="483"/>
    </row>
    <row r="35" spans="1:12" x14ac:dyDescent="0.35">
      <c r="A35" s="453"/>
      <c r="B35" s="453"/>
      <c r="C35" s="453"/>
      <c r="D35" s="453"/>
      <c r="E35" s="453"/>
      <c r="F35" s="453"/>
      <c r="G35" s="453"/>
      <c r="H35" s="453"/>
      <c r="I35" s="453"/>
      <c r="J35" s="453"/>
      <c r="K35" s="483"/>
      <c r="L35" s="483"/>
    </row>
    <row r="36" spans="1:12" x14ac:dyDescent="0.35">
      <c r="A36" s="486"/>
      <c r="B36" s="73"/>
      <c r="C36" s="73"/>
      <c r="D36" s="495"/>
      <c r="E36" s="496"/>
      <c r="F36" s="497"/>
      <c r="G36" s="498"/>
      <c r="H36" s="499"/>
      <c r="I36" s="500"/>
      <c r="J36" s="501"/>
      <c r="K36" s="502"/>
      <c r="L36" s="503"/>
    </row>
    <row r="37" spans="1:12" x14ac:dyDescent="0.35">
      <c r="A37" s="486"/>
      <c r="B37" s="73"/>
      <c r="C37" s="73"/>
      <c r="D37" s="495"/>
      <c r="E37" s="504"/>
      <c r="F37" s="495"/>
      <c r="G37" s="505"/>
      <c r="H37" s="506"/>
      <c r="I37" s="507"/>
      <c r="J37" s="508"/>
      <c r="K37" s="509"/>
      <c r="L37" s="510"/>
    </row>
    <row r="38" spans="1:12" x14ac:dyDescent="0.35">
      <c r="A38" s="486"/>
      <c r="B38" s="453"/>
      <c r="C38" s="453"/>
      <c r="D38" s="495"/>
      <c r="E38" s="504"/>
      <c r="F38" s="495"/>
      <c r="G38" s="511"/>
      <c r="H38" s="506"/>
      <c r="I38" s="507"/>
      <c r="J38" s="508"/>
      <c r="K38" s="509"/>
      <c r="L38" s="512"/>
    </row>
    <row r="39" spans="1:12" x14ac:dyDescent="0.35">
      <c r="A39" s="486"/>
      <c r="B39" s="453"/>
      <c r="C39" s="453"/>
      <c r="D39" s="495"/>
      <c r="E39" s="513"/>
      <c r="F39" s="514"/>
      <c r="G39" s="515"/>
      <c r="H39" s="516"/>
      <c r="I39" s="517"/>
      <c r="J39" s="518"/>
      <c r="K39" s="519"/>
      <c r="L39" s="520"/>
    </row>
    <row r="40" spans="1:12" x14ac:dyDescent="0.35">
      <c r="A40" s="486"/>
      <c r="B40" s="453"/>
      <c r="C40" s="453"/>
      <c r="D40" s="507"/>
      <c r="E40" s="1864" t="s">
        <v>26</v>
      </c>
      <c r="F40" s="1865"/>
      <c r="G40" s="1866"/>
      <c r="H40" s="521" t="s">
        <v>27</v>
      </c>
      <c r="I40" s="1867" t="s">
        <v>28</v>
      </c>
      <c r="J40" s="1868"/>
      <c r="K40" s="522" t="s">
        <v>29</v>
      </c>
      <c r="L40" s="523" t="s">
        <v>30</v>
      </c>
    </row>
    <row r="54" spans="1:1" x14ac:dyDescent="0.35">
      <c r="A54" s="25" t="s">
        <v>373</v>
      </c>
    </row>
  </sheetData>
  <mergeCells count="20">
    <mergeCell ref="E40:G40"/>
    <mergeCell ref="I40:J40"/>
    <mergeCell ref="B23:G23"/>
    <mergeCell ref="B24:G24"/>
    <mergeCell ref="B25:G25"/>
    <mergeCell ref="B26:G26"/>
    <mergeCell ref="B27:G27"/>
    <mergeCell ref="A28:K28"/>
    <mergeCell ref="B22:G22"/>
    <mergeCell ref="A6:L6"/>
    <mergeCell ref="A7:L7"/>
    <mergeCell ref="F9:J9"/>
    <mergeCell ref="F10:J10"/>
    <mergeCell ref="F11:J11"/>
    <mergeCell ref="F12:J12"/>
    <mergeCell ref="F15:J15"/>
    <mergeCell ref="F16:J16"/>
    <mergeCell ref="B19:G19"/>
    <mergeCell ref="I19:J19"/>
    <mergeCell ref="B20:G20"/>
  </mergeCells>
  <printOptions horizontalCentered="1"/>
  <pageMargins left="0.45" right="0.45" top="0.75" bottom="0.75" header="0.3" footer="0.3"/>
  <pageSetup scale="75" orientation="portrait" verticalDpi="72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9"/>
  <sheetViews>
    <sheetView view="pageBreakPreview" zoomScale="60" zoomScaleNormal="100" workbookViewId="0">
      <selection activeCell="A8" sqref="A8:L8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2.14062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434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44608</v>
      </c>
    </row>
    <row r="12" spans="1:21" ht="16.5" customHeight="1" x14ac:dyDescent="0.35">
      <c r="A12" s="11" t="s">
        <v>43</v>
      </c>
      <c r="B12" s="446"/>
      <c r="C12" s="446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448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445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s="238" customFormat="1" ht="21" x14ac:dyDescent="0.35">
      <c r="A20" s="449" t="s">
        <v>13</v>
      </c>
      <c r="B20" s="1842" t="s">
        <v>14</v>
      </c>
      <c r="C20" s="1842"/>
      <c r="D20" s="1842"/>
      <c r="E20" s="1842"/>
      <c r="F20" s="1842"/>
      <c r="G20" s="1842"/>
      <c r="H20" s="449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43"/>
      <c r="C21" s="1844"/>
      <c r="D21" s="1844"/>
      <c r="E21" s="1844"/>
      <c r="F21" s="1844"/>
      <c r="G21" s="1845"/>
      <c r="H21" s="233"/>
      <c r="I21" s="233"/>
      <c r="J21" s="233"/>
      <c r="K21" s="237"/>
      <c r="L21" s="237"/>
    </row>
    <row r="22" spans="1:12" s="238" customFormat="1" ht="21" x14ac:dyDescent="0.35">
      <c r="A22" s="233" t="s">
        <v>19</v>
      </c>
      <c r="B22" s="450" t="s">
        <v>393</v>
      </c>
      <c r="C22" s="235"/>
      <c r="D22" s="235"/>
      <c r="E22" s="235"/>
      <c r="F22" s="235"/>
      <c r="G22" s="236"/>
      <c r="H22" s="233"/>
      <c r="I22" s="233">
        <v>10</v>
      </c>
      <c r="J22" s="233" t="s">
        <v>41</v>
      </c>
      <c r="K22" s="237">
        <v>1850</v>
      </c>
      <c r="L22" s="237">
        <f>+K22*I22</f>
        <v>18500</v>
      </c>
    </row>
    <row r="23" spans="1:12" s="238" customFormat="1" ht="21" x14ac:dyDescent="0.35">
      <c r="A23" s="233"/>
      <c r="B23" s="553"/>
      <c r="C23" s="235"/>
      <c r="D23" s="235"/>
      <c r="E23" s="235"/>
      <c r="F23" s="235"/>
      <c r="G23" s="236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450"/>
      <c r="C24" s="451"/>
      <c r="D24" s="451"/>
      <c r="E24" s="451"/>
      <c r="F24" s="451"/>
      <c r="G24" s="452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450"/>
      <c r="C25" s="451"/>
      <c r="D25" s="451"/>
      <c r="E25" s="451"/>
      <c r="F25" s="451"/>
      <c r="G25" s="452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450"/>
      <c r="C26" s="451"/>
      <c r="D26" s="451"/>
      <c r="E26" s="451"/>
      <c r="F26" s="451"/>
      <c r="G26" s="452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450"/>
      <c r="C27" s="451"/>
      <c r="D27" s="451"/>
      <c r="E27" s="451"/>
      <c r="F27" s="451"/>
      <c r="G27" s="452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450"/>
      <c r="C28" s="451"/>
      <c r="D28" s="451"/>
      <c r="E28" s="451"/>
      <c r="F28" s="451"/>
      <c r="G28" s="452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450"/>
      <c r="C29" s="451"/>
      <c r="D29" s="451"/>
      <c r="E29" s="451"/>
      <c r="F29" s="451"/>
      <c r="G29" s="452"/>
      <c r="H29" s="233"/>
      <c r="I29" s="233"/>
      <c r="J29" s="233"/>
      <c r="K29" s="237"/>
      <c r="L29" s="237"/>
    </row>
    <row r="30" spans="1:12" s="238" customFormat="1" ht="21" x14ac:dyDescent="0.35">
      <c r="A30" s="241"/>
      <c r="B30" s="1785"/>
      <c r="C30" s="1786"/>
      <c r="D30" s="1786"/>
      <c r="E30" s="1786"/>
      <c r="F30" s="1786"/>
      <c r="G30" s="1787"/>
      <c r="H30" s="242"/>
      <c r="I30" s="242"/>
      <c r="J30" s="242"/>
      <c r="K30" s="243"/>
      <c r="L30" s="243"/>
    </row>
    <row r="31" spans="1:12" s="238" customFormat="1" ht="21" x14ac:dyDescent="0.35">
      <c r="A31" s="1841" t="s">
        <v>20</v>
      </c>
      <c r="B31" s="1841"/>
      <c r="C31" s="1841"/>
      <c r="D31" s="1841"/>
      <c r="E31" s="1841"/>
      <c r="F31" s="1841"/>
      <c r="G31" s="1841"/>
      <c r="H31" s="1841"/>
      <c r="I31" s="1841"/>
      <c r="J31" s="1841"/>
      <c r="K31" s="1841"/>
      <c r="L31" s="245">
        <f>SUM(L21:L29)</f>
        <v>18500</v>
      </c>
    </row>
    <row r="32" spans="1:12" s="238" customFormat="1" ht="21" x14ac:dyDescent="0.35">
      <c r="A32" s="247"/>
      <c r="B32" s="247"/>
      <c r="C32" s="409"/>
      <c r="D32" s="247"/>
      <c r="E32" s="247"/>
      <c r="F32" s="247"/>
      <c r="G32" s="248"/>
      <c r="H32" s="248"/>
      <c r="I32" s="248"/>
      <c r="J32" s="248"/>
      <c r="K32" s="410"/>
      <c r="L32" s="411"/>
    </row>
    <row r="33" spans="1:12" ht="18" x14ac:dyDescent="0.35">
      <c r="A33" s="35" t="s">
        <v>21</v>
      </c>
      <c r="B33" s="35" t="s">
        <v>7</v>
      </c>
      <c r="C33" s="35" t="s">
        <v>22</v>
      </c>
      <c r="D33" s="36" t="s">
        <v>23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445" t="s">
        <v>24</v>
      </c>
      <c r="D34" s="2" t="s">
        <v>25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445"/>
      <c r="D35" s="2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1"/>
      <c r="B37" s="1"/>
      <c r="C37" s="1"/>
      <c r="D37" s="38"/>
      <c r="E37" s="38"/>
      <c r="F37" s="39"/>
      <c r="G37" s="40"/>
      <c r="H37" s="41"/>
      <c r="I37" s="42"/>
      <c r="J37" s="43"/>
      <c r="K37" s="44"/>
      <c r="L37" s="45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47"/>
      <c r="H39" s="48"/>
      <c r="I39" s="49"/>
      <c r="J39" s="50"/>
      <c r="K39" s="51"/>
      <c r="L39" s="52"/>
    </row>
    <row r="40" spans="1:12" ht="18" x14ac:dyDescent="0.35">
      <c r="A40" s="1"/>
      <c r="B40" s="1"/>
      <c r="C40" s="1"/>
      <c r="D40" s="38"/>
      <c r="E40" s="38"/>
      <c r="F40" s="46"/>
      <c r="G40" s="53"/>
      <c r="H40" s="48"/>
      <c r="I40" s="49"/>
      <c r="J40" s="50"/>
      <c r="K40" s="51"/>
      <c r="L40" s="54"/>
    </row>
    <row r="41" spans="1:12" ht="18" x14ac:dyDescent="0.35">
      <c r="A41" s="1"/>
      <c r="B41" s="1"/>
      <c r="C41" s="1"/>
      <c r="D41" s="38"/>
      <c r="E41" s="38"/>
      <c r="F41" s="55"/>
      <c r="G41" s="56"/>
      <c r="H41" s="57"/>
      <c r="I41" s="58"/>
      <c r="J41" s="59"/>
      <c r="K41" s="60"/>
      <c r="L41" s="61"/>
    </row>
    <row r="42" spans="1:12" ht="18" x14ac:dyDescent="0.35">
      <c r="A42" s="1"/>
      <c r="B42" s="1"/>
      <c r="C42" s="1"/>
      <c r="D42" s="62"/>
      <c r="E42" s="76"/>
      <c r="F42" s="63" t="s">
        <v>26</v>
      </c>
      <c r="G42" s="64"/>
      <c r="H42" s="65" t="s">
        <v>27</v>
      </c>
      <c r="I42" s="1747" t="s">
        <v>28</v>
      </c>
      <c r="J42" s="1748"/>
      <c r="K42" s="65" t="s">
        <v>29</v>
      </c>
      <c r="L42" s="66" t="s">
        <v>30</v>
      </c>
    </row>
    <row r="43" spans="1:12" x14ac:dyDescent="0.3">
      <c r="D43" s="76"/>
      <c r="E43" s="76"/>
      <c r="F43" s="76"/>
      <c r="G43" s="76"/>
      <c r="H43" s="76"/>
      <c r="I43" s="76"/>
      <c r="J43" s="76"/>
      <c r="K43" s="76"/>
      <c r="L43" s="76"/>
    </row>
    <row r="59" spans="1:1" s="25" customFormat="1" x14ac:dyDescent="0.3">
      <c r="A59" s="25" t="s">
        <v>433</v>
      </c>
    </row>
  </sheetData>
  <mergeCells count="9">
    <mergeCell ref="B30:G30"/>
    <mergeCell ref="A31:K31"/>
    <mergeCell ref="I42:J42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9" orientation="portrait" verticalDpi="72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8"/>
  <sheetViews>
    <sheetView view="pageBreakPreview" topLeftCell="A13" zoomScale="60" zoomScaleNormal="100" workbookViewId="0">
      <selection activeCell="G25" sqref="G25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2.14062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394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">
      <c r="A10" s="82" t="s">
        <v>1</v>
      </c>
      <c r="B10" s="83"/>
      <c r="C10" s="83"/>
      <c r="D10" s="84"/>
      <c r="E10" s="79"/>
      <c r="F10" s="85" t="s">
        <v>2</v>
      </c>
      <c r="G10" s="86"/>
      <c r="H10" s="86"/>
      <c r="I10" s="87"/>
      <c r="J10" s="88"/>
      <c r="K10" s="81"/>
      <c r="L10" s="81"/>
      <c r="U10" s="76">
        <v>559</v>
      </c>
    </row>
    <row r="11" spans="1:21" ht="16.5" customHeight="1" x14ac:dyDescent="0.3">
      <c r="A11" s="89" t="s">
        <v>58</v>
      </c>
      <c r="B11" s="79"/>
      <c r="C11" s="79"/>
      <c r="D11" s="90"/>
      <c r="E11" s="79"/>
      <c r="F11" s="91" t="s">
        <v>32</v>
      </c>
      <c r="G11" s="92"/>
      <c r="H11" s="92"/>
      <c r="I11" s="90"/>
      <c r="J11" s="79"/>
      <c r="K11" s="93" t="s">
        <v>3</v>
      </c>
      <c r="L11" s="94">
        <v>37303</v>
      </c>
    </row>
    <row r="12" spans="1:21" ht="16.5" customHeight="1" x14ac:dyDescent="0.3">
      <c r="A12" s="89" t="s">
        <v>57</v>
      </c>
      <c r="B12" s="95"/>
      <c r="C12" s="95"/>
      <c r="D12" s="96"/>
      <c r="E12" s="79"/>
      <c r="F12" s="91" t="s">
        <v>33</v>
      </c>
      <c r="G12" s="92"/>
      <c r="H12" s="92"/>
      <c r="I12" s="90"/>
      <c r="J12" s="79"/>
      <c r="K12" s="93"/>
      <c r="L12" s="94"/>
    </row>
    <row r="13" spans="1:21" ht="16.5" customHeight="1" x14ac:dyDescent="0.3">
      <c r="A13" s="89"/>
      <c r="B13" s="79"/>
      <c r="C13" s="79"/>
      <c r="D13" s="90"/>
      <c r="E13" s="79"/>
      <c r="F13" s="91" t="s">
        <v>34</v>
      </c>
      <c r="G13" s="92"/>
      <c r="H13" s="92"/>
      <c r="I13" s="90"/>
      <c r="J13" s="79"/>
      <c r="K13" s="93" t="s">
        <v>4</v>
      </c>
      <c r="L13" s="81"/>
    </row>
    <row r="14" spans="1:21" ht="16.5" customHeight="1" x14ac:dyDescent="0.3">
      <c r="A14" s="89"/>
      <c r="B14" s="79"/>
      <c r="C14" s="79"/>
      <c r="D14" s="90"/>
      <c r="E14" s="79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E15" s="79"/>
      <c r="F15" s="91"/>
      <c r="G15" s="92"/>
      <c r="H15" s="92"/>
      <c r="I15" s="90"/>
      <c r="J15" s="79"/>
      <c r="K15" s="93"/>
      <c r="L15" s="81"/>
    </row>
    <row r="16" spans="1:21" ht="16.5" customHeight="1" x14ac:dyDescent="0.3">
      <c r="A16" s="89" t="s">
        <v>8</v>
      </c>
      <c r="B16" s="447" t="s">
        <v>7</v>
      </c>
      <c r="C16" s="79" t="s">
        <v>60</v>
      </c>
      <c r="D16" s="90"/>
      <c r="E16" s="79"/>
      <c r="F16" s="91" t="s">
        <v>36</v>
      </c>
      <c r="G16" s="92"/>
      <c r="H16" s="92"/>
      <c r="I16" s="90"/>
      <c r="J16" s="79"/>
      <c r="K16" s="93" t="s">
        <v>9</v>
      </c>
      <c r="L16" s="81" t="s">
        <v>10</v>
      </c>
    </row>
    <row r="17" spans="1:12" ht="18" x14ac:dyDescent="0.3">
      <c r="A17" s="104" t="s">
        <v>11</v>
      </c>
      <c r="B17" s="105" t="s">
        <v>7</v>
      </c>
      <c r="C17" s="106"/>
      <c r="D17" s="107"/>
      <c r="E17" s="79"/>
      <c r="F17" s="104"/>
      <c r="G17" s="108"/>
      <c r="H17" s="108"/>
      <c r="I17" s="109"/>
      <c r="J17" s="79"/>
      <c r="K17" s="93"/>
      <c r="L17" s="110"/>
    </row>
    <row r="18" spans="1:12" ht="18" x14ac:dyDescent="0.3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93"/>
      <c r="L18" s="79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s="238" customFormat="1" ht="21" x14ac:dyDescent="0.35">
      <c r="A20" s="449" t="s">
        <v>13</v>
      </c>
      <c r="B20" s="1842" t="s">
        <v>14</v>
      </c>
      <c r="C20" s="1842"/>
      <c r="D20" s="1842"/>
      <c r="E20" s="1842"/>
      <c r="F20" s="1842"/>
      <c r="G20" s="1842"/>
      <c r="H20" s="449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43"/>
      <c r="C21" s="1844"/>
      <c r="D21" s="1844"/>
      <c r="E21" s="1844"/>
      <c r="F21" s="1844"/>
      <c r="G21" s="1845"/>
      <c r="H21" s="233"/>
      <c r="I21" s="233"/>
      <c r="J21" s="233"/>
      <c r="K21" s="237"/>
      <c r="L21" s="237"/>
    </row>
    <row r="22" spans="1:12" s="238" customFormat="1" ht="21" x14ac:dyDescent="0.35">
      <c r="A22" s="233">
        <v>1</v>
      </c>
      <c r="B22" s="450" t="s">
        <v>337</v>
      </c>
      <c r="C22" s="235"/>
      <c r="D22" s="235"/>
      <c r="E22" s="235"/>
      <c r="F22" s="235"/>
      <c r="G22" s="236"/>
      <c r="H22" s="233"/>
      <c r="I22" s="233">
        <v>3</v>
      </c>
      <c r="J22" s="233" t="s">
        <v>41</v>
      </c>
      <c r="K22" s="237">
        <v>90000</v>
      </c>
      <c r="L22" s="237">
        <f>+K22*I22</f>
        <v>270000</v>
      </c>
    </row>
    <row r="23" spans="1:12" s="238" customFormat="1" ht="21" x14ac:dyDescent="0.35">
      <c r="A23" s="233"/>
      <c r="B23" s="450"/>
      <c r="C23" s="451"/>
      <c r="D23" s="451"/>
      <c r="E23" s="451"/>
      <c r="F23" s="451"/>
      <c r="G23" s="452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450"/>
      <c r="C24" s="451"/>
      <c r="D24" s="451"/>
      <c r="E24" s="451"/>
      <c r="F24" s="451"/>
      <c r="G24" s="452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450"/>
      <c r="C25" s="451"/>
      <c r="D25" s="451"/>
      <c r="E25" s="451"/>
      <c r="F25" s="451"/>
      <c r="G25" s="452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450"/>
      <c r="C26" s="451"/>
      <c r="D26" s="451"/>
      <c r="E26" s="451"/>
      <c r="F26" s="451"/>
      <c r="G26" s="452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450"/>
      <c r="C27" s="451"/>
      <c r="D27" s="451"/>
      <c r="E27" s="451"/>
      <c r="F27" s="451"/>
      <c r="G27" s="452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450"/>
      <c r="C28" s="451"/>
      <c r="D28" s="451"/>
      <c r="E28" s="451"/>
      <c r="F28" s="451"/>
      <c r="G28" s="452"/>
      <c r="H28" s="233"/>
      <c r="I28" s="233"/>
      <c r="J28" s="233"/>
      <c r="K28" s="237"/>
      <c r="L28" s="237"/>
    </row>
    <row r="29" spans="1:12" s="238" customFormat="1" ht="21" x14ac:dyDescent="0.35">
      <c r="A29" s="241"/>
      <c r="B29" s="1785"/>
      <c r="C29" s="1786"/>
      <c r="D29" s="1786"/>
      <c r="E29" s="1786"/>
      <c r="F29" s="1786"/>
      <c r="G29" s="1787"/>
      <c r="H29" s="242"/>
      <c r="I29" s="242"/>
      <c r="J29" s="242"/>
      <c r="K29" s="243"/>
      <c r="L29" s="243"/>
    </row>
    <row r="30" spans="1:12" s="238" customFormat="1" ht="21" x14ac:dyDescent="0.35">
      <c r="A30" s="1841" t="s">
        <v>20</v>
      </c>
      <c r="B30" s="1841"/>
      <c r="C30" s="1841"/>
      <c r="D30" s="1841"/>
      <c r="E30" s="1841"/>
      <c r="F30" s="1841"/>
      <c r="G30" s="1841"/>
      <c r="H30" s="1841"/>
      <c r="I30" s="1841"/>
      <c r="J30" s="1841"/>
      <c r="K30" s="1841"/>
      <c r="L30" s="245">
        <f>SUM(L21:L28)</f>
        <v>270000</v>
      </c>
    </row>
    <row r="31" spans="1:12" s="238" customFormat="1" ht="21" x14ac:dyDescent="0.35">
      <c r="A31" s="247"/>
      <c r="B31" s="247"/>
      <c r="C31" s="409"/>
      <c r="D31" s="247"/>
      <c r="E31" s="247"/>
      <c r="F31" s="247"/>
      <c r="G31" s="248"/>
      <c r="H31" s="248"/>
      <c r="I31" s="248"/>
      <c r="J31" s="248"/>
      <c r="K31" s="410"/>
      <c r="L31" s="411"/>
    </row>
    <row r="32" spans="1:12" ht="18" x14ac:dyDescent="0.35">
      <c r="A32" s="35" t="s">
        <v>21</v>
      </c>
      <c r="B32" s="35" t="s">
        <v>7</v>
      </c>
      <c r="C32" s="35" t="s">
        <v>22</v>
      </c>
      <c r="D32" s="36" t="s">
        <v>23</v>
      </c>
      <c r="E32" s="1"/>
      <c r="F32" s="1"/>
      <c r="G32" s="1"/>
      <c r="H32" s="1"/>
      <c r="I32" s="1"/>
      <c r="J32" s="1"/>
      <c r="K32" s="37"/>
      <c r="L32" s="37"/>
    </row>
    <row r="33" spans="1:12" ht="18" x14ac:dyDescent="0.35">
      <c r="A33" s="2"/>
      <c r="B33" s="2"/>
      <c r="C33" s="445" t="s">
        <v>24</v>
      </c>
      <c r="D33" s="2" t="s">
        <v>25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445"/>
      <c r="D34" s="2"/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38"/>
      <c r="E36" s="38"/>
      <c r="F36" s="39"/>
      <c r="G36" s="40"/>
      <c r="H36" s="41"/>
      <c r="I36" s="42"/>
      <c r="J36" s="43"/>
      <c r="K36" s="44"/>
      <c r="L36" s="45"/>
    </row>
    <row r="37" spans="1:12" ht="18" x14ac:dyDescent="0.35">
      <c r="A37" s="1"/>
      <c r="B37" s="1"/>
      <c r="C37" s="1"/>
      <c r="D37" s="38"/>
      <c r="E37" s="38"/>
      <c r="F37" s="46"/>
      <c r="G37" s="47"/>
      <c r="H37" s="48"/>
      <c r="I37" s="49"/>
      <c r="J37" s="50"/>
      <c r="K37" s="51"/>
      <c r="L37" s="52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53"/>
      <c r="H39" s="48"/>
      <c r="I39" s="49"/>
      <c r="J39" s="50"/>
      <c r="K39" s="51"/>
      <c r="L39" s="54"/>
    </row>
    <row r="40" spans="1:12" ht="18" x14ac:dyDescent="0.35">
      <c r="A40" s="1"/>
      <c r="B40" s="1"/>
      <c r="C40" s="1"/>
      <c r="D40" s="38"/>
      <c r="E40" s="38"/>
      <c r="F40" s="55"/>
      <c r="G40" s="56"/>
      <c r="H40" s="57"/>
      <c r="I40" s="58"/>
      <c r="J40" s="59"/>
      <c r="K40" s="60"/>
      <c r="L40" s="61"/>
    </row>
    <row r="41" spans="1:12" ht="18" x14ac:dyDescent="0.35">
      <c r="A41" s="1"/>
      <c r="B41" s="1"/>
      <c r="C41" s="1"/>
      <c r="D41" s="62"/>
      <c r="E41" s="76"/>
      <c r="F41" s="63" t="s">
        <v>26</v>
      </c>
      <c r="G41" s="64"/>
      <c r="H41" s="65" t="s">
        <v>27</v>
      </c>
      <c r="I41" s="1747" t="s">
        <v>28</v>
      </c>
      <c r="J41" s="1748"/>
      <c r="K41" s="65" t="s">
        <v>29</v>
      </c>
      <c r="L41" s="66" t="s">
        <v>30</v>
      </c>
    </row>
    <row r="42" spans="1:12" x14ac:dyDescent="0.3">
      <c r="D42" s="76"/>
      <c r="E42" s="76"/>
      <c r="F42" s="76"/>
      <c r="G42" s="76"/>
      <c r="H42" s="76"/>
      <c r="I42" s="76"/>
      <c r="J42" s="76"/>
      <c r="K42" s="76"/>
      <c r="L42" s="76"/>
    </row>
    <row r="58" spans="1:1" s="25" customFormat="1" x14ac:dyDescent="0.3">
      <c r="A58" s="25" t="s">
        <v>335</v>
      </c>
    </row>
  </sheetData>
  <mergeCells count="8">
    <mergeCell ref="B29:G29"/>
    <mergeCell ref="A30:K30"/>
    <mergeCell ref="I41:J41"/>
    <mergeCell ref="A7:L7"/>
    <mergeCell ref="A8:L8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9" orientation="portrait" verticalDpi="72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9"/>
  <sheetViews>
    <sheetView view="pageBreakPreview" zoomScale="60" zoomScaleNormal="100" workbookViewId="0">
      <selection activeCell="B26" sqref="B26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140625" style="79" customWidth="1"/>
    <col min="12" max="12" width="22.855468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409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44608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544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545" t="s">
        <v>13</v>
      </c>
      <c r="B20" s="1769" t="s">
        <v>14</v>
      </c>
      <c r="C20" s="1769"/>
      <c r="D20" s="1769"/>
      <c r="E20" s="1769"/>
      <c r="F20" s="1769"/>
      <c r="G20" s="1769"/>
      <c r="H20" s="545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238" customFormat="1" ht="21" x14ac:dyDescent="0.35">
      <c r="A22" s="233" t="s">
        <v>19</v>
      </c>
      <c r="B22" s="553" t="s">
        <v>395</v>
      </c>
      <c r="C22" s="235"/>
      <c r="D22" s="235"/>
      <c r="E22" s="235"/>
      <c r="F22" s="235"/>
      <c r="G22" s="236"/>
      <c r="H22" s="233"/>
      <c r="I22" s="233">
        <v>3</v>
      </c>
      <c r="J22" s="233" t="s">
        <v>41</v>
      </c>
      <c r="K22" s="237">
        <v>12000</v>
      </c>
      <c r="L22" s="237">
        <f>I22*K22</f>
        <v>36000</v>
      </c>
    </row>
    <row r="23" spans="1:12" s="238" customFormat="1" ht="21" x14ac:dyDescent="0.35">
      <c r="A23" s="233">
        <v>2</v>
      </c>
      <c r="B23" s="553" t="s">
        <v>396</v>
      </c>
      <c r="C23" s="235"/>
      <c r="D23" s="235"/>
      <c r="E23" s="235"/>
      <c r="F23" s="235"/>
      <c r="G23" s="236"/>
      <c r="H23" s="233"/>
      <c r="I23" s="233">
        <v>1</v>
      </c>
      <c r="J23" s="233" t="s">
        <v>41</v>
      </c>
      <c r="K23" s="237">
        <v>8000</v>
      </c>
      <c r="L23" s="237">
        <f t="shared" ref="L23:L31" si="0">I23*K23</f>
        <v>8000</v>
      </c>
    </row>
    <row r="24" spans="1:12" s="238" customFormat="1" ht="21" x14ac:dyDescent="0.35">
      <c r="A24" s="233">
        <v>3</v>
      </c>
      <c r="B24" s="553" t="s">
        <v>397</v>
      </c>
      <c r="C24" s="554"/>
      <c r="D24" s="554"/>
      <c r="E24" s="554"/>
      <c r="F24" s="554"/>
      <c r="G24" s="555"/>
      <c r="H24" s="233"/>
      <c r="I24" s="233">
        <v>3</v>
      </c>
      <c r="J24" s="233" t="s">
        <v>41</v>
      </c>
      <c r="K24" s="237">
        <v>12000</v>
      </c>
      <c r="L24" s="237">
        <f t="shared" si="0"/>
        <v>36000</v>
      </c>
    </row>
    <row r="25" spans="1:12" s="238" customFormat="1" ht="21" x14ac:dyDescent="0.35">
      <c r="A25" s="233">
        <v>4</v>
      </c>
      <c r="B25" s="553" t="s">
        <v>398</v>
      </c>
      <c r="C25" s="554"/>
      <c r="D25" s="554"/>
      <c r="E25" s="554"/>
      <c r="F25" s="554"/>
      <c r="G25" s="555"/>
      <c r="H25" s="233"/>
      <c r="I25" s="233">
        <v>10</v>
      </c>
      <c r="J25" s="233" t="s">
        <v>41</v>
      </c>
      <c r="K25" s="237">
        <v>7000</v>
      </c>
      <c r="L25" s="237">
        <f t="shared" si="0"/>
        <v>70000</v>
      </c>
    </row>
    <row r="26" spans="1:12" s="238" customFormat="1" ht="21" x14ac:dyDescent="0.35">
      <c r="A26" s="233">
        <v>5</v>
      </c>
      <c r="B26" s="553" t="s">
        <v>399</v>
      </c>
      <c r="C26" s="554"/>
      <c r="D26" s="554"/>
      <c r="E26" s="554"/>
      <c r="F26" s="554"/>
      <c r="G26" s="555"/>
      <c r="H26" s="233"/>
      <c r="I26" s="233">
        <v>1</v>
      </c>
      <c r="J26" s="233" t="s">
        <v>407</v>
      </c>
      <c r="K26" s="237">
        <v>112500</v>
      </c>
      <c r="L26" s="237">
        <f t="shared" si="0"/>
        <v>112500</v>
      </c>
    </row>
    <row r="27" spans="1:12" s="238" customFormat="1" ht="21" x14ac:dyDescent="0.35">
      <c r="A27" s="233">
        <v>6</v>
      </c>
      <c r="B27" s="553" t="s">
        <v>400</v>
      </c>
      <c r="C27" s="554"/>
      <c r="D27" s="554"/>
      <c r="E27" s="554"/>
      <c r="F27" s="554"/>
      <c r="G27" s="555"/>
      <c r="H27" s="233" t="s">
        <v>408</v>
      </c>
      <c r="I27" s="233">
        <v>1</v>
      </c>
      <c r="J27" s="233" t="s">
        <v>405</v>
      </c>
      <c r="K27" s="237">
        <v>60000</v>
      </c>
      <c r="L27" s="237">
        <f t="shared" si="0"/>
        <v>60000</v>
      </c>
    </row>
    <row r="28" spans="1:12" s="238" customFormat="1" ht="21" x14ac:dyDescent="0.35">
      <c r="A28" s="233">
        <v>7</v>
      </c>
      <c r="B28" s="553" t="s">
        <v>406</v>
      </c>
      <c r="C28" s="554"/>
      <c r="D28" s="554"/>
      <c r="E28" s="554"/>
      <c r="F28" s="554"/>
      <c r="G28" s="555"/>
      <c r="H28" s="233"/>
      <c r="I28" s="233">
        <v>1</v>
      </c>
      <c r="J28" s="233" t="s">
        <v>41</v>
      </c>
      <c r="K28" s="237">
        <v>12000</v>
      </c>
      <c r="L28" s="237">
        <f t="shared" si="0"/>
        <v>12000</v>
      </c>
    </row>
    <row r="29" spans="1:12" s="238" customFormat="1" ht="21" x14ac:dyDescent="0.35">
      <c r="A29" s="233">
        <v>8</v>
      </c>
      <c r="B29" s="553" t="s">
        <v>401</v>
      </c>
      <c r="C29" s="554"/>
      <c r="D29" s="554"/>
      <c r="E29" s="554"/>
      <c r="F29" s="554"/>
      <c r="G29" s="555"/>
      <c r="H29" s="233"/>
      <c r="I29" s="233">
        <v>1</v>
      </c>
      <c r="J29" s="233" t="s">
        <v>402</v>
      </c>
      <c r="K29" s="237">
        <v>260000</v>
      </c>
      <c r="L29" s="237">
        <f t="shared" si="0"/>
        <v>260000</v>
      </c>
    </row>
    <row r="30" spans="1:12" s="238" customFormat="1" ht="21" x14ac:dyDescent="0.35">
      <c r="A30" s="233">
        <v>9</v>
      </c>
      <c r="B30" s="553" t="s">
        <v>403</v>
      </c>
      <c r="C30" s="554"/>
      <c r="D30" s="554"/>
      <c r="E30" s="554"/>
      <c r="F30" s="554"/>
      <c r="G30" s="555"/>
      <c r="H30" s="233"/>
      <c r="I30" s="233">
        <v>4</v>
      </c>
      <c r="J30" s="233" t="s">
        <v>41</v>
      </c>
      <c r="K30" s="237">
        <v>11000</v>
      </c>
      <c r="L30" s="237">
        <f t="shared" si="0"/>
        <v>44000</v>
      </c>
    </row>
    <row r="31" spans="1:12" s="238" customFormat="1" ht="21" x14ac:dyDescent="0.35">
      <c r="A31" s="233">
        <v>10</v>
      </c>
      <c r="B31" s="553" t="s">
        <v>404</v>
      </c>
      <c r="C31" s="554"/>
      <c r="D31" s="554"/>
      <c r="E31" s="554"/>
      <c r="F31" s="554"/>
      <c r="G31" s="555"/>
      <c r="H31" s="233"/>
      <c r="I31" s="233">
        <v>15</v>
      </c>
      <c r="J31" s="233" t="s">
        <v>41</v>
      </c>
      <c r="K31" s="237">
        <v>13000</v>
      </c>
      <c r="L31" s="237">
        <f t="shared" si="0"/>
        <v>195000</v>
      </c>
    </row>
    <row r="32" spans="1:12" s="238" customFormat="1" ht="21" x14ac:dyDescent="0.35">
      <c r="A32" s="233"/>
      <c r="B32" s="553"/>
      <c r="C32" s="554"/>
      <c r="D32" s="554"/>
      <c r="E32" s="554"/>
      <c r="F32" s="554"/>
      <c r="G32" s="555"/>
      <c r="H32" s="233"/>
      <c r="I32" s="233"/>
      <c r="J32" s="233"/>
      <c r="K32" s="237"/>
      <c r="L32" s="237"/>
    </row>
    <row r="33" spans="1:12" s="238" customFormat="1" ht="21" x14ac:dyDescent="0.35">
      <c r="A33" s="568"/>
      <c r="B33" s="569"/>
      <c r="C33" s="570"/>
      <c r="D33" s="570"/>
      <c r="E33" s="570"/>
      <c r="F33" s="570"/>
      <c r="G33" s="571"/>
      <c r="H33" s="568"/>
      <c r="I33" s="568"/>
      <c r="J33" s="568"/>
      <c r="K33" s="572"/>
      <c r="L33" s="572"/>
    </row>
    <row r="34" spans="1:12" s="238" customFormat="1" ht="21" x14ac:dyDescent="0.35">
      <c r="A34" s="241"/>
      <c r="B34" s="1785"/>
      <c r="C34" s="1786"/>
      <c r="D34" s="1786"/>
      <c r="E34" s="1786"/>
      <c r="F34" s="1786"/>
      <c r="G34" s="1787"/>
      <c r="H34" s="242"/>
      <c r="I34" s="242">
        <f>SUM(I22:I31)</f>
        <v>40</v>
      </c>
      <c r="J34" s="242"/>
      <c r="K34" s="243"/>
      <c r="L34" s="243"/>
    </row>
    <row r="35" spans="1:12" s="238" customFormat="1" ht="21" x14ac:dyDescent="0.35">
      <c r="A35" s="1841" t="s">
        <v>20</v>
      </c>
      <c r="B35" s="1841"/>
      <c r="C35" s="1841"/>
      <c r="D35" s="1841"/>
      <c r="E35" s="1841"/>
      <c r="F35" s="1841"/>
      <c r="G35" s="1841"/>
      <c r="H35" s="1841"/>
      <c r="I35" s="1841"/>
      <c r="J35" s="1841"/>
      <c r="K35" s="1841"/>
      <c r="L35" s="245">
        <f>SUM(L21:L31)</f>
        <v>833500</v>
      </c>
    </row>
    <row r="36" spans="1:12" x14ac:dyDescent="0.3">
      <c r="A36" s="80"/>
      <c r="B36" s="80"/>
      <c r="C36" s="544"/>
      <c r="D36" s="80"/>
      <c r="E36" s="80"/>
      <c r="F36" s="80"/>
      <c r="K36" s="93"/>
      <c r="L36" s="81"/>
    </row>
    <row r="37" spans="1:12" x14ac:dyDescent="0.3">
      <c r="A37" s="118" t="s">
        <v>21</v>
      </c>
      <c r="B37" s="118" t="s">
        <v>7</v>
      </c>
      <c r="C37" s="118" t="s">
        <v>22</v>
      </c>
      <c r="D37" s="119" t="s">
        <v>23</v>
      </c>
      <c r="K37" s="120"/>
      <c r="L37" s="120"/>
    </row>
    <row r="38" spans="1:12" x14ac:dyDescent="0.3">
      <c r="A38" s="80"/>
      <c r="B38" s="80"/>
      <c r="C38" s="544" t="s">
        <v>24</v>
      </c>
      <c r="D38" s="80" t="s">
        <v>25</v>
      </c>
      <c r="K38" s="120"/>
      <c r="L38" s="120"/>
    </row>
    <row r="39" spans="1:12" x14ac:dyDescent="0.3">
      <c r="A39" s="80"/>
      <c r="B39" s="80"/>
      <c r="C39" s="544"/>
      <c r="D39" s="80"/>
      <c r="K39" s="120"/>
      <c r="L39" s="120"/>
    </row>
    <row r="40" spans="1:12" x14ac:dyDescent="0.3">
      <c r="K40" s="120"/>
      <c r="L40" s="120"/>
    </row>
    <row r="41" spans="1:12" x14ac:dyDescent="0.3">
      <c r="D41" s="95"/>
      <c r="E41" s="95"/>
      <c r="F41" s="121"/>
      <c r="G41" s="84"/>
      <c r="H41" s="122"/>
      <c r="I41" s="123"/>
      <c r="J41" s="124"/>
      <c r="K41" s="121"/>
      <c r="L41" s="125"/>
    </row>
    <row r="42" spans="1:12" x14ac:dyDescent="0.3">
      <c r="D42" s="95"/>
      <c r="E42" s="95"/>
      <c r="F42" s="89"/>
      <c r="G42" s="90"/>
      <c r="H42" s="126"/>
      <c r="I42" s="127"/>
      <c r="J42" s="128"/>
      <c r="K42" s="89"/>
      <c r="L42" s="116"/>
    </row>
    <row r="43" spans="1:12" x14ac:dyDescent="0.3">
      <c r="D43" s="95"/>
      <c r="E43" s="95"/>
      <c r="F43" s="89"/>
      <c r="G43" s="90"/>
      <c r="H43" s="126"/>
      <c r="I43" s="127"/>
      <c r="J43" s="128"/>
      <c r="K43" s="89"/>
      <c r="L43" s="116"/>
    </row>
    <row r="44" spans="1:12" x14ac:dyDescent="0.3">
      <c r="D44" s="95"/>
      <c r="E44" s="95"/>
      <c r="F44" s="89"/>
      <c r="G44" s="96"/>
      <c r="H44" s="126"/>
      <c r="I44" s="127"/>
      <c r="J44" s="128"/>
      <c r="K44" s="89"/>
      <c r="L44" s="129"/>
    </row>
    <row r="45" spans="1:12" x14ac:dyDescent="0.3">
      <c r="D45" s="95"/>
      <c r="E45" s="95"/>
      <c r="F45" s="104"/>
      <c r="G45" s="109"/>
      <c r="H45" s="130"/>
      <c r="I45" s="131"/>
      <c r="J45" s="132"/>
      <c r="K45" s="104"/>
      <c r="L45" s="133"/>
    </row>
    <row r="46" spans="1:12" x14ac:dyDescent="0.3">
      <c r="D46" s="127"/>
      <c r="E46" s="78"/>
      <c r="F46" s="134" t="s">
        <v>26</v>
      </c>
      <c r="G46" s="135"/>
      <c r="H46" s="136" t="s">
        <v>27</v>
      </c>
      <c r="I46" s="1765" t="s">
        <v>28</v>
      </c>
      <c r="J46" s="1766"/>
      <c r="K46" s="136" t="s">
        <v>29</v>
      </c>
      <c r="L46" s="117" t="s">
        <v>30</v>
      </c>
    </row>
    <row r="47" spans="1:12" x14ac:dyDescent="0.3">
      <c r="D47" s="78"/>
      <c r="E47" s="78"/>
      <c r="F47" s="78"/>
      <c r="G47" s="78"/>
      <c r="H47" s="78"/>
      <c r="I47" s="78"/>
      <c r="J47" s="78"/>
      <c r="K47" s="78"/>
      <c r="L47" s="78"/>
    </row>
    <row r="59" spans="1:21" s="79" customFormat="1" x14ac:dyDescent="0.3">
      <c r="A59" s="79" t="s">
        <v>410</v>
      </c>
      <c r="M59" s="78"/>
      <c r="N59" s="78"/>
      <c r="O59" s="78"/>
      <c r="P59" s="78"/>
      <c r="Q59" s="78"/>
      <c r="R59" s="78"/>
      <c r="S59" s="78"/>
      <c r="T59" s="78"/>
      <c r="U59" s="78"/>
    </row>
  </sheetData>
  <mergeCells count="8">
    <mergeCell ref="A35:K35"/>
    <mergeCell ref="I46:J46"/>
    <mergeCell ref="A7:L7"/>
    <mergeCell ref="A8:L8"/>
    <mergeCell ref="B20:G20"/>
    <mergeCell ref="I20:J20"/>
    <mergeCell ref="B21:G21"/>
    <mergeCell ref="B34:G34"/>
  </mergeCells>
  <printOptions horizontalCentered="1"/>
  <pageMargins left="0" right="0" top="0.55118110236220474" bottom="0.74803149606299213" header="0.31496062992125984" footer="0.31496062992125984"/>
  <pageSetup scale="70" orientation="portrait" verticalDpi="72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0"/>
  <sheetViews>
    <sheetView view="pageBreakPreview" topLeftCell="A4" zoomScale="60" zoomScaleNormal="100" workbookViewId="0">
      <selection activeCell="T23" sqref="T23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26.28515625" style="25" customWidth="1"/>
    <col min="9" max="9" width="10.28515625" style="25" customWidth="1"/>
    <col min="10" max="10" width="13.140625" style="25" customWidth="1"/>
    <col min="11" max="11" width="17.42578125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8" x14ac:dyDescent="0.35">
      <c r="A8" s="1750" t="s">
        <v>414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47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44608</v>
      </c>
    </row>
    <row r="12" spans="1:21" ht="16.5" customHeight="1" x14ac:dyDescent="0.35">
      <c r="A12" s="1760" t="s">
        <v>48</v>
      </c>
      <c r="B12" s="1761"/>
      <c r="C12" s="1761"/>
      <c r="D12" s="1759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546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49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538" t="s">
        <v>7</v>
      </c>
      <c r="C16" s="1" t="s">
        <v>50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9.5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573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539" t="s">
        <v>13</v>
      </c>
      <c r="B20" s="1751" t="s">
        <v>14</v>
      </c>
      <c r="C20" s="1751"/>
      <c r="D20" s="1751"/>
      <c r="E20" s="1751"/>
      <c r="F20" s="1751"/>
      <c r="G20" s="1751"/>
      <c r="H20" s="539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s="238" customFormat="1" ht="21" x14ac:dyDescent="0.35">
      <c r="A22" s="233">
        <v>1</v>
      </c>
      <c r="B22" s="553" t="s">
        <v>412</v>
      </c>
      <c r="C22" s="235"/>
      <c r="D22" s="235"/>
      <c r="E22" s="235"/>
      <c r="F22" s="235"/>
      <c r="G22" s="236"/>
      <c r="H22" s="233" t="s">
        <v>411</v>
      </c>
      <c r="I22" s="233">
        <v>1</v>
      </c>
      <c r="J22" s="233" t="s">
        <v>371</v>
      </c>
      <c r="K22" s="237">
        <v>20000</v>
      </c>
      <c r="L22" s="237">
        <f>+K22*I22</f>
        <v>20000</v>
      </c>
    </row>
    <row r="23" spans="1:12" s="238" customFormat="1" ht="21" x14ac:dyDescent="0.35">
      <c r="A23" s="233">
        <v>2</v>
      </c>
      <c r="B23" s="553" t="s">
        <v>413</v>
      </c>
      <c r="C23" s="235"/>
      <c r="D23" s="235"/>
      <c r="E23" s="235"/>
      <c r="F23" s="235"/>
      <c r="G23" s="236"/>
      <c r="H23" s="233"/>
      <c r="I23" s="233">
        <v>22</v>
      </c>
      <c r="J23" s="233" t="s">
        <v>56</v>
      </c>
      <c r="K23" s="237">
        <v>1800</v>
      </c>
      <c r="L23" s="237">
        <f>+K23*I23</f>
        <v>39600</v>
      </c>
    </row>
    <row r="24" spans="1:12" s="238" customFormat="1" ht="21" x14ac:dyDescent="0.35">
      <c r="A24" s="233"/>
      <c r="B24" s="553"/>
      <c r="C24" s="554"/>
      <c r="D24" s="554"/>
      <c r="E24" s="554"/>
      <c r="F24" s="554"/>
      <c r="G24" s="555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553"/>
      <c r="C25" s="554"/>
      <c r="D25" s="554"/>
      <c r="E25" s="554"/>
      <c r="F25" s="554"/>
      <c r="G25" s="555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553"/>
      <c r="C26" s="554"/>
      <c r="D26" s="554"/>
      <c r="E26" s="554"/>
      <c r="F26" s="554"/>
      <c r="G26" s="555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553"/>
      <c r="C27" s="554"/>
      <c r="D27" s="554"/>
      <c r="E27" s="554"/>
      <c r="F27" s="554"/>
      <c r="G27" s="555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553"/>
      <c r="C28" s="554"/>
      <c r="D28" s="554"/>
      <c r="E28" s="554"/>
      <c r="F28" s="554"/>
      <c r="G28" s="555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553"/>
      <c r="C29" s="554"/>
      <c r="D29" s="554"/>
      <c r="E29" s="554"/>
      <c r="F29" s="554"/>
      <c r="G29" s="555"/>
      <c r="H29" s="233"/>
      <c r="I29" s="233"/>
      <c r="J29" s="233"/>
      <c r="K29" s="237"/>
      <c r="L29" s="237"/>
    </row>
    <row r="30" spans="1:12" s="238" customFormat="1" ht="21" x14ac:dyDescent="0.35">
      <c r="A30" s="241"/>
      <c r="B30" s="1785"/>
      <c r="C30" s="1786"/>
      <c r="D30" s="1786"/>
      <c r="E30" s="1786"/>
      <c r="F30" s="1786"/>
      <c r="G30" s="1787"/>
      <c r="H30" s="242"/>
      <c r="I30" s="242"/>
      <c r="J30" s="242"/>
      <c r="K30" s="243"/>
      <c r="L30" s="243"/>
    </row>
    <row r="31" spans="1:12" s="238" customFormat="1" ht="21" x14ac:dyDescent="0.35">
      <c r="A31" s="1841" t="s">
        <v>20</v>
      </c>
      <c r="B31" s="1841"/>
      <c r="C31" s="1841"/>
      <c r="D31" s="1841"/>
      <c r="E31" s="1841"/>
      <c r="F31" s="1841"/>
      <c r="G31" s="1841"/>
      <c r="H31" s="1841"/>
      <c r="I31" s="1841"/>
      <c r="J31" s="1841"/>
      <c r="K31" s="1841"/>
      <c r="L31" s="245">
        <f>SUM(L21:L29)</f>
        <v>59600</v>
      </c>
    </row>
    <row r="32" spans="1:12" s="238" customFormat="1" ht="21" x14ac:dyDescent="0.35">
      <c r="A32" s="247"/>
      <c r="B32" s="247"/>
      <c r="C32" s="409"/>
      <c r="D32" s="247"/>
      <c r="E32" s="247"/>
      <c r="F32" s="247"/>
      <c r="G32" s="248"/>
      <c r="H32" s="248"/>
      <c r="I32" s="248"/>
      <c r="J32" s="248"/>
      <c r="K32" s="410"/>
      <c r="L32" s="411"/>
    </row>
    <row r="33" spans="1:12" ht="18" x14ac:dyDescent="0.35">
      <c r="A33" s="35" t="s">
        <v>21</v>
      </c>
      <c r="B33" s="35" t="s">
        <v>7</v>
      </c>
      <c r="C33" s="35" t="s">
        <v>22</v>
      </c>
      <c r="D33" s="36" t="s">
        <v>23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538" t="s">
        <v>24</v>
      </c>
      <c r="D34" s="2" t="s">
        <v>25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538"/>
      <c r="D35" s="2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1"/>
      <c r="B37" s="1"/>
      <c r="C37" s="1"/>
      <c r="D37" s="38"/>
      <c r="E37" s="38"/>
      <c r="F37" s="39"/>
      <c r="G37" s="40"/>
      <c r="H37" s="41"/>
      <c r="I37" s="42"/>
      <c r="J37" s="43"/>
      <c r="K37" s="44"/>
      <c r="L37" s="45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47"/>
      <c r="H39" s="48"/>
      <c r="I39" s="49"/>
      <c r="J39" s="50"/>
      <c r="K39" s="51"/>
      <c r="L39" s="52"/>
    </row>
    <row r="40" spans="1:12" ht="18" x14ac:dyDescent="0.35">
      <c r="A40" s="1"/>
      <c r="B40" s="1"/>
      <c r="C40" s="1"/>
      <c r="D40" s="38"/>
      <c r="E40" s="38"/>
      <c r="F40" s="46"/>
      <c r="G40" s="53"/>
      <c r="H40" s="48"/>
      <c r="I40" s="49"/>
      <c r="J40" s="50"/>
      <c r="K40" s="51"/>
      <c r="L40" s="54"/>
    </row>
    <row r="41" spans="1:12" ht="18" x14ac:dyDescent="0.35">
      <c r="A41" s="1"/>
      <c r="B41" s="1"/>
      <c r="C41" s="1"/>
      <c r="D41" s="38"/>
      <c r="E41" s="38"/>
      <c r="F41" s="55"/>
      <c r="G41" s="56"/>
      <c r="H41" s="57"/>
      <c r="I41" s="58"/>
      <c r="J41" s="59"/>
      <c r="K41" s="60"/>
      <c r="L41" s="61"/>
    </row>
    <row r="42" spans="1:12" ht="18" x14ac:dyDescent="0.35">
      <c r="A42" s="1"/>
      <c r="B42" s="1"/>
      <c r="C42" s="1"/>
      <c r="D42" s="62"/>
      <c r="E42" s="76"/>
      <c r="F42" s="63" t="s">
        <v>26</v>
      </c>
      <c r="G42" s="64"/>
      <c r="H42" s="65" t="s">
        <v>27</v>
      </c>
      <c r="I42" s="1747" t="s">
        <v>28</v>
      </c>
      <c r="J42" s="1748"/>
      <c r="K42" s="65" t="s">
        <v>29</v>
      </c>
      <c r="L42" s="66" t="s">
        <v>30</v>
      </c>
    </row>
    <row r="43" spans="1:12" x14ac:dyDescent="0.3">
      <c r="D43" s="76"/>
      <c r="E43" s="76"/>
      <c r="F43" s="76"/>
      <c r="G43" s="76"/>
      <c r="H43" s="76"/>
      <c r="I43" s="76"/>
      <c r="J43" s="76"/>
      <c r="K43" s="76"/>
      <c r="L43" s="76"/>
    </row>
    <row r="60" spans="1:1" ht="18" x14ac:dyDescent="0.3">
      <c r="A60" s="79" t="s">
        <v>410</v>
      </c>
    </row>
  </sheetData>
  <mergeCells count="10">
    <mergeCell ref="B21:G21"/>
    <mergeCell ref="B30:G30"/>
    <mergeCell ref="A31:K31"/>
    <mergeCell ref="I42:J42"/>
    <mergeCell ref="A7:L7"/>
    <mergeCell ref="A8:L8"/>
    <mergeCell ref="A12:D12"/>
    <mergeCell ref="B15:D15"/>
    <mergeCell ref="B20:G20"/>
    <mergeCell ref="I20:J20"/>
  </mergeCells>
  <printOptions horizontalCentered="1"/>
  <pageMargins left="0" right="0" top="0.74803149606299213" bottom="0.74803149606299213" header="0.31496062992125984" footer="0.31496062992125984"/>
  <pageSetup scale="67" orientation="portrait" verticalDpi="7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1"/>
  <sheetViews>
    <sheetView view="pageBreakPreview" zoomScale="60" zoomScaleNormal="100" workbookViewId="0">
      <selection activeCell="B22" sqref="B22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75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44566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53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54" t="s">
        <v>13</v>
      </c>
      <c r="B20" s="1769" t="s">
        <v>14</v>
      </c>
      <c r="C20" s="1769"/>
      <c r="D20" s="1769"/>
      <c r="E20" s="1769"/>
      <c r="F20" s="1769"/>
      <c r="G20" s="1769"/>
      <c r="H20" s="154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65" customFormat="1" ht="20.25" x14ac:dyDescent="0.35">
      <c r="A22" s="160" t="s">
        <v>19</v>
      </c>
      <c r="B22" s="161" t="s">
        <v>81</v>
      </c>
      <c r="C22" s="162"/>
      <c r="D22" s="162"/>
      <c r="E22" s="162"/>
      <c r="F22" s="162"/>
      <c r="G22" s="163"/>
      <c r="H22" s="160"/>
      <c r="I22" s="160">
        <v>1</v>
      </c>
      <c r="J22" s="160" t="s">
        <v>82</v>
      </c>
      <c r="K22" s="164">
        <v>15000</v>
      </c>
      <c r="L22" s="164">
        <f>I22*K22</f>
        <v>15000</v>
      </c>
    </row>
    <row r="23" spans="1:12" s="165" customFormat="1" ht="20.25" x14ac:dyDescent="0.35">
      <c r="A23" s="160">
        <v>2</v>
      </c>
      <c r="B23" s="161" t="s">
        <v>84</v>
      </c>
      <c r="C23" s="162"/>
      <c r="D23" s="162"/>
      <c r="E23" s="162"/>
      <c r="F23" s="162"/>
      <c r="G23" s="163"/>
      <c r="H23" s="160"/>
      <c r="I23" s="160">
        <v>6</v>
      </c>
      <c r="J23" s="160" t="s">
        <v>83</v>
      </c>
      <c r="K23" s="164">
        <v>1500</v>
      </c>
      <c r="L23" s="164">
        <f t="shared" ref="L23" si="0">I23*K23</f>
        <v>9000</v>
      </c>
    </row>
    <row r="24" spans="1:12" s="165" customFormat="1" ht="20.25" x14ac:dyDescent="0.35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2" s="165" customFormat="1" ht="20.25" x14ac:dyDescent="0.35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2" s="165" customFormat="1" ht="20.25" x14ac:dyDescent="0.35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2" s="165" customFormat="1" ht="20.25" x14ac:dyDescent="0.35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2" s="165" customFormat="1" ht="20.25" x14ac:dyDescent="0.35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2" s="165" customFormat="1" ht="20.25" x14ac:dyDescent="0.35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</row>
    <row r="30" spans="1:12" s="165" customFormat="1" ht="20.25" x14ac:dyDescent="0.35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2" s="165" customFormat="1" ht="20.25" x14ac:dyDescent="0.35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2" s="165" customFormat="1" ht="20.25" x14ac:dyDescent="0.35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165" customFormat="1" ht="20.25" x14ac:dyDescent="0.35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165" customFormat="1" ht="20.25" x14ac:dyDescent="0.35">
      <c r="A34" s="168"/>
      <c r="B34" s="169"/>
      <c r="C34" s="170"/>
      <c r="D34" s="170"/>
      <c r="E34" s="170"/>
      <c r="F34" s="170"/>
      <c r="G34" s="171"/>
      <c r="H34" s="168"/>
      <c r="I34" s="168"/>
      <c r="J34" s="168"/>
      <c r="K34" s="172"/>
      <c r="L34" s="172"/>
    </row>
    <row r="35" spans="1:12" s="165" customFormat="1" ht="20.25" x14ac:dyDescent="0.35">
      <c r="A35" s="173"/>
      <c r="B35" s="1774"/>
      <c r="C35" s="1775"/>
      <c r="D35" s="1775"/>
      <c r="E35" s="1775"/>
      <c r="F35" s="1775"/>
      <c r="G35" s="1776"/>
      <c r="H35" s="174"/>
      <c r="I35" s="174"/>
      <c r="J35" s="174"/>
      <c r="K35" s="175"/>
      <c r="L35" s="175"/>
    </row>
    <row r="36" spans="1:12" s="165" customFormat="1" ht="20.25" x14ac:dyDescent="0.35">
      <c r="A36" s="1773" t="s">
        <v>20</v>
      </c>
      <c r="B36" s="1773"/>
      <c r="C36" s="1773"/>
      <c r="D36" s="1773"/>
      <c r="E36" s="1773"/>
      <c r="F36" s="1773"/>
      <c r="G36" s="1773"/>
      <c r="H36" s="1773"/>
      <c r="I36" s="1773"/>
      <c r="J36" s="1773"/>
      <c r="K36" s="1773"/>
      <c r="L36" s="176">
        <f>SUM(L21:L31)</f>
        <v>24000</v>
      </c>
    </row>
    <row r="37" spans="1:12" s="165" customFormat="1" ht="20.25" x14ac:dyDescent="0.35">
      <c r="A37" s="177"/>
      <c r="B37" s="177"/>
      <c r="C37" s="178"/>
      <c r="D37" s="177"/>
      <c r="E37" s="177"/>
      <c r="F37" s="177"/>
      <c r="G37" s="179"/>
      <c r="H37" s="179"/>
      <c r="I37" s="179"/>
      <c r="J37" s="179"/>
      <c r="K37" s="180"/>
      <c r="L37" s="181"/>
    </row>
    <row r="38" spans="1:12" x14ac:dyDescent="0.3">
      <c r="A38" s="118" t="s">
        <v>21</v>
      </c>
      <c r="B38" s="118" t="s">
        <v>7</v>
      </c>
      <c r="C38" s="118" t="s">
        <v>22</v>
      </c>
      <c r="D38" s="119" t="s">
        <v>23</v>
      </c>
      <c r="K38" s="120"/>
      <c r="L38" s="120"/>
    </row>
    <row r="39" spans="1:12" x14ac:dyDescent="0.3">
      <c r="A39" s="80"/>
      <c r="B39" s="80"/>
      <c r="C39" s="153" t="s">
        <v>24</v>
      </c>
      <c r="D39" s="80" t="s">
        <v>25</v>
      </c>
      <c r="K39" s="120"/>
      <c r="L39" s="120"/>
    </row>
    <row r="40" spans="1:12" x14ac:dyDescent="0.3">
      <c r="A40" s="80"/>
      <c r="B40" s="80"/>
      <c r="C40" s="153"/>
      <c r="D40" s="80"/>
      <c r="K40" s="120"/>
      <c r="L40" s="120"/>
    </row>
    <row r="41" spans="1:12" x14ac:dyDescent="0.3">
      <c r="K41" s="120"/>
      <c r="L41" s="120"/>
    </row>
    <row r="42" spans="1:12" x14ac:dyDescent="0.3">
      <c r="D42" s="95"/>
      <c r="E42" s="95"/>
      <c r="F42" s="121"/>
      <c r="G42" s="84"/>
      <c r="H42" s="122"/>
      <c r="I42" s="123"/>
      <c r="J42" s="124"/>
      <c r="K42" s="121"/>
      <c r="L42" s="125"/>
    </row>
    <row r="43" spans="1:12" x14ac:dyDescent="0.3">
      <c r="D43" s="95"/>
      <c r="E43" s="95"/>
      <c r="F43" s="89"/>
      <c r="G43" s="90"/>
      <c r="H43" s="126"/>
      <c r="I43" s="127"/>
      <c r="J43" s="128"/>
      <c r="K43" s="89"/>
      <c r="L43" s="116"/>
    </row>
    <row r="44" spans="1:12" x14ac:dyDescent="0.3">
      <c r="D44" s="95"/>
      <c r="E44" s="95"/>
      <c r="F44" s="89"/>
      <c r="G44" s="90"/>
      <c r="H44" s="126"/>
      <c r="I44" s="127"/>
      <c r="J44" s="128"/>
      <c r="K44" s="89"/>
      <c r="L44" s="116"/>
    </row>
    <row r="45" spans="1:12" x14ac:dyDescent="0.3">
      <c r="D45" s="95"/>
      <c r="E45" s="95"/>
      <c r="F45" s="89"/>
      <c r="G45" s="96"/>
      <c r="H45" s="126"/>
      <c r="I45" s="127"/>
      <c r="J45" s="128"/>
      <c r="K45" s="89"/>
      <c r="L45" s="129"/>
    </row>
    <row r="46" spans="1:12" x14ac:dyDescent="0.3">
      <c r="D46" s="95"/>
      <c r="E46" s="95"/>
      <c r="F46" s="104"/>
      <c r="G46" s="109"/>
      <c r="H46" s="130"/>
      <c r="I46" s="131"/>
      <c r="J46" s="132"/>
      <c r="K46" s="104"/>
      <c r="L46" s="133"/>
    </row>
    <row r="47" spans="1:12" x14ac:dyDescent="0.3">
      <c r="D47" s="127"/>
      <c r="E47" s="78"/>
      <c r="F47" s="134" t="s">
        <v>26</v>
      </c>
      <c r="G47" s="135"/>
      <c r="H47" s="136" t="s">
        <v>27</v>
      </c>
      <c r="I47" s="1765" t="s">
        <v>28</v>
      </c>
      <c r="J47" s="1766"/>
      <c r="K47" s="136" t="s">
        <v>29</v>
      </c>
      <c r="L47" s="117" t="s">
        <v>30</v>
      </c>
    </row>
    <row r="48" spans="1:12" x14ac:dyDescent="0.3">
      <c r="D48" s="78"/>
      <c r="E48" s="78"/>
      <c r="F48" s="78"/>
      <c r="G48" s="78"/>
      <c r="H48" s="78"/>
      <c r="I48" s="78"/>
      <c r="J48" s="78"/>
      <c r="K48" s="78"/>
      <c r="L48" s="78"/>
    </row>
    <row r="61" spans="1:21" s="79" customFormat="1" x14ac:dyDescent="0.3">
      <c r="A61" s="79" t="s">
        <v>85</v>
      </c>
      <c r="M61" s="78"/>
      <c r="N61" s="78"/>
      <c r="O61" s="78"/>
      <c r="P61" s="78"/>
      <c r="Q61" s="78"/>
      <c r="R61" s="78"/>
      <c r="S61" s="78"/>
      <c r="T61" s="78"/>
      <c r="U61" s="78"/>
    </row>
  </sheetData>
  <mergeCells count="8">
    <mergeCell ref="A36:K36"/>
    <mergeCell ref="I47:J47"/>
    <mergeCell ref="A7:L7"/>
    <mergeCell ref="A8:L8"/>
    <mergeCell ref="B20:G20"/>
    <mergeCell ref="I20:J20"/>
    <mergeCell ref="B21:G21"/>
    <mergeCell ref="B35:G35"/>
  </mergeCells>
  <pageMargins left="0.70866141732283472" right="0.70866141732283472" top="0.55118110236220474" bottom="0.74803149606299213" header="0.31496062992125984" footer="0.31496062992125984"/>
  <pageSetup scale="67" orientation="portrait" verticalDpi="72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9"/>
  <sheetViews>
    <sheetView view="pageBreakPreview" topLeftCell="A11" zoomScale="60" zoomScaleNormal="100" workbookViewId="0">
      <selection activeCell="B34" sqref="B34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140625" style="79" customWidth="1"/>
    <col min="12" max="12" width="22.855468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415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44608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544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545" t="s">
        <v>13</v>
      </c>
      <c r="B20" s="1769" t="s">
        <v>14</v>
      </c>
      <c r="C20" s="1769"/>
      <c r="D20" s="1769"/>
      <c r="E20" s="1769"/>
      <c r="F20" s="1769"/>
      <c r="G20" s="1769"/>
      <c r="H20" s="545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238" customFormat="1" ht="21" x14ac:dyDescent="0.35">
      <c r="A22" s="233" t="s">
        <v>19</v>
      </c>
      <c r="B22" s="553" t="s">
        <v>416</v>
      </c>
      <c r="C22" s="235"/>
      <c r="D22" s="235"/>
      <c r="E22" s="235"/>
      <c r="F22" s="235"/>
      <c r="G22" s="236"/>
      <c r="H22" s="233"/>
      <c r="I22" s="233">
        <v>2</v>
      </c>
      <c r="J22" s="233" t="s">
        <v>441</v>
      </c>
      <c r="K22" s="237">
        <v>112500</v>
      </c>
      <c r="L22" s="237">
        <f>I22*K22</f>
        <v>225000</v>
      </c>
    </row>
    <row r="23" spans="1:12" s="238" customFormat="1" ht="21" x14ac:dyDescent="0.35">
      <c r="A23" s="233">
        <v>2</v>
      </c>
      <c r="B23" s="553" t="s">
        <v>417</v>
      </c>
      <c r="C23" s="235"/>
      <c r="D23" s="235"/>
      <c r="E23" s="235"/>
      <c r="F23" s="235"/>
      <c r="G23" s="236"/>
      <c r="H23" s="233"/>
      <c r="I23" s="233">
        <v>20</v>
      </c>
      <c r="J23" s="233" t="s">
        <v>441</v>
      </c>
      <c r="K23" s="237">
        <v>13000</v>
      </c>
      <c r="L23" s="237">
        <f t="shared" ref="L23:L40" si="0">I23*K23</f>
        <v>260000</v>
      </c>
    </row>
    <row r="24" spans="1:12" s="238" customFormat="1" ht="21" x14ac:dyDescent="0.35">
      <c r="A24" s="233">
        <v>3</v>
      </c>
      <c r="B24" s="553" t="s">
        <v>438</v>
      </c>
      <c r="C24" s="235"/>
      <c r="D24" s="235"/>
      <c r="E24" s="235"/>
      <c r="F24" s="235"/>
      <c r="G24" s="236"/>
      <c r="H24" s="233"/>
      <c r="I24" s="233">
        <v>8</v>
      </c>
      <c r="J24" s="233" t="s">
        <v>83</v>
      </c>
      <c r="K24" s="237">
        <v>11000</v>
      </c>
      <c r="L24" s="237">
        <f t="shared" si="0"/>
        <v>88000</v>
      </c>
    </row>
    <row r="25" spans="1:12" s="238" customFormat="1" ht="21" x14ac:dyDescent="0.35">
      <c r="A25" s="233">
        <v>4</v>
      </c>
      <c r="B25" s="553" t="s">
        <v>439</v>
      </c>
      <c r="C25" s="235"/>
      <c r="D25" s="235"/>
      <c r="E25" s="235"/>
      <c r="F25" s="235"/>
      <c r="G25" s="236"/>
      <c r="H25" s="233" t="s">
        <v>408</v>
      </c>
      <c r="I25" s="233">
        <v>1</v>
      </c>
      <c r="J25" s="233" t="s">
        <v>440</v>
      </c>
      <c r="K25" s="237">
        <v>60000</v>
      </c>
      <c r="L25" s="237">
        <f t="shared" si="0"/>
        <v>60000</v>
      </c>
    </row>
    <row r="26" spans="1:12" s="238" customFormat="1" ht="21" x14ac:dyDescent="0.35">
      <c r="A26" s="233">
        <v>5</v>
      </c>
      <c r="B26" s="553" t="s">
        <v>418</v>
      </c>
      <c r="C26" s="554"/>
      <c r="D26" s="554"/>
      <c r="E26" s="554"/>
      <c r="F26" s="554"/>
      <c r="G26" s="555"/>
      <c r="H26" s="233" t="s">
        <v>306</v>
      </c>
      <c r="I26" s="233">
        <v>2</v>
      </c>
      <c r="J26" s="233" t="s">
        <v>83</v>
      </c>
      <c r="K26" s="237">
        <v>6000</v>
      </c>
      <c r="L26" s="237">
        <f t="shared" si="0"/>
        <v>12000</v>
      </c>
    </row>
    <row r="27" spans="1:12" s="238" customFormat="1" ht="21" x14ac:dyDescent="0.35">
      <c r="A27" s="233">
        <v>6</v>
      </c>
      <c r="B27" s="553" t="s">
        <v>419</v>
      </c>
      <c r="C27" s="554"/>
      <c r="D27" s="554"/>
      <c r="E27" s="554"/>
      <c r="F27" s="554"/>
      <c r="G27" s="555"/>
      <c r="H27" s="233"/>
      <c r="I27" s="233">
        <v>2</v>
      </c>
      <c r="J27" s="233" t="s">
        <v>83</v>
      </c>
      <c r="K27" s="237">
        <v>17500</v>
      </c>
      <c r="L27" s="237">
        <f t="shared" si="0"/>
        <v>35000</v>
      </c>
    </row>
    <row r="28" spans="1:12" s="238" customFormat="1" ht="21" x14ac:dyDescent="0.35">
      <c r="A28" s="233">
        <v>7</v>
      </c>
      <c r="B28" s="553" t="s">
        <v>420</v>
      </c>
      <c r="C28" s="554"/>
      <c r="D28" s="554"/>
      <c r="E28" s="554"/>
      <c r="F28" s="554"/>
      <c r="G28" s="555"/>
      <c r="H28" s="233"/>
      <c r="I28" s="233">
        <v>9</v>
      </c>
      <c r="J28" s="233" t="s">
        <v>83</v>
      </c>
      <c r="K28" s="237">
        <v>10000</v>
      </c>
      <c r="L28" s="237">
        <f t="shared" si="0"/>
        <v>90000</v>
      </c>
    </row>
    <row r="29" spans="1:12" s="238" customFormat="1" ht="21" x14ac:dyDescent="0.35">
      <c r="A29" s="233">
        <v>8</v>
      </c>
      <c r="B29" s="553" t="s">
        <v>421</v>
      </c>
      <c r="C29" s="554"/>
      <c r="D29" s="554"/>
      <c r="E29" s="554"/>
      <c r="F29" s="554"/>
      <c r="G29" s="555"/>
      <c r="H29" s="233"/>
      <c r="I29" s="233">
        <v>1</v>
      </c>
      <c r="J29" s="233" t="s">
        <v>83</v>
      </c>
      <c r="K29" s="237">
        <v>5000</v>
      </c>
      <c r="L29" s="237">
        <f t="shared" si="0"/>
        <v>5000</v>
      </c>
    </row>
    <row r="30" spans="1:12" s="238" customFormat="1" ht="21" x14ac:dyDescent="0.35">
      <c r="A30" s="233">
        <v>10</v>
      </c>
      <c r="B30" s="553" t="s">
        <v>422</v>
      </c>
      <c r="C30" s="554"/>
      <c r="D30" s="554"/>
      <c r="E30" s="554"/>
      <c r="F30" s="554"/>
      <c r="G30" s="555"/>
      <c r="H30" s="233"/>
      <c r="I30" s="233">
        <v>1</v>
      </c>
      <c r="J30" s="233" t="s">
        <v>83</v>
      </c>
      <c r="K30" s="237">
        <v>35000</v>
      </c>
      <c r="L30" s="237">
        <f t="shared" si="0"/>
        <v>35000</v>
      </c>
    </row>
    <row r="31" spans="1:12" s="238" customFormat="1" ht="21" x14ac:dyDescent="0.35">
      <c r="A31" s="233">
        <v>11</v>
      </c>
      <c r="B31" s="553" t="s">
        <v>423</v>
      </c>
      <c r="C31" s="554"/>
      <c r="D31" s="554"/>
      <c r="E31" s="554"/>
      <c r="F31" s="554"/>
      <c r="G31" s="555"/>
      <c r="H31" s="233"/>
      <c r="I31" s="233">
        <v>1</v>
      </c>
      <c r="J31" s="233" t="s">
        <v>83</v>
      </c>
      <c r="K31" s="237">
        <v>12000</v>
      </c>
      <c r="L31" s="237">
        <f t="shared" si="0"/>
        <v>12000</v>
      </c>
    </row>
    <row r="32" spans="1:12" s="238" customFormat="1" ht="21" x14ac:dyDescent="0.35">
      <c r="A32" s="233">
        <v>12</v>
      </c>
      <c r="B32" s="553" t="s">
        <v>398</v>
      </c>
      <c r="C32" s="554"/>
      <c r="D32" s="554"/>
      <c r="E32" s="554"/>
      <c r="F32" s="554"/>
      <c r="G32" s="555"/>
      <c r="H32" s="233"/>
      <c r="I32" s="233">
        <v>9</v>
      </c>
      <c r="J32" s="233" t="s">
        <v>83</v>
      </c>
      <c r="K32" s="237">
        <v>7000</v>
      </c>
      <c r="L32" s="237">
        <f t="shared" si="0"/>
        <v>63000</v>
      </c>
    </row>
    <row r="33" spans="1:12" s="238" customFormat="1" ht="21" x14ac:dyDescent="0.35">
      <c r="A33" s="233">
        <v>13</v>
      </c>
      <c r="B33" s="553" t="s">
        <v>424</v>
      </c>
      <c r="C33" s="554"/>
      <c r="D33" s="554"/>
      <c r="E33" s="554"/>
      <c r="F33" s="554"/>
      <c r="G33" s="555"/>
      <c r="H33" s="233"/>
      <c r="I33" s="233">
        <v>6</v>
      </c>
      <c r="J33" s="233" t="s">
        <v>83</v>
      </c>
      <c r="K33" s="237">
        <v>8000</v>
      </c>
      <c r="L33" s="237">
        <f t="shared" si="0"/>
        <v>48000</v>
      </c>
    </row>
    <row r="34" spans="1:12" s="238" customFormat="1" ht="21" x14ac:dyDescent="0.35">
      <c r="A34" s="233">
        <v>14</v>
      </c>
      <c r="B34" s="553" t="s">
        <v>425</v>
      </c>
      <c r="C34" s="554"/>
      <c r="D34" s="554"/>
      <c r="E34" s="554"/>
      <c r="F34" s="554"/>
      <c r="G34" s="555"/>
      <c r="H34" s="233"/>
      <c r="I34" s="233">
        <v>4</v>
      </c>
      <c r="J34" s="233" t="s">
        <v>83</v>
      </c>
      <c r="K34" s="237">
        <v>12000</v>
      </c>
      <c r="L34" s="237">
        <f t="shared" si="0"/>
        <v>48000</v>
      </c>
    </row>
    <row r="35" spans="1:12" s="238" customFormat="1" ht="21" x14ac:dyDescent="0.35">
      <c r="A35" s="233">
        <v>15</v>
      </c>
      <c r="B35" s="553" t="s">
        <v>426</v>
      </c>
      <c r="C35" s="554"/>
      <c r="D35" s="554"/>
      <c r="E35" s="554"/>
      <c r="F35" s="554"/>
      <c r="G35" s="555"/>
      <c r="H35" s="233"/>
      <c r="I35" s="233">
        <v>4</v>
      </c>
      <c r="J35" s="233" t="s">
        <v>83</v>
      </c>
      <c r="K35" s="237">
        <v>12000</v>
      </c>
      <c r="L35" s="237">
        <f t="shared" si="0"/>
        <v>48000</v>
      </c>
    </row>
    <row r="36" spans="1:12" s="238" customFormat="1" ht="21" x14ac:dyDescent="0.35">
      <c r="A36" s="233">
        <v>16</v>
      </c>
      <c r="B36" s="553" t="s">
        <v>427</v>
      </c>
      <c r="C36" s="554"/>
      <c r="D36" s="554"/>
      <c r="E36" s="554"/>
      <c r="F36" s="554"/>
      <c r="G36" s="555"/>
      <c r="H36" s="233"/>
      <c r="I36" s="233">
        <v>1</v>
      </c>
      <c r="J36" s="233" t="s">
        <v>83</v>
      </c>
      <c r="K36" s="237">
        <v>55000</v>
      </c>
      <c r="L36" s="237">
        <f t="shared" si="0"/>
        <v>55000</v>
      </c>
    </row>
    <row r="37" spans="1:12" s="238" customFormat="1" ht="21" x14ac:dyDescent="0.35">
      <c r="A37" s="233">
        <v>17</v>
      </c>
      <c r="B37" s="553" t="s">
        <v>428</v>
      </c>
      <c r="C37" s="554"/>
      <c r="D37" s="554"/>
      <c r="E37" s="554"/>
      <c r="F37" s="554"/>
      <c r="G37" s="555"/>
      <c r="H37" s="233"/>
      <c r="I37" s="233">
        <v>1</v>
      </c>
      <c r="J37" s="233" t="s">
        <v>83</v>
      </c>
      <c r="K37" s="237">
        <v>55000</v>
      </c>
      <c r="L37" s="237">
        <f t="shared" si="0"/>
        <v>55000</v>
      </c>
    </row>
    <row r="38" spans="1:12" s="238" customFormat="1" ht="21" x14ac:dyDescent="0.35">
      <c r="A38" s="233">
        <v>18</v>
      </c>
      <c r="B38" s="553" t="s">
        <v>429</v>
      </c>
      <c r="C38" s="554"/>
      <c r="D38" s="554"/>
      <c r="E38" s="554"/>
      <c r="F38" s="554"/>
      <c r="G38" s="555"/>
      <c r="H38" s="233"/>
      <c r="I38" s="233">
        <v>2</v>
      </c>
      <c r="J38" s="233" t="s">
        <v>83</v>
      </c>
      <c r="K38" s="237">
        <v>22000</v>
      </c>
      <c r="L38" s="237">
        <f t="shared" si="0"/>
        <v>44000</v>
      </c>
    </row>
    <row r="39" spans="1:12" s="238" customFormat="1" ht="21" x14ac:dyDescent="0.35">
      <c r="A39" s="233">
        <v>19</v>
      </c>
      <c r="B39" s="553" t="s">
        <v>430</v>
      </c>
      <c r="C39" s="554"/>
      <c r="D39" s="554"/>
      <c r="E39" s="554"/>
      <c r="F39" s="554"/>
      <c r="G39" s="555"/>
      <c r="H39" s="233" t="s">
        <v>443</v>
      </c>
      <c r="I39" s="233">
        <v>1</v>
      </c>
      <c r="J39" s="233" t="s">
        <v>432</v>
      </c>
      <c r="K39" s="237">
        <v>260000</v>
      </c>
      <c r="L39" s="237">
        <f t="shared" si="0"/>
        <v>260000</v>
      </c>
    </row>
    <row r="40" spans="1:12" s="238" customFormat="1" ht="21" x14ac:dyDescent="0.35">
      <c r="A40" s="233">
        <v>20</v>
      </c>
      <c r="B40" s="553" t="s">
        <v>431</v>
      </c>
      <c r="C40" s="554"/>
      <c r="D40" s="554"/>
      <c r="E40" s="554"/>
      <c r="F40" s="554"/>
      <c r="G40" s="555"/>
      <c r="H40" s="233"/>
      <c r="I40" s="233">
        <v>1</v>
      </c>
      <c r="J40" s="233" t="s">
        <v>83</v>
      </c>
      <c r="K40" s="237">
        <v>25000</v>
      </c>
      <c r="L40" s="237">
        <f t="shared" si="0"/>
        <v>25000</v>
      </c>
    </row>
    <row r="41" spans="1:12" s="238" customFormat="1" ht="21" x14ac:dyDescent="0.35">
      <c r="A41" s="233"/>
      <c r="B41" s="553"/>
      <c r="C41" s="554"/>
      <c r="D41" s="554"/>
      <c r="E41" s="554"/>
      <c r="F41" s="554"/>
      <c r="G41" s="555"/>
      <c r="H41" s="233"/>
      <c r="I41" s="233">
        <f>SUM(I22:I40)</f>
        <v>76</v>
      </c>
      <c r="J41" s="233"/>
      <c r="K41" s="237"/>
      <c r="L41" s="237"/>
    </row>
    <row r="42" spans="1:12" s="238" customFormat="1" ht="21" x14ac:dyDescent="0.35">
      <c r="A42" s="233"/>
      <c r="B42" s="553"/>
      <c r="C42" s="554"/>
      <c r="D42" s="554"/>
      <c r="E42" s="554"/>
      <c r="F42" s="554"/>
      <c r="G42" s="555"/>
      <c r="H42" s="233"/>
      <c r="I42" s="233"/>
      <c r="J42" s="233"/>
      <c r="K42" s="237"/>
      <c r="L42" s="237"/>
    </row>
    <row r="43" spans="1:12" s="238" customFormat="1" ht="21" x14ac:dyDescent="0.35">
      <c r="A43" s="233"/>
      <c r="B43" s="553"/>
      <c r="C43" s="554"/>
      <c r="D43" s="554"/>
      <c r="E43" s="554"/>
      <c r="F43" s="554"/>
      <c r="G43" s="555"/>
      <c r="H43" s="233"/>
      <c r="I43" s="233"/>
      <c r="J43" s="233"/>
      <c r="K43" s="237"/>
      <c r="L43" s="237"/>
    </row>
    <row r="44" spans="1:12" s="238" customFormat="1" ht="21" x14ac:dyDescent="0.35">
      <c r="A44" s="241"/>
      <c r="B44" s="1785"/>
      <c r="C44" s="1786"/>
      <c r="D44" s="1786"/>
      <c r="E44" s="1786"/>
      <c r="F44" s="1786"/>
      <c r="G44" s="1787"/>
      <c r="H44" s="242"/>
      <c r="I44" s="242"/>
      <c r="J44" s="242"/>
      <c r="K44" s="243"/>
      <c r="L44" s="243"/>
    </row>
    <row r="45" spans="1:12" s="238" customFormat="1" ht="21" x14ac:dyDescent="0.35">
      <c r="A45" s="1841" t="s">
        <v>20</v>
      </c>
      <c r="B45" s="1841"/>
      <c r="C45" s="1841"/>
      <c r="D45" s="1841"/>
      <c r="E45" s="1841"/>
      <c r="F45" s="1841"/>
      <c r="G45" s="1841"/>
      <c r="H45" s="1841"/>
      <c r="I45" s="1841"/>
      <c r="J45" s="1841"/>
      <c r="K45" s="1841"/>
      <c r="L45" s="245">
        <f>SUM(L21:L40)</f>
        <v>1468000</v>
      </c>
    </row>
    <row r="46" spans="1:12" x14ac:dyDescent="0.3">
      <c r="A46" s="80"/>
      <c r="B46" s="80"/>
      <c r="C46" s="544"/>
      <c r="D46" s="80"/>
      <c r="E46" s="80"/>
      <c r="F46" s="80"/>
      <c r="K46" s="93"/>
      <c r="L46" s="81"/>
    </row>
    <row r="47" spans="1:12" x14ac:dyDescent="0.3">
      <c r="A47" s="118" t="s">
        <v>21</v>
      </c>
      <c r="B47" s="118" t="s">
        <v>7</v>
      </c>
      <c r="C47" s="118" t="s">
        <v>22</v>
      </c>
      <c r="D47" s="119" t="s">
        <v>23</v>
      </c>
      <c r="K47" s="120"/>
      <c r="L47" s="120"/>
    </row>
    <row r="48" spans="1:12" x14ac:dyDescent="0.3">
      <c r="A48" s="80"/>
      <c r="B48" s="80"/>
      <c r="C48" s="544" t="s">
        <v>24</v>
      </c>
      <c r="D48" s="80" t="s">
        <v>25</v>
      </c>
      <c r="K48" s="120"/>
      <c r="L48" s="120"/>
    </row>
    <row r="49" spans="1:21" x14ac:dyDescent="0.3">
      <c r="A49" s="80"/>
      <c r="B49" s="80"/>
      <c r="C49" s="544"/>
      <c r="D49" s="80"/>
      <c r="K49" s="120"/>
      <c r="L49" s="120"/>
    </row>
    <row r="50" spans="1:21" x14ac:dyDescent="0.3">
      <c r="K50" s="120"/>
      <c r="L50" s="120"/>
    </row>
    <row r="51" spans="1:21" x14ac:dyDescent="0.3">
      <c r="D51" s="95"/>
      <c r="E51" s="95"/>
      <c r="F51" s="121"/>
      <c r="G51" s="84"/>
      <c r="H51" s="122"/>
      <c r="I51" s="123"/>
      <c r="J51" s="124"/>
      <c r="K51" s="121"/>
      <c r="L51" s="125"/>
    </row>
    <row r="52" spans="1:21" x14ac:dyDescent="0.3">
      <c r="D52" s="95"/>
      <c r="E52" s="95"/>
      <c r="F52" s="89"/>
      <c r="G52" s="90"/>
      <c r="H52" s="126"/>
      <c r="I52" s="127"/>
      <c r="J52" s="128"/>
      <c r="K52" s="89"/>
      <c r="L52" s="116"/>
    </row>
    <row r="53" spans="1:21" x14ac:dyDescent="0.3">
      <c r="D53" s="95"/>
      <c r="E53" s="95"/>
      <c r="F53" s="89"/>
      <c r="G53" s="90"/>
      <c r="H53" s="126"/>
      <c r="I53" s="127"/>
      <c r="J53" s="128"/>
      <c r="K53" s="89"/>
      <c r="L53" s="116"/>
    </row>
    <row r="54" spans="1:21" x14ac:dyDescent="0.3">
      <c r="D54" s="95"/>
      <c r="E54" s="95"/>
      <c r="F54" s="89"/>
      <c r="G54" s="96"/>
      <c r="H54" s="126"/>
      <c r="I54" s="127"/>
      <c r="J54" s="128"/>
      <c r="K54" s="89"/>
      <c r="L54" s="129"/>
    </row>
    <row r="55" spans="1:21" x14ac:dyDescent="0.3">
      <c r="D55" s="95"/>
      <c r="E55" s="95"/>
      <c r="F55" s="104"/>
      <c r="G55" s="109"/>
      <c r="H55" s="130"/>
      <c r="I55" s="131"/>
      <c r="J55" s="132"/>
      <c r="K55" s="104"/>
      <c r="L55" s="133"/>
    </row>
    <row r="56" spans="1:21" x14ac:dyDescent="0.3">
      <c r="D56" s="127"/>
      <c r="E56" s="78"/>
      <c r="F56" s="134" t="s">
        <v>26</v>
      </c>
      <c r="G56" s="135"/>
      <c r="H56" s="136" t="s">
        <v>27</v>
      </c>
      <c r="I56" s="1765" t="s">
        <v>28</v>
      </c>
      <c r="J56" s="1766"/>
      <c r="K56" s="136" t="s">
        <v>29</v>
      </c>
      <c r="L56" s="117" t="s">
        <v>30</v>
      </c>
    </row>
    <row r="57" spans="1:21" x14ac:dyDescent="0.3">
      <c r="D57" s="78"/>
      <c r="E57" s="78"/>
      <c r="F57" s="78"/>
      <c r="G57" s="78"/>
      <c r="H57" s="78"/>
      <c r="I57" s="78"/>
      <c r="J57" s="78"/>
      <c r="K57" s="78"/>
      <c r="L57" s="78"/>
    </row>
    <row r="59" spans="1:21" s="79" customFormat="1" x14ac:dyDescent="0.3">
      <c r="A59" s="79" t="s">
        <v>442</v>
      </c>
      <c r="M59" s="78"/>
      <c r="N59" s="78"/>
      <c r="O59" s="78"/>
      <c r="P59" s="78"/>
      <c r="Q59" s="78"/>
      <c r="R59" s="78"/>
      <c r="S59" s="78"/>
      <c r="T59" s="78"/>
      <c r="U59" s="78"/>
    </row>
  </sheetData>
  <mergeCells count="8">
    <mergeCell ref="A45:K45"/>
    <mergeCell ref="I56:J56"/>
    <mergeCell ref="A7:L7"/>
    <mergeCell ref="A8:L8"/>
    <mergeCell ref="B20:G20"/>
    <mergeCell ref="I20:J20"/>
    <mergeCell ref="B21:G21"/>
    <mergeCell ref="B44:G44"/>
  </mergeCells>
  <printOptions horizontalCentered="1"/>
  <pageMargins left="0" right="0" top="0.55118110236220474" bottom="0.74803149606299213" header="0.31496062992125984" footer="0.31496062992125984"/>
  <pageSetup scale="70" orientation="portrait" verticalDpi="72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9"/>
  <sheetViews>
    <sheetView view="pageBreakPreview" topLeftCell="A7" zoomScale="60" zoomScaleNormal="100" workbookViewId="0">
      <selection activeCell="A8" sqref="A8:L8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2.14062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444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44608</v>
      </c>
    </row>
    <row r="12" spans="1:21" ht="16.5" customHeight="1" x14ac:dyDescent="0.35">
      <c r="A12" s="11" t="s">
        <v>43</v>
      </c>
      <c r="B12" s="543"/>
      <c r="C12" s="543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546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538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s="238" customFormat="1" ht="21" x14ac:dyDescent="0.35">
      <c r="A20" s="552" t="s">
        <v>13</v>
      </c>
      <c r="B20" s="1842" t="s">
        <v>14</v>
      </c>
      <c r="C20" s="1842"/>
      <c r="D20" s="1842"/>
      <c r="E20" s="1842"/>
      <c r="F20" s="1842"/>
      <c r="G20" s="1842"/>
      <c r="H20" s="552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43"/>
      <c r="C21" s="1844"/>
      <c r="D21" s="1844"/>
      <c r="E21" s="1844"/>
      <c r="F21" s="1844"/>
      <c r="G21" s="1845"/>
      <c r="H21" s="233"/>
      <c r="I21" s="233"/>
      <c r="J21" s="233"/>
      <c r="K21" s="237"/>
      <c r="L21" s="237"/>
    </row>
    <row r="22" spans="1:12" s="238" customFormat="1" ht="21" x14ac:dyDescent="0.35">
      <c r="A22" s="233" t="s">
        <v>19</v>
      </c>
      <c r="B22" s="553" t="s">
        <v>436</v>
      </c>
      <c r="C22" s="235"/>
      <c r="D22" s="235"/>
      <c r="E22" s="235"/>
      <c r="F22" s="235"/>
      <c r="G22" s="236"/>
      <c r="H22" s="233"/>
      <c r="I22" s="233">
        <v>8</v>
      </c>
      <c r="J22" s="233" t="s">
        <v>41</v>
      </c>
      <c r="K22" s="237">
        <v>45000</v>
      </c>
      <c r="L22" s="237">
        <f>+K22*I22</f>
        <v>360000</v>
      </c>
    </row>
    <row r="23" spans="1:12" s="238" customFormat="1" ht="21" x14ac:dyDescent="0.35">
      <c r="A23" s="233"/>
      <c r="B23" s="553"/>
      <c r="C23" s="235"/>
      <c r="D23" s="235"/>
      <c r="E23" s="235"/>
      <c r="F23" s="235"/>
      <c r="G23" s="236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553"/>
      <c r="C24" s="554"/>
      <c r="D24" s="554"/>
      <c r="E24" s="554"/>
      <c r="F24" s="554"/>
      <c r="G24" s="555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553"/>
      <c r="C25" s="554"/>
      <c r="D25" s="554"/>
      <c r="E25" s="554"/>
      <c r="F25" s="554"/>
      <c r="G25" s="555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553"/>
      <c r="C26" s="554"/>
      <c r="D26" s="554"/>
      <c r="E26" s="554"/>
      <c r="F26" s="554"/>
      <c r="G26" s="555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553"/>
      <c r="C27" s="554"/>
      <c r="D27" s="554"/>
      <c r="E27" s="554"/>
      <c r="F27" s="554"/>
      <c r="G27" s="555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553"/>
      <c r="C28" s="554"/>
      <c r="D28" s="554"/>
      <c r="E28" s="554"/>
      <c r="F28" s="554"/>
      <c r="G28" s="555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553"/>
      <c r="C29" s="554"/>
      <c r="D29" s="554"/>
      <c r="E29" s="554"/>
      <c r="F29" s="554"/>
      <c r="G29" s="555"/>
      <c r="H29" s="233"/>
      <c r="I29" s="233"/>
      <c r="J29" s="233"/>
      <c r="K29" s="237"/>
      <c r="L29" s="237"/>
    </row>
    <row r="30" spans="1:12" s="238" customFormat="1" ht="21" x14ac:dyDescent="0.35">
      <c r="A30" s="241"/>
      <c r="B30" s="1785"/>
      <c r="C30" s="1786"/>
      <c r="D30" s="1786"/>
      <c r="E30" s="1786"/>
      <c r="F30" s="1786"/>
      <c r="G30" s="1787"/>
      <c r="H30" s="242"/>
      <c r="I30" s="242"/>
      <c r="J30" s="242"/>
      <c r="K30" s="243"/>
      <c r="L30" s="243"/>
    </row>
    <row r="31" spans="1:12" s="238" customFormat="1" ht="21" x14ac:dyDescent="0.35">
      <c r="A31" s="1841" t="s">
        <v>20</v>
      </c>
      <c r="B31" s="1841"/>
      <c r="C31" s="1841"/>
      <c r="D31" s="1841"/>
      <c r="E31" s="1841"/>
      <c r="F31" s="1841"/>
      <c r="G31" s="1841"/>
      <c r="H31" s="1841"/>
      <c r="I31" s="1841"/>
      <c r="J31" s="1841"/>
      <c r="K31" s="1841"/>
      <c r="L31" s="245">
        <f>SUM(L21:L29)</f>
        <v>360000</v>
      </c>
    </row>
    <row r="32" spans="1:12" s="238" customFormat="1" ht="21" x14ac:dyDescent="0.35">
      <c r="A32" s="247"/>
      <c r="B32" s="247"/>
      <c r="C32" s="409"/>
      <c r="D32" s="247"/>
      <c r="E32" s="247"/>
      <c r="F32" s="247"/>
      <c r="G32" s="248"/>
      <c r="H32" s="248"/>
      <c r="I32" s="248"/>
      <c r="J32" s="248"/>
      <c r="K32" s="410"/>
      <c r="L32" s="411"/>
    </row>
    <row r="33" spans="1:12" ht="18" x14ac:dyDescent="0.35">
      <c r="A33" s="35" t="s">
        <v>21</v>
      </c>
      <c r="B33" s="35" t="s">
        <v>7</v>
      </c>
      <c r="C33" s="35" t="s">
        <v>22</v>
      </c>
      <c r="D33" s="36" t="s">
        <v>23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538" t="s">
        <v>24</v>
      </c>
      <c r="D34" s="2" t="s">
        <v>25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538"/>
      <c r="D35" s="2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1"/>
      <c r="B37" s="1"/>
      <c r="C37" s="1"/>
      <c r="D37" s="38"/>
      <c r="E37" s="38"/>
      <c r="F37" s="39"/>
      <c r="G37" s="40"/>
      <c r="H37" s="41"/>
      <c r="I37" s="42"/>
      <c r="J37" s="43"/>
      <c r="K37" s="44"/>
      <c r="L37" s="45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47"/>
      <c r="H39" s="48"/>
      <c r="I39" s="49"/>
      <c r="J39" s="50"/>
      <c r="K39" s="51"/>
      <c r="L39" s="52"/>
    </row>
    <row r="40" spans="1:12" ht="18" x14ac:dyDescent="0.35">
      <c r="A40" s="1"/>
      <c r="B40" s="1"/>
      <c r="C40" s="1"/>
      <c r="D40" s="38"/>
      <c r="E40" s="38"/>
      <c r="F40" s="46"/>
      <c r="G40" s="53"/>
      <c r="H40" s="48"/>
      <c r="I40" s="49"/>
      <c r="J40" s="50"/>
      <c r="K40" s="51"/>
      <c r="L40" s="54"/>
    </row>
    <row r="41" spans="1:12" ht="18" x14ac:dyDescent="0.35">
      <c r="A41" s="1"/>
      <c r="B41" s="1"/>
      <c r="C41" s="1"/>
      <c r="D41" s="38"/>
      <c r="E41" s="38"/>
      <c r="F41" s="55"/>
      <c r="G41" s="56"/>
      <c r="H41" s="57"/>
      <c r="I41" s="58"/>
      <c r="J41" s="59"/>
      <c r="K41" s="60"/>
      <c r="L41" s="61"/>
    </row>
    <row r="42" spans="1:12" ht="18" x14ac:dyDescent="0.35">
      <c r="A42" s="1"/>
      <c r="B42" s="1"/>
      <c r="C42" s="1"/>
      <c r="D42" s="62"/>
      <c r="E42" s="76"/>
      <c r="F42" s="63" t="s">
        <v>26</v>
      </c>
      <c r="G42" s="64"/>
      <c r="H42" s="65" t="s">
        <v>27</v>
      </c>
      <c r="I42" s="1747" t="s">
        <v>28</v>
      </c>
      <c r="J42" s="1748"/>
      <c r="K42" s="65" t="s">
        <v>29</v>
      </c>
      <c r="L42" s="66" t="s">
        <v>30</v>
      </c>
    </row>
    <row r="43" spans="1:12" x14ac:dyDescent="0.3">
      <c r="D43" s="76"/>
      <c r="E43" s="76"/>
      <c r="F43" s="76"/>
      <c r="G43" s="76"/>
      <c r="H43" s="76"/>
      <c r="I43" s="76"/>
      <c r="J43" s="76"/>
      <c r="K43" s="76"/>
      <c r="L43" s="76"/>
    </row>
    <row r="59" spans="1:1" s="25" customFormat="1" ht="18" x14ac:dyDescent="0.3">
      <c r="A59" s="79" t="s">
        <v>410</v>
      </c>
    </row>
  </sheetData>
  <mergeCells count="9">
    <mergeCell ref="B30:G30"/>
    <mergeCell ref="A31:K31"/>
    <mergeCell ref="I42:J42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9" orientation="portrait" verticalDpi="72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view="pageBreakPreview" zoomScale="70" zoomScaleNormal="100" zoomScaleSheetLayoutView="70" workbookViewId="0">
      <selection activeCell="A10" sqref="A10"/>
    </sheetView>
  </sheetViews>
  <sheetFormatPr defaultRowHeight="18" x14ac:dyDescent="0.35"/>
  <cols>
    <col min="1" max="1" width="9.7109375" style="492" customWidth="1"/>
    <col min="2" max="2" width="3.42578125" style="492" customWidth="1"/>
    <col min="3" max="3" width="3.28515625" style="492" customWidth="1"/>
    <col min="4" max="4" width="20.28515625" style="492" customWidth="1"/>
    <col min="5" max="6" width="3.7109375" style="492" customWidth="1"/>
    <col min="7" max="7" width="10.42578125" style="492" customWidth="1"/>
    <col min="8" max="8" width="18.140625" style="492" customWidth="1"/>
    <col min="9" max="9" width="9" style="492" customWidth="1"/>
    <col min="10" max="10" width="9.28515625" style="492" customWidth="1"/>
    <col min="11" max="11" width="17.85546875" style="492" customWidth="1"/>
    <col min="12" max="12" width="17.140625" style="492" customWidth="1"/>
    <col min="13" max="256" width="9.140625" style="492"/>
    <col min="257" max="257" width="9.7109375" style="492" customWidth="1"/>
    <col min="258" max="258" width="3.42578125" style="492" customWidth="1"/>
    <col min="259" max="259" width="3.28515625" style="492" customWidth="1"/>
    <col min="260" max="260" width="20.28515625" style="492" customWidth="1"/>
    <col min="261" max="262" width="3.7109375" style="492" customWidth="1"/>
    <col min="263" max="263" width="10.42578125" style="492" customWidth="1"/>
    <col min="264" max="264" width="18.140625" style="492" customWidth="1"/>
    <col min="265" max="265" width="9" style="492" customWidth="1"/>
    <col min="266" max="266" width="9.28515625" style="492" customWidth="1"/>
    <col min="267" max="267" width="17.85546875" style="492" customWidth="1"/>
    <col min="268" max="268" width="17.140625" style="492" customWidth="1"/>
    <col min="269" max="512" width="9.140625" style="492"/>
    <col min="513" max="513" width="9.7109375" style="492" customWidth="1"/>
    <col min="514" max="514" width="3.42578125" style="492" customWidth="1"/>
    <col min="515" max="515" width="3.28515625" style="492" customWidth="1"/>
    <col min="516" max="516" width="20.28515625" style="492" customWidth="1"/>
    <col min="517" max="518" width="3.7109375" style="492" customWidth="1"/>
    <col min="519" max="519" width="10.42578125" style="492" customWidth="1"/>
    <col min="520" max="520" width="18.140625" style="492" customWidth="1"/>
    <col min="521" max="521" width="9" style="492" customWidth="1"/>
    <col min="522" max="522" width="9.28515625" style="492" customWidth="1"/>
    <col min="523" max="523" width="17.85546875" style="492" customWidth="1"/>
    <col min="524" max="524" width="17.140625" style="492" customWidth="1"/>
    <col min="525" max="768" width="9.140625" style="492"/>
    <col min="769" max="769" width="9.7109375" style="492" customWidth="1"/>
    <col min="770" max="770" width="3.42578125" style="492" customWidth="1"/>
    <col min="771" max="771" width="3.28515625" style="492" customWidth="1"/>
    <col min="772" max="772" width="20.28515625" style="492" customWidth="1"/>
    <col min="773" max="774" width="3.7109375" style="492" customWidth="1"/>
    <col min="775" max="775" width="10.42578125" style="492" customWidth="1"/>
    <col min="776" max="776" width="18.140625" style="492" customWidth="1"/>
    <col min="777" max="777" width="9" style="492" customWidth="1"/>
    <col min="778" max="778" width="9.28515625" style="492" customWidth="1"/>
    <col min="779" max="779" width="17.85546875" style="492" customWidth="1"/>
    <col min="780" max="780" width="17.140625" style="492" customWidth="1"/>
    <col min="781" max="1024" width="9.140625" style="492"/>
    <col min="1025" max="1025" width="9.7109375" style="492" customWidth="1"/>
    <col min="1026" max="1026" width="3.42578125" style="492" customWidth="1"/>
    <col min="1027" max="1027" width="3.28515625" style="492" customWidth="1"/>
    <col min="1028" max="1028" width="20.28515625" style="492" customWidth="1"/>
    <col min="1029" max="1030" width="3.7109375" style="492" customWidth="1"/>
    <col min="1031" max="1031" width="10.42578125" style="492" customWidth="1"/>
    <col min="1032" max="1032" width="18.140625" style="492" customWidth="1"/>
    <col min="1033" max="1033" width="9" style="492" customWidth="1"/>
    <col min="1034" max="1034" width="9.28515625" style="492" customWidth="1"/>
    <col min="1035" max="1035" width="17.85546875" style="492" customWidth="1"/>
    <col min="1036" max="1036" width="17.140625" style="492" customWidth="1"/>
    <col min="1037" max="1280" width="9.140625" style="492"/>
    <col min="1281" max="1281" width="9.7109375" style="492" customWidth="1"/>
    <col min="1282" max="1282" width="3.42578125" style="492" customWidth="1"/>
    <col min="1283" max="1283" width="3.28515625" style="492" customWidth="1"/>
    <col min="1284" max="1284" width="20.28515625" style="492" customWidth="1"/>
    <col min="1285" max="1286" width="3.7109375" style="492" customWidth="1"/>
    <col min="1287" max="1287" width="10.42578125" style="492" customWidth="1"/>
    <col min="1288" max="1288" width="18.140625" style="492" customWidth="1"/>
    <col min="1289" max="1289" width="9" style="492" customWidth="1"/>
    <col min="1290" max="1290" width="9.28515625" style="492" customWidth="1"/>
    <col min="1291" max="1291" width="17.85546875" style="492" customWidth="1"/>
    <col min="1292" max="1292" width="17.140625" style="492" customWidth="1"/>
    <col min="1293" max="1536" width="9.140625" style="492"/>
    <col min="1537" max="1537" width="9.7109375" style="492" customWidth="1"/>
    <col min="1538" max="1538" width="3.42578125" style="492" customWidth="1"/>
    <col min="1539" max="1539" width="3.28515625" style="492" customWidth="1"/>
    <col min="1540" max="1540" width="20.28515625" style="492" customWidth="1"/>
    <col min="1541" max="1542" width="3.7109375" style="492" customWidth="1"/>
    <col min="1543" max="1543" width="10.42578125" style="492" customWidth="1"/>
    <col min="1544" max="1544" width="18.140625" style="492" customWidth="1"/>
    <col min="1545" max="1545" width="9" style="492" customWidth="1"/>
    <col min="1546" max="1546" width="9.28515625" style="492" customWidth="1"/>
    <col min="1547" max="1547" width="17.85546875" style="492" customWidth="1"/>
    <col min="1548" max="1548" width="17.140625" style="492" customWidth="1"/>
    <col min="1549" max="1792" width="9.140625" style="492"/>
    <col min="1793" max="1793" width="9.7109375" style="492" customWidth="1"/>
    <col min="1794" max="1794" width="3.42578125" style="492" customWidth="1"/>
    <col min="1795" max="1795" width="3.28515625" style="492" customWidth="1"/>
    <col min="1796" max="1796" width="20.28515625" style="492" customWidth="1"/>
    <col min="1797" max="1798" width="3.7109375" style="492" customWidth="1"/>
    <col min="1799" max="1799" width="10.42578125" style="492" customWidth="1"/>
    <col min="1800" max="1800" width="18.140625" style="492" customWidth="1"/>
    <col min="1801" max="1801" width="9" style="492" customWidth="1"/>
    <col min="1802" max="1802" width="9.28515625" style="492" customWidth="1"/>
    <col min="1803" max="1803" width="17.85546875" style="492" customWidth="1"/>
    <col min="1804" max="1804" width="17.140625" style="492" customWidth="1"/>
    <col min="1805" max="2048" width="9.140625" style="492"/>
    <col min="2049" max="2049" width="9.7109375" style="492" customWidth="1"/>
    <col min="2050" max="2050" width="3.42578125" style="492" customWidth="1"/>
    <col min="2051" max="2051" width="3.28515625" style="492" customWidth="1"/>
    <col min="2052" max="2052" width="20.28515625" style="492" customWidth="1"/>
    <col min="2053" max="2054" width="3.7109375" style="492" customWidth="1"/>
    <col min="2055" max="2055" width="10.42578125" style="492" customWidth="1"/>
    <col min="2056" max="2056" width="18.140625" style="492" customWidth="1"/>
    <col min="2057" max="2057" width="9" style="492" customWidth="1"/>
    <col min="2058" max="2058" width="9.28515625" style="492" customWidth="1"/>
    <col min="2059" max="2059" width="17.85546875" style="492" customWidth="1"/>
    <col min="2060" max="2060" width="17.140625" style="492" customWidth="1"/>
    <col min="2061" max="2304" width="9.140625" style="492"/>
    <col min="2305" max="2305" width="9.7109375" style="492" customWidth="1"/>
    <col min="2306" max="2306" width="3.42578125" style="492" customWidth="1"/>
    <col min="2307" max="2307" width="3.28515625" style="492" customWidth="1"/>
    <col min="2308" max="2308" width="20.28515625" style="492" customWidth="1"/>
    <col min="2309" max="2310" width="3.7109375" style="492" customWidth="1"/>
    <col min="2311" max="2311" width="10.42578125" style="492" customWidth="1"/>
    <col min="2312" max="2312" width="18.140625" style="492" customWidth="1"/>
    <col min="2313" max="2313" width="9" style="492" customWidth="1"/>
    <col min="2314" max="2314" width="9.28515625" style="492" customWidth="1"/>
    <col min="2315" max="2315" width="17.85546875" style="492" customWidth="1"/>
    <col min="2316" max="2316" width="17.140625" style="492" customWidth="1"/>
    <col min="2317" max="2560" width="9.140625" style="492"/>
    <col min="2561" max="2561" width="9.7109375" style="492" customWidth="1"/>
    <col min="2562" max="2562" width="3.42578125" style="492" customWidth="1"/>
    <col min="2563" max="2563" width="3.28515625" style="492" customWidth="1"/>
    <col min="2564" max="2564" width="20.28515625" style="492" customWidth="1"/>
    <col min="2565" max="2566" width="3.7109375" style="492" customWidth="1"/>
    <col min="2567" max="2567" width="10.42578125" style="492" customWidth="1"/>
    <col min="2568" max="2568" width="18.140625" style="492" customWidth="1"/>
    <col min="2569" max="2569" width="9" style="492" customWidth="1"/>
    <col min="2570" max="2570" width="9.28515625" style="492" customWidth="1"/>
    <col min="2571" max="2571" width="17.85546875" style="492" customWidth="1"/>
    <col min="2572" max="2572" width="17.140625" style="492" customWidth="1"/>
    <col min="2573" max="2816" width="9.140625" style="492"/>
    <col min="2817" max="2817" width="9.7109375" style="492" customWidth="1"/>
    <col min="2818" max="2818" width="3.42578125" style="492" customWidth="1"/>
    <col min="2819" max="2819" width="3.28515625" style="492" customWidth="1"/>
    <col min="2820" max="2820" width="20.28515625" style="492" customWidth="1"/>
    <col min="2821" max="2822" width="3.7109375" style="492" customWidth="1"/>
    <col min="2823" max="2823" width="10.42578125" style="492" customWidth="1"/>
    <col min="2824" max="2824" width="18.140625" style="492" customWidth="1"/>
    <col min="2825" max="2825" width="9" style="492" customWidth="1"/>
    <col min="2826" max="2826" width="9.28515625" style="492" customWidth="1"/>
    <col min="2827" max="2827" width="17.85546875" style="492" customWidth="1"/>
    <col min="2828" max="2828" width="17.140625" style="492" customWidth="1"/>
    <col min="2829" max="3072" width="9.140625" style="492"/>
    <col min="3073" max="3073" width="9.7109375" style="492" customWidth="1"/>
    <col min="3074" max="3074" width="3.42578125" style="492" customWidth="1"/>
    <col min="3075" max="3075" width="3.28515625" style="492" customWidth="1"/>
    <col min="3076" max="3076" width="20.28515625" style="492" customWidth="1"/>
    <col min="3077" max="3078" width="3.7109375" style="492" customWidth="1"/>
    <col min="3079" max="3079" width="10.42578125" style="492" customWidth="1"/>
    <col min="3080" max="3080" width="18.140625" style="492" customWidth="1"/>
    <col min="3081" max="3081" width="9" style="492" customWidth="1"/>
    <col min="3082" max="3082" width="9.28515625" style="492" customWidth="1"/>
    <col min="3083" max="3083" width="17.85546875" style="492" customWidth="1"/>
    <col min="3084" max="3084" width="17.140625" style="492" customWidth="1"/>
    <col min="3085" max="3328" width="9.140625" style="492"/>
    <col min="3329" max="3329" width="9.7109375" style="492" customWidth="1"/>
    <col min="3330" max="3330" width="3.42578125" style="492" customWidth="1"/>
    <col min="3331" max="3331" width="3.28515625" style="492" customWidth="1"/>
    <col min="3332" max="3332" width="20.28515625" style="492" customWidth="1"/>
    <col min="3333" max="3334" width="3.7109375" style="492" customWidth="1"/>
    <col min="3335" max="3335" width="10.42578125" style="492" customWidth="1"/>
    <col min="3336" max="3336" width="18.140625" style="492" customWidth="1"/>
    <col min="3337" max="3337" width="9" style="492" customWidth="1"/>
    <col min="3338" max="3338" width="9.28515625" style="492" customWidth="1"/>
    <col min="3339" max="3339" width="17.85546875" style="492" customWidth="1"/>
    <col min="3340" max="3340" width="17.140625" style="492" customWidth="1"/>
    <col min="3341" max="3584" width="9.140625" style="492"/>
    <col min="3585" max="3585" width="9.7109375" style="492" customWidth="1"/>
    <col min="3586" max="3586" width="3.42578125" style="492" customWidth="1"/>
    <col min="3587" max="3587" width="3.28515625" style="492" customWidth="1"/>
    <col min="3588" max="3588" width="20.28515625" style="492" customWidth="1"/>
    <col min="3589" max="3590" width="3.7109375" style="492" customWidth="1"/>
    <col min="3591" max="3591" width="10.42578125" style="492" customWidth="1"/>
    <col min="3592" max="3592" width="18.140625" style="492" customWidth="1"/>
    <col min="3593" max="3593" width="9" style="492" customWidth="1"/>
    <col min="3594" max="3594" width="9.28515625" style="492" customWidth="1"/>
    <col min="3595" max="3595" width="17.85546875" style="492" customWidth="1"/>
    <col min="3596" max="3596" width="17.140625" style="492" customWidth="1"/>
    <col min="3597" max="3840" width="9.140625" style="492"/>
    <col min="3841" max="3841" width="9.7109375" style="492" customWidth="1"/>
    <col min="3842" max="3842" width="3.42578125" style="492" customWidth="1"/>
    <col min="3843" max="3843" width="3.28515625" style="492" customWidth="1"/>
    <col min="3844" max="3844" width="20.28515625" style="492" customWidth="1"/>
    <col min="3845" max="3846" width="3.7109375" style="492" customWidth="1"/>
    <col min="3847" max="3847" width="10.42578125" style="492" customWidth="1"/>
    <col min="3848" max="3848" width="18.140625" style="492" customWidth="1"/>
    <col min="3849" max="3849" width="9" style="492" customWidth="1"/>
    <col min="3850" max="3850" width="9.28515625" style="492" customWidth="1"/>
    <col min="3851" max="3851" width="17.85546875" style="492" customWidth="1"/>
    <col min="3852" max="3852" width="17.140625" style="492" customWidth="1"/>
    <col min="3853" max="4096" width="9.140625" style="492"/>
    <col min="4097" max="4097" width="9.7109375" style="492" customWidth="1"/>
    <col min="4098" max="4098" width="3.42578125" style="492" customWidth="1"/>
    <col min="4099" max="4099" width="3.28515625" style="492" customWidth="1"/>
    <col min="4100" max="4100" width="20.28515625" style="492" customWidth="1"/>
    <col min="4101" max="4102" width="3.7109375" style="492" customWidth="1"/>
    <col min="4103" max="4103" width="10.42578125" style="492" customWidth="1"/>
    <col min="4104" max="4104" width="18.140625" style="492" customWidth="1"/>
    <col min="4105" max="4105" width="9" style="492" customWidth="1"/>
    <col min="4106" max="4106" width="9.28515625" style="492" customWidth="1"/>
    <col min="4107" max="4107" width="17.85546875" style="492" customWidth="1"/>
    <col min="4108" max="4108" width="17.140625" style="492" customWidth="1"/>
    <col min="4109" max="4352" width="9.140625" style="492"/>
    <col min="4353" max="4353" width="9.7109375" style="492" customWidth="1"/>
    <col min="4354" max="4354" width="3.42578125" style="492" customWidth="1"/>
    <col min="4355" max="4355" width="3.28515625" style="492" customWidth="1"/>
    <col min="4356" max="4356" width="20.28515625" style="492" customWidth="1"/>
    <col min="4357" max="4358" width="3.7109375" style="492" customWidth="1"/>
    <col min="4359" max="4359" width="10.42578125" style="492" customWidth="1"/>
    <col min="4360" max="4360" width="18.140625" style="492" customWidth="1"/>
    <col min="4361" max="4361" width="9" style="492" customWidth="1"/>
    <col min="4362" max="4362" width="9.28515625" style="492" customWidth="1"/>
    <col min="4363" max="4363" width="17.85546875" style="492" customWidth="1"/>
    <col min="4364" max="4364" width="17.140625" style="492" customWidth="1"/>
    <col min="4365" max="4608" width="9.140625" style="492"/>
    <col min="4609" max="4609" width="9.7109375" style="492" customWidth="1"/>
    <col min="4610" max="4610" width="3.42578125" style="492" customWidth="1"/>
    <col min="4611" max="4611" width="3.28515625" style="492" customWidth="1"/>
    <col min="4612" max="4612" width="20.28515625" style="492" customWidth="1"/>
    <col min="4613" max="4614" width="3.7109375" style="492" customWidth="1"/>
    <col min="4615" max="4615" width="10.42578125" style="492" customWidth="1"/>
    <col min="4616" max="4616" width="18.140625" style="492" customWidth="1"/>
    <col min="4617" max="4617" width="9" style="492" customWidth="1"/>
    <col min="4618" max="4618" width="9.28515625" style="492" customWidth="1"/>
    <col min="4619" max="4619" width="17.85546875" style="492" customWidth="1"/>
    <col min="4620" max="4620" width="17.140625" style="492" customWidth="1"/>
    <col min="4621" max="4864" width="9.140625" style="492"/>
    <col min="4865" max="4865" width="9.7109375" style="492" customWidth="1"/>
    <col min="4866" max="4866" width="3.42578125" style="492" customWidth="1"/>
    <col min="4867" max="4867" width="3.28515625" style="492" customWidth="1"/>
    <col min="4868" max="4868" width="20.28515625" style="492" customWidth="1"/>
    <col min="4869" max="4870" width="3.7109375" style="492" customWidth="1"/>
    <col min="4871" max="4871" width="10.42578125" style="492" customWidth="1"/>
    <col min="4872" max="4872" width="18.140625" style="492" customWidth="1"/>
    <col min="4873" max="4873" width="9" style="492" customWidth="1"/>
    <col min="4874" max="4874" width="9.28515625" style="492" customWidth="1"/>
    <col min="4875" max="4875" width="17.85546875" style="492" customWidth="1"/>
    <col min="4876" max="4876" width="17.140625" style="492" customWidth="1"/>
    <col min="4877" max="5120" width="9.140625" style="492"/>
    <col min="5121" max="5121" width="9.7109375" style="492" customWidth="1"/>
    <col min="5122" max="5122" width="3.42578125" style="492" customWidth="1"/>
    <col min="5123" max="5123" width="3.28515625" style="492" customWidth="1"/>
    <col min="5124" max="5124" width="20.28515625" style="492" customWidth="1"/>
    <col min="5125" max="5126" width="3.7109375" style="492" customWidth="1"/>
    <col min="5127" max="5127" width="10.42578125" style="492" customWidth="1"/>
    <col min="5128" max="5128" width="18.140625" style="492" customWidth="1"/>
    <col min="5129" max="5129" width="9" style="492" customWidth="1"/>
    <col min="5130" max="5130" width="9.28515625" style="492" customWidth="1"/>
    <col min="5131" max="5131" width="17.85546875" style="492" customWidth="1"/>
    <col min="5132" max="5132" width="17.140625" style="492" customWidth="1"/>
    <col min="5133" max="5376" width="9.140625" style="492"/>
    <col min="5377" max="5377" width="9.7109375" style="492" customWidth="1"/>
    <col min="5378" max="5378" width="3.42578125" style="492" customWidth="1"/>
    <col min="5379" max="5379" width="3.28515625" style="492" customWidth="1"/>
    <col min="5380" max="5380" width="20.28515625" style="492" customWidth="1"/>
    <col min="5381" max="5382" width="3.7109375" style="492" customWidth="1"/>
    <col min="5383" max="5383" width="10.42578125" style="492" customWidth="1"/>
    <col min="5384" max="5384" width="18.140625" style="492" customWidth="1"/>
    <col min="5385" max="5385" width="9" style="492" customWidth="1"/>
    <col min="5386" max="5386" width="9.28515625" style="492" customWidth="1"/>
    <col min="5387" max="5387" width="17.85546875" style="492" customWidth="1"/>
    <col min="5388" max="5388" width="17.140625" style="492" customWidth="1"/>
    <col min="5389" max="5632" width="9.140625" style="492"/>
    <col min="5633" max="5633" width="9.7109375" style="492" customWidth="1"/>
    <col min="5634" max="5634" width="3.42578125" style="492" customWidth="1"/>
    <col min="5635" max="5635" width="3.28515625" style="492" customWidth="1"/>
    <col min="5636" max="5636" width="20.28515625" style="492" customWidth="1"/>
    <col min="5637" max="5638" width="3.7109375" style="492" customWidth="1"/>
    <col min="5639" max="5639" width="10.42578125" style="492" customWidth="1"/>
    <col min="5640" max="5640" width="18.140625" style="492" customWidth="1"/>
    <col min="5641" max="5641" width="9" style="492" customWidth="1"/>
    <col min="5642" max="5642" width="9.28515625" style="492" customWidth="1"/>
    <col min="5643" max="5643" width="17.85546875" style="492" customWidth="1"/>
    <col min="5644" max="5644" width="17.140625" style="492" customWidth="1"/>
    <col min="5645" max="5888" width="9.140625" style="492"/>
    <col min="5889" max="5889" width="9.7109375" style="492" customWidth="1"/>
    <col min="5890" max="5890" width="3.42578125" style="492" customWidth="1"/>
    <col min="5891" max="5891" width="3.28515625" style="492" customWidth="1"/>
    <col min="5892" max="5892" width="20.28515625" style="492" customWidth="1"/>
    <col min="5893" max="5894" width="3.7109375" style="492" customWidth="1"/>
    <col min="5895" max="5895" width="10.42578125" style="492" customWidth="1"/>
    <col min="5896" max="5896" width="18.140625" style="492" customWidth="1"/>
    <col min="5897" max="5897" width="9" style="492" customWidth="1"/>
    <col min="5898" max="5898" width="9.28515625" style="492" customWidth="1"/>
    <col min="5899" max="5899" width="17.85546875" style="492" customWidth="1"/>
    <col min="5900" max="5900" width="17.140625" style="492" customWidth="1"/>
    <col min="5901" max="6144" width="9.140625" style="492"/>
    <col min="6145" max="6145" width="9.7109375" style="492" customWidth="1"/>
    <col min="6146" max="6146" width="3.42578125" style="492" customWidth="1"/>
    <col min="6147" max="6147" width="3.28515625" style="492" customWidth="1"/>
    <col min="6148" max="6148" width="20.28515625" style="492" customWidth="1"/>
    <col min="6149" max="6150" width="3.7109375" style="492" customWidth="1"/>
    <col min="6151" max="6151" width="10.42578125" style="492" customWidth="1"/>
    <col min="6152" max="6152" width="18.140625" style="492" customWidth="1"/>
    <col min="6153" max="6153" width="9" style="492" customWidth="1"/>
    <col min="6154" max="6154" width="9.28515625" style="492" customWidth="1"/>
    <col min="6155" max="6155" width="17.85546875" style="492" customWidth="1"/>
    <col min="6156" max="6156" width="17.140625" style="492" customWidth="1"/>
    <col min="6157" max="6400" width="9.140625" style="492"/>
    <col min="6401" max="6401" width="9.7109375" style="492" customWidth="1"/>
    <col min="6402" max="6402" width="3.42578125" style="492" customWidth="1"/>
    <col min="6403" max="6403" width="3.28515625" style="492" customWidth="1"/>
    <col min="6404" max="6404" width="20.28515625" style="492" customWidth="1"/>
    <col min="6405" max="6406" width="3.7109375" style="492" customWidth="1"/>
    <col min="6407" max="6407" width="10.42578125" style="492" customWidth="1"/>
    <col min="6408" max="6408" width="18.140625" style="492" customWidth="1"/>
    <col min="6409" max="6409" width="9" style="492" customWidth="1"/>
    <col min="6410" max="6410" width="9.28515625" style="492" customWidth="1"/>
    <col min="6411" max="6411" width="17.85546875" style="492" customWidth="1"/>
    <col min="6412" max="6412" width="17.140625" style="492" customWidth="1"/>
    <col min="6413" max="6656" width="9.140625" style="492"/>
    <col min="6657" max="6657" width="9.7109375" style="492" customWidth="1"/>
    <col min="6658" max="6658" width="3.42578125" style="492" customWidth="1"/>
    <col min="6659" max="6659" width="3.28515625" style="492" customWidth="1"/>
    <col min="6660" max="6660" width="20.28515625" style="492" customWidth="1"/>
    <col min="6661" max="6662" width="3.7109375" style="492" customWidth="1"/>
    <col min="6663" max="6663" width="10.42578125" style="492" customWidth="1"/>
    <col min="6664" max="6664" width="18.140625" style="492" customWidth="1"/>
    <col min="6665" max="6665" width="9" style="492" customWidth="1"/>
    <col min="6666" max="6666" width="9.28515625" style="492" customWidth="1"/>
    <col min="6667" max="6667" width="17.85546875" style="492" customWidth="1"/>
    <col min="6668" max="6668" width="17.140625" style="492" customWidth="1"/>
    <col min="6669" max="6912" width="9.140625" style="492"/>
    <col min="6913" max="6913" width="9.7109375" style="492" customWidth="1"/>
    <col min="6914" max="6914" width="3.42578125" style="492" customWidth="1"/>
    <col min="6915" max="6915" width="3.28515625" style="492" customWidth="1"/>
    <col min="6916" max="6916" width="20.28515625" style="492" customWidth="1"/>
    <col min="6917" max="6918" width="3.7109375" style="492" customWidth="1"/>
    <col min="6919" max="6919" width="10.42578125" style="492" customWidth="1"/>
    <col min="6920" max="6920" width="18.140625" style="492" customWidth="1"/>
    <col min="6921" max="6921" width="9" style="492" customWidth="1"/>
    <col min="6922" max="6922" width="9.28515625" style="492" customWidth="1"/>
    <col min="6923" max="6923" width="17.85546875" style="492" customWidth="1"/>
    <col min="6924" max="6924" width="17.140625" style="492" customWidth="1"/>
    <col min="6925" max="7168" width="9.140625" style="492"/>
    <col min="7169" max="7169" width="9.7109375" style="492" customWidth="1"/>
    <col min="7170" max="7170" width="3.42578125" style="492" customWidth="1"/>
    <col min="7171" max="7171" width="3.28515625" style="492" customWidth="1"/>
    <col min="7172" max="7172" width="20.28515625" style="492" customWidth="1"/>
    <col min="7173" max="7174" width="3.7109375" style="492" customWidth="1"/>
    <col min="7175" max="7175" width="10.42578125" style="492" customWidth="1"/>
    <col min="7176" max="7176" width="18.140625" style="492" customWidth="1"/>
    <col min="7177" max="7177" width="9" style="492" customWidth="1"/>
    <col min="7178" max="7178" width="9.28515625" style="492" customWidth="1"/>
    <col min="7179" max="7179" width="17.85546875" style="492" customWidth="1"/>
    <col min="7180" max="7180" width="17.140625" style="492" customWidth="1"/>
    <col min="7181" max="7424" width="9.140625" style="492"/>
    <col min="7425" max="7425" width="9.7109375" style="492" customWidth="1"/>
    <col min="7426" max="7426" width="3.42578125" style="492" customWidth="1"/>
    <col min="7427" max="7427" width="3.28515625" style="492" customWidth="1"/>
    <col min="7428" max="7428" width="20.28515625" style="492" customWidth="1"/>
    <col min="7429" max="7430" width="3.7109375" style="492" customWidth="1"/>
    <col min="7431" max="7431" width="10.42578125" style="492" customWidth="1"/>
    <col min="7432" max="7432" width="18.140625" style="492" customWidth="1"/>
    <col min="7433" max="7433" width="9" style="492" customWidth="1"/>
    <col min="7434" max="7434" width="9.28515625" style="492" customWidth="1"/>
    <col min="7435" max="7435" width="17.85546875" style="492" customWidth="1"/>
    <col min="7436" max="7436" width="17.140625" style="492" customWidth="1"/>
    <col min="7437" max="7680" width="9.140625" style="492"/>
    <col min="7681" max="7681" width="9.7109375" style="492" customWidth="1"/>
    <col min="7682" max="7682" width="3.42578125" style="492" customWidth="1"/>
    <col min="7683" max="7683" width="3.28515625" style="492" customWidth="1"/>
    <col min="7684" max="7684" width="20.28515625" style="492" customWidth="1"/>
    <col min="7685" max="7686" width="3.7109375" style="492" customWidth="1"/>
    <col min="7687" max="7687" width="10.42578125" style="492" customWidth="1"/>
    <col min="7688" max="7688" width="18.140625" style="492" customWidth="1"/>
    <col min="7689" max="7689" width="9" style="492" customWidth="1"/>
    <col min="7690" max="7690" width="9.28515625" style="492" customWidth="1"/>
    <col min="7691" max="7691" width="17.85546875" style="492" customWidth="1"/>
    <col min="7692" max="7692" width="17.140625" style="492" customWidth="1"/>
    <col min="7693" max="7936" width="9.140625" style="492"/>
    <col min="7937" max="7937" width="9.7109375" style="492" customWidth="1"/>
    <col min="7938" max="7938" width="3.42578125" style="492" customWidth="1"/>
    <col min="7939" max="7939" width="3.28515625" style="492" customWidth="1"/>
    <col min="7940" max="7940" width="20.28515625" style="492" customWidth="1"/>
    <col min="7941" max="7942" width="3.7109375" style="492" customWidth="1"/>
    <col min="7943" max="7943" width="10.42578125" style="492" customWidth="1"/>
    <col min="7944" max="7944" width="18.140625" style="492" customWidth="1"/>
    <col min="7945" max="7945" width="9" style="492" customWidth="1"/>
    <col min="7946" max="7946" width="9.28515625" style="492" customWidth="1"/>
    <col min="7947" max="7947" width="17.85546875" style="492" customWidth="1"/>
    <col min="7948" max="7948" width="17.140625" style="492" customWidth="1"/>
    <col min="7949" max="8192" width="9.140625" style="492"/>
    <col min="8193" max="8193" width="9.7109375" style="492" customWidth="1"/>
    <col min="8194" max="8194" width="3.42578125" style="492" customWidth="1"/>
    <col min="8195" max="8195" width="3.28515625" style="492" customWidth="1"/>
    <col min="8196" max="8196" width="20.28515625" style="492" customWidth="1"/>
    <col min="8197" max="8198" width="3.7109375" style="492" customWidth="1"/>
    <col min="8199" max="8199" width="10.42578125" style="492" customWidth="1"/>
    <col min="8200" max="8200" width="18.140625" style="492" customWidth="1"/>
    <col min="8201" max="8201" width="9" style="492" customWidth="1"/>
    <col min="8202" max="8202" width="9.28515625" style="492" customWidth="1"/>
    <col min="8203" max="8203" width="17.85546875" style="492" customWidth="1"/>
    <col min="8204" max="8204" width="17.140625" style="492" customWidth="1"/>
    <col min="8205" max="8448" width="9.140625" style="492"/>
    <col min="8449" max="8449" width="9.7109375" style="492" customWidth="1"/>
    <col min="8450" max="8450" width="3.42578125" style="492" customWidth="1"/>
    <col min="8451" max="8451" width="3.28515625" style="492" customWidth="1"/>
    <col min="8452" max="8452" width="20.28515625" style="492" customWidth="1"/>
    <col min="8453" max="8454" width="3.7109375" style="492" customWidth="1"/>
    <col min="8455" max="8455" width="10.42578125" style="492" customWidth="1"/>
    <col min="8456" max="8456" width="18.140625" style="492" customWidth="1"/>
    <col min="8457" max="8457" width="9" style="492" customWidth="1"/>
    <col min="8458" max="8458" width="9.28515625" style="492" customWidth="1"/>
    <col min="8459" max="8459" width="17.85546875" style="492" customWidth="1"/>
    <col min="8460" max="8460" width="17.140625" style="492" customWidth="1"/>
    <col min="8461" max="8704" width="9.140625" style="492"/>
    <col min="8705" max="8705" width="9.7109375" style="492" customWidth="1"/>
    <col min="8706" max="8706" width="3.42578125" style="492" customWidth="1"/>
    <col min="8707" max="8707" width="3.28515625" style="492" customWidth="1"/>
    <col min="8708" max="8708" width="20.28515625" style="492" customWidth="1"/>
    <col min="8709" max="8710" width="3.7109375" style="492" customWidth="1"/>
    <col min="8711" max="8711" width="10.42578125" style="492" customWidth="1"/>
    <col min="8712" max="8712" width="18.140625" style="492" customWidth="1"/>
    <col min="8713" max="8713" width="9" style="492" customWidth="1"/>
    <col min="8714" max="8714" width="9.28515625" style="492" customWidth="1"/>
    <col min="8715" max="8715" width="17.85546875" style="492" customWidth="1"/>
    <col min="8716" max="8716" width="17.140625" style="492" customWidth="1"/>
    <col min="8717" max="8960" width="9.140625" style="492"/>
    <col min="8961" max="8961" width="9.7109375" style="492" customWidth="1"/>
    <col min="8962" max="8962" width="3.42578125" style="492" customWidth="1"/>
    <col min="8963" max="8963" width="3.28515625" style="492" customWidth="1"/>
    <col min="8964" max="8964" width="20.28515625" style="492" customWidth="1"/>
    <col min="8965" max="8966" width="3.7109375" style="492" customWidth="1"/>
    <col min="8967" max="8967" width="10.42578125" style="492" customWidth="1"/>
    <col min="8968" max="8968" width="18.140625" style="492" customWidth="1"/>
    <col min="8969" max="8969" width="9" style="492" customWidth="1"/>
    <col min="8970" max="8970" width="9.28515625" style="492" customWidth="1"/>
    <col min="8971" max="8971" width="17.85546875" style="492" customWidth="1"/>
    <col min="8972" max="8972" width="17.140625" style="492" customWidth="1"/>
    <col min="8973" max="9216" width="9.140625" style="492"/>
    <col min="9217" max="9217" width="9.7109375" style="492" customWidth="1"/>
    <col min="9218" max="9218" width="3.42578125" style="492" customWidth="1"/>
    <col min="9219" max="9219" width="3.28515625" style="492" customWidth="1"/>
    <col min="9220" max="9220" width="20.28515625" style="492" customWidth="1"/>
    <col min="9221" max="9222" width="3.7109375" style="492" customWidth="1"/>
    <col min="9223" max="9223" width="10.42578125" style="492" customWidth="1"/>
    <col min="9224" max="9224" width="18.140625" style="492" customWidth="1"/>
    <col min="9225" max="9225" width="9" style="492" customWidth="1"/>
    <col min="9226" max="9226" width="9.28515625" style="492" customWidth="1"/>
    <col min="9227" max="9227" width="17.85546875" style="492" customWidth="1"/>
    <col min="9228" max="9228" width="17.140625" style="492" customWidth="1"/>
    <col min="9229" max="9472" width="9.140625" style="492"/>
    <col min="9473" max="9473" width="9.7109375" style="492" customWidth="1"/>
    <col min="9474" max="9474" width="3.42578125" style="492" customWidth="1"/>
    <col min="9475" max="9475" width="3.28515625" style="492" customWidth="1"/>
    <col min="9476" max="9476" width="20.28515625" style="492" customWidth="1"/>
    <col min="9477" max="9478" width="3.7109375" style="492" customWidth="1"/>
    <col min="9479" max="9479" width="10.42578125" style="492" customWidth="1"/>
    <col min="9480" max="9480" width="18.140625" style="492" customWidth="1"/>
    <col min="9481" max="9481" width="9" style="492" customWidth="1"/>
    <col min="9482" max="9482" width="9.28515625" style="492" customWidth="1"/>
    <col min="9483" max="9483" width="17.85546875" style="492" customWidth="1"/>
    <col min="9484" max="9484" width="17.140625" style="492" customWidth="1"/>
    <col min="9485" max="9728" width="9.140625" style="492"/>
    <col min="9729" max="9729" width="9.7109375" style="492" customWidth="1"/>
    <col min="9730" max="9730" width="3.42578125" style="492" customWidth="1"/>
    <col min="9731" max="9731" width="3.28515625" style="492" customWidth="1"/>
    <col min="9732" max="9732" width="20.28515625" style="492" customWidth="1"/>
    <col min="9733" max="9734" width="3.7109375" style="492" customWidth="1"/>
    <col min="9735" max="9735" width="10.42578125" style="492" customWidth="1"/>
    <col min="9736" max="9736" width="18.140625" style="492" customWidth="1"/>
    <col min="9737" max="9737" width="9" style="492" customWidth="1"/>
    <col min="9738" max="9738" width="9.28515625" style="492" customWidth="1"/>
    <col min="9739" max="9739" width="17.85546875" style="492" customWidth="1"/>
    <col min="9740" max="9740" width="17.140625" style="492" customWidth="1"/>
    <col min="9741" max="9984" width="9.140625" style="492"/>
    <col min="9985" max="9985" width="9.7109375" style="492" customWidth="1"/>
    <col min="9986" max="9986" width="3.42578125" style="492" customWidth="1"/>
    <col min="9987" max="9987" width="3.28515625" style="492" customWidth="1"/>
    <col min="9988" max="9988" width="20.28515625" style="492" customWidth="1"/>
    <col min="9989" max="9990" width="3.7109375" style="492" customWidth="1"/>
    <col min="9991" max="9991" width="10.42578125" style="492" customWidth="1"/>
    <col min="9992" max="9992" width="18.140625" style="492" customWidth="1"/>
    <col min="9993" max="9993" width="9" style="492" customWidth="1"/>
    <col min="9994" max="9994" width="9.28515625" style="492" customWidth="1"/>
    <col min="9995" max="9995" width="17.85546875" style="492" customWidth="1"/>
    <col min="9996" max="9996" width="17.140625" style="492" customWidth="1"/>
    <col min="9997" max="10240" width="9.140625" style="492"/>
    <col min="10241" max="10241" width="9.7109375" style="492" customWidth="1"/>
    <col min="10242" max="10242" width="3.42578125" style="492" customWidth="1"/>
    <col min="10243" max="10243" width="3.28515625" style="492" customWidth="1"/>
    <col min="10244" max="10244" width="20.28515625" style="492" customWidth="1"/>
    <col min="10245" max="10246" width="3.7109375" style="492" customWidth="1"/>
    <col min="10247" max="10247" width="10.42578125" style="492" customWidth="1"/>
    <col min="10248" max="10248" width="18.140625" style="492" customWidth="1"/>
    <col min="10249" max="10249" width="9" style="492" customWidth="1"/>
    <col min="10250" max="10250" width="9.28515625" style="492" customWidth="1"/>
    <col min="10251" max="10251" width="17.85546875" style="492" customWidth="1"/>
    <col min="10252" max="10252" width="17.140625" style="492" customWidth="1"/>
    <col min="10253" max="10496" width="9.140625" style="492"/>
    <col min="10497" max="10497" width="9.7109375" style="492" customWidth="1"/>
    <col min="10498" max="10498" width="3.42578125" style="492" customWidth="1"/>
    <col min="10499" max="10499" width="3.28515625" style="492" customWidth="1"/>
    <col min="10500" max="10500" width="20.28515625" style="492" customWidth="1"/>
    <col min="10501" max="10502" width="3.7109375" style="492" customWidth="1"/>
    <col min="10503" max="10503" width="10.42578125" style="492" customWidth="1"/>
    <col min="10504" max="10504" width="18.140625" style="492" customWidth="1"/>
    <col min="10505" max="10505" width="9" style="492" customWidth="1"/>
    <col min="10506" max="10506" width="9.28515625" style="492" customWidth="1"/>
    <col min="10507" max="10507" width="17.85546875" style="492" customWidth="1"/>
    <col min="10508" max="10508" width="17.140625" style="492" customWidth="1"/>
    <col min="10509" max="10752" width="9.140625" style="492"/>
    <col min="10753" max="10753" width="9.7109375" style="492" customWidth="1"/>
    <col min="10754" max="10754" width="3.42578125" style="492" customWidth="1"/>
    <col min="10755" max="10755" width="3.28515625" style="492" customWidth="1"/>
    <col min="10756" max="10756" width="20.28515625" style="492" customWidth="1"/>
    <col min="10757" max="10758" width="3.7109375" style="492" customWidth="1"/>
    <col min="10759" max="10759" width="10.42578125" style="492" customWidth="1"/>
    <col min="10760" max="10760" width="18.140625" style="492" customWidth="1"/>
    <col min="10761" max="10761" width="9" style="492" customWidth="1"/>
    <col min="10762" max="10762" width="9.28515625" style="492" customWidth="1"/>
    <col min="10763" max="10763" width="17.85546875" style="492" customWidth="1"/>
    <col min="10764" max="10764" width="17.140625" style="492" customWidth="1"/>
    <col min="10765" max="11008" width="9.140625" style="492"/>
    <col min="11009" max="11009" width="9.7109375" style="492" customWidth="1"/>
    <col min="11010" max="11010" width="3.42578125" style="492" customWidth="1"/>
    <col min="11011" max="11011" width="3.28515625" style="492" customWidth="1"/>
    <col min="11012" max="11012" width="20.28515625" style="492" customWidth="1"/>
    <col min="11013" max="11014" width="3.7109375" style="492" customWidth="1"/>
    <col min="11015" max="11015" width="10.42578125" style="492" customWidth="1"/>
    <col min="11016" max="11016" width="18.140625" style="492" customWidth="1"/>
    <col min="11017" max="11017" width="9" style="492" customWidth="1"/>
    <col min="11018" max="11018" width="9.28515625" style="492" customWidth="1"/>
    <col min="11019" max="11019" width="17.85546875" style="492" customWidth="1"/>
    <col min="11020" max="11020" width="17.140625" style="492" customWidth="1"/>
    <col min="11021" max="11264" width="9.140625" style="492"/>
    <col min="11265" max="11265" width="9.7109375" style="492" customWidth="1"/>
    <col min="11266" max="11266" width="3.42578125" style="492" customWidth="1"/>
    <col min="11267" max="11267" width="3.28515625" style="492" customWidth="1"/>
    <col min="11268" max="11268" width="20.28515625" style="492" customWidth="1"/>
    <col min="11269" max="11270" width="3.7109375" style="492" customWidth="1"/>
    <col min="11271" max="11271" width="10.42578125" style="492" customWidth="1"/>
    <col min="11272" max="11272" width="18.140625" style="492" customWidth="1"/>
    <col min="11273" max="11273" width="9" style="492" customWidth="1"/>
    <col min="11274" max="11274" width="9.28515625" style="492" customWidth="1"/>
    <col min="11275" max="11275" width="17.85546875" style="492" customWidth="1"/>
    <col min="11276" max="11276" width="17.140625" style="492" customWidth="1"/>
    <col min="11277" max="11520" width="9.140625" style="492"/>
    <col min="11521" max="11521" width="9.7109375" style="492" customWidth="1"/>
    <col min="11522" max="11522" width="3.42578125" style="492" customWidth="1"/>
    <col min="11523" max="11523" width="3.28515625" style="492" customWidth="1"/>
    <col min="11524" max="11524" width="20.28515625" style="492" customWidth="1"/>
    <col min="11525" max="11526" width="3.7109375" style="492" customWidth="1"/>
    <col min="11527" max="11527" width="10.42578125" style="492" customWidth="1"/>
    <col min="11528" max="11528" width="18.140625" style="492" customWidth="1"/>
    <col min="11529" max="11529" width="9" style="492" customWidth="1"/>
    <col min="11530" max="11530" width="9.28515625" style="492" customWidth="1"/>
    <col min="11531" max="11531" width="17.85546875" style="492" customWidth="1"/>
    <col min="11532" max="11532" width="17.140625" style="492" customWidth="1"/>
    <col min="11533" max="11776" width="9.140625" style="492"/>
    <col min="11777" max="11777" width="9.7109375" style="492" customWidth="1"/>
    <col min="11778" max="11778" width="3.42578125" style="492" customWidth="1"/>
    <col min="11779" max="11779" width="3.28515625" style="492" customWidth="1"/>
    <col min="11780" max="11780" width="20.28515625" style="492" customWidth="1"/>
    <col min="11781" max="11782" width="3.7109375" style="492" customWidth="1"/>
    <col min="11783" max="11783" width="10.42578125" style="492" customWidth="1"/>
    <col min="11784" max="11784" width="18.140625" style="492" customWidth="1"/>
    <col min="11785" max="11785" width="9" style="492" customWidth="1"/>
    <col min="11786" max="11786" width="9.28515625" style="492" customWidth="1"/>
    <col min="11787" max="11787" width="17.85546875" style="492" customWidth="1"/>
    <col min="11788" max="11788" width="17.140625" style="492" customWidth="1"/>
    <col min="11789" max="12032" width="9.140625" style="492"/>
    <col min="12033" max="12033" width="9.7109375" style="492" customWidth="1"/>
    <col min="12034" max="12034" width="3.42578125" style="492" customWidth="1"/>
    <col min="12035" max="12035" width="3.28515625" style="492" customWidth="1"/>
    <col min="12036" max="12036" width="20.28515625" style="492" customWidth="1"/>
    <col min="12037" max="12038" width="3.7109375" style="492" customWidth="1"/>
    <col min="12039" max="12039" width="10.42578125" style="492" customWidth="1"/>
    <col min="12040" max="12040" width="18.140625" style="492" customWidth="1"/>
    <col min="12041" max="12041" width="9" style="492" customWidth="1"/>
    <col min="12042" max="12042" width="9.28515625" style="492" customWidth="1"/>
    <col min="12043" max="12043" width="17.85546875" style="492" customWidth="1"/>
    <col min="12044" max="12044" width="17.140625" style="492" customWidth="1"/>
    <col min="12045" max="12288" width="9.140625" style="492"/>
    <col min="12289" max="12289" width="9.7109375" style="492" customWidth="1"/>
    <col min="12290" max="12290" width="3.42578125" style="492" customWidth="1"/>
    <col min="12291" max="12291" width="3.28515625" style="492" customWidth="1"/>
    <col min="12292" max="12292" width="20.28515625" style="492" customWidth="1"/>
    <col min="12293" max="12294" width="3.7109375" style="492" customWidth="1"/>
    <col min="12295" max="12295" width="10.42578125" style="492" customWidth="1"/>
    <col min="12296" max="12296" width="18.140625" style="492" customWidth="1"/>
    <col min="12297" max="12297" width="9" style="492" customWidth="1"/>
    <col min="12298" max="12298" width="9.28515625" style="492" customWidth="1"/>
    <col min="12299" max="12299" width="17.85546875" style="492" customWidth="1"/>
    <col min="12300" max="12300" width="17.140625" style="492" customWidth="1"/>
    <col min="12301" max="12544" width="9.140625" style="492"/>
    <col min="12545" max="12545" width="9.7109375" style="492" customWidth="1"/>
    <col min="12546" max="12546" width="3.42578125" style="492" customWidth="1"/>
    <col min="12547" max="12547" width="3.28515625" style="492" customWidth="1"/>
    <col min="12548" max="12548" width="20.28515625" style="492" customWidth="1"/>
    <col min="12549" max="12550" width="3.7109375" style="492" customWidth="1"/>
    <col min="12551" max="12551" width="10.42578125" style="492" customWidth="1"/>
    <col min="12552" max="12552" width="18.140625" style="492" customWidth="1"/>
    <col min="12553" max="12553" width="9" style="492" customWidth="1"/>
    <col min="12554" max="12554" width="9.28515625" style="492" customWidth="1"/>
    <col min="12555" max="12555" width="17.85546875" style="492" customWidth="1"/>
    <col min="12556" max="12556" width="17.140625" style="492" customWidth="1"/>
    <col min="12557" max="12800" width="9.140625" style="492"/>
    <col min="12801" max="12801" width="9.7109375" style="492" customWidth="1"/>
    <col min="12802" max="12802" width="3.42578125" style="492" customWidth="1"/>
    <col min="12803" max="12803" width="3.28515625" style="492" customWidth="1"/>
    <col min="12804" max="12804" width="20.28515625" style="492" customWidth="1"/>
    <col min="12805" max="12806" width="3.7109375" style="492" customWidth="1"/>
    <col min="12807" max="12807" width="10.42578125" style="492" customWidth="1"/>
    <col min="12808" max="12808" width="18.140625" style="492" customWidth="1"/>
    <col min="12809" max="12809" width="9" style="492" customWidth="1"/>
    <col min="12810" max="12810" width="9.28515625" style="492" customWidth="1"/>
    <col min="12811" max="12811" width="17.85546875" style="492" customWidth="1"/>
    <col min="12812" max="12812" width="17.140625" style="492" customWidth="1"/>
    <col min="12813" max="13056" width="9.140625" style="492"/>
    <col min="13057" max="13057" width="9.7109375" style="492" customWidth="1"/>
    <col min="13058" max="13058" width="3.42578125" style="492" customWidth="1"/>
    <col min="13059" max="13059" width="3.28515625" style="492" customWidth="1"/>
    <col min="13060" max="13060" width="20.28515625" style="492" customWidth="1"/>
    <col min="13061" max="13062" width="3.7109375" style="492" customWidth="1"/>
    <col min="13063" max="13063" width="10.42578125" style="492" customWidth="1"/>
    <col min="13064" max="13064" width="18.140625" style="492" customWidth="1"/>
    <col min="13065" max="13065" width="9" style="492" customWidth="1"/>
    <col min="13066" max="13066" width="9.28515625" style="492" customWidth="1"/>
    <col min="13067" max="13067" width="17.85546875" style="492" customWidth="1"/>
    <col min="13068" max="13068" width="17.140625" style="492" customWidth="1"/>
    <col min="13069" max="13312" width="9.140625" style="492"/>
    <col min="13313" max="13313" width="9.7109375" style="492" customWidth="1"/>
    <col min="13314" max="13314" width="3.42578125" style="492" customWidth="1"/>
    <col min="13315" max="13315" width="3.28515625" style="492" customWidth="1"/>
    <col min="13316" max="13316" width="20.28515625" style="492" customWidth="1"/>
    <col min="13317" max="13318" width="3.7109375" style="492" customWidth="1"/>
    <col min="13319" max="13319" width="10.42578125" style="492" customWidth="1"/>
    <col min="13320" max="13320" width="18.140625" style="492" customWidth="1"/>
    <col min="13321" max="13321" width="9" style="492" customWidth="1"/>
    <col min="13322" max="13322" width="9.28515625" style="492" customWidth="1"/>
    <col min="13323" max="13323" width="17.85546875" style="492" customWidth="1"/>
    <col min="13324" max="13324" width="17.140625" style="492" customWidth="1"/>
    <col min="13325" max="13568" width="9.140625" style="492"/>
    <col min="13569" max="13569" width="9.7109375" style="492" customWidth="1"/>
    <col min="13570" max="13570" width="3.42578125" style="492" customWidth="1"/>
    <col min="13571" max="13571" width="3.28515625" style="492" customWidth="1"/>
    <col min="13572" max="13572" width="20.28515625" style="492" customWidth="1"/>
    <col min="13573" max="13574" width="3.7109375" style="492" customWidth="1"/>
    <col min="13575" max="13575" width="10.42578125" style="492" customWidth="1"/>
    <col min="13576" max="13576" width="18.140625" style="492" customWidth="1"/>
    <col min="13577" max="13577" width="9" style="492" customWidth="1"/>
    <col min="13578" max="13578" width="9.28515625" style="492" customWidth="1"/>
    <col min="13579" max="13579" width="17.85546875" style="492" customWidth="1"/>
    <col min="13580" max="13580" width="17.140625" style="492" customWidth="1"/>
    <col min="13581" max="13824" width="9.140625" style="492"/>
    <col min="13825" max="13825" width="9.7109375" style="492" customWidth="1"/>
    <col min="13826" max="13826" width="3.42578125" style="492" customWidth="1"/>
    <col min="13827" max="13827" width="3.28515625" style="492" customWidth="1"/>
    <col min="13828" max="13828" width="20.28515625" style="492" customWidth="1"/>
    <col min="13829" max="13830" width="3.7109375" style="492" customWidth="1"/>
    <col min="13831" max="13831" width="10.42578125" style="492" customWidth="1"/>
    <col min="13832" max="13832" width="18.140625" style="492" customWidth="1"/>
    <col min="13833" max="13833" width="9" style="492" customWidth="1"/>
    <col min="13834" max="13834" width="9.28515625" style="492" customWidth="1"/>
    <col min="13835" max="13835" width="17.85546875" style="492" customWidth="1"/>
    <col min="13836" max="13836" width="17.140625" style="492" customWidth="1"/>
    <col min="13837" max="14080" width="9.140625" style="492"/>
    <col min="14081" max="14081" width="9.7109375" style="492" customWidth="1"/>
    <col min="14082" max="14082" width="3.42578125" style="492" customWidth="1"/>
    <col min="14083" max="14083" width="3.28515625" style="492" customWidth="1"/>
    <col min="14084" max="14084" width="20.28515625" style="492" customWidth="1"/>
    <col min="14085" max="14086" width="3.7109375" style="492" customWidth="1"/>
    <col min="14087" max="14087" width="10.42578125" style="492" customWidth="1"/>
    <col min="14088" max="14088" width="18.140625" style="492" customWidth="1"/>
    <col min="14089" max="14089" width="9" style="492" customWidth="1"/>
    <col min="14090" max="14090" width="9.28515625" style="492" customWidth="1"/>
    <col min="14091" max="14091" width="17.85546875" style="492" customWidth="1"/>
    <col min="14092" max="14092" width="17.140625" style="492" customWidth="1"/>
    <col min="14093" max="14336" width="9.140625" style="492"/>
    <col min="14337" max="14337" width="9.7109375" style="492" customWidth="1"/>
    <col min="14338" max="14338" width="3.42578125" style="492" customWidth="1"/>
    <col min="14339" max="14339" width="3.28515625" style="492" customWidth="1"/>
    <col min="14340" max="14340" width="20.28515625" style="492" customWidth="1"/>
    <col min="14341" max="14342" width="3.7109375" style="492" customWidth="1"/>
    <col min="14343" max="14343" width="10.42578125" style="492" customWidth="1"/>
    <col min="14344" max="14344" width="18.140625" style="492" customWidth="1"/>
    <col min="14345" max="14345" width="9" style="492" customWidth="1"/>
    <col min="14346" max="14346" width="9.28515625" style="492" customWidth="1"/>
    <col min="14347" max="14347" width="17.85546875" style="492" customWidth="1"/>
    <col min="14348" max="14348" width="17.140625" style="492" customWidth="1"/>
    <col min="14349" max="14592" width="9.140625" style="492"/>
    <col min="14593" max="14593" width="9.7109375" style="492" customWidth="1"/>
    <col min="14594" max="14594" width="3.42578125" style="492" customWidth="1"/>
    <col min="14595" max="14595" width="3.28515625" style="492" customWidth="1"/>
    <col min="14596" max="14596" width="20.28515625" style="492" customWidth="1"/>
    <col min="14597" max="14598" width="3.7109375" style="492" customWidth="1"/>
    <col min="14599" max="14599" width="10.42578125" style="492" customWidth="1"/>
    <col min="14600" max="14600" width="18.140625" style="492" customWidth="1"/>
    <col min="14601" max="14601" width="9" style="492" customWidth="1"/>
    <col min="14602" max="14602" width="9.28515625" style="492" customWidth="1"/>
    <col min="14603" max="14603" width="17.85546875" style="492" customWidth="1"/>
    <col min="14604" max="14604" width="17.140625" style="492" customWidth="1"/>
    <col min="14605" max="14848" width="9.140625" style="492"/>
    <col min="14849" max="14849" width="9.7109375" style="492" customWidth="1"/>
    <col min="14850" max="14850" width="3.42578125" style="492" customWidth="1"/>
    <col min="14851" max="14851" width="3.28515625" style="492" customWidth="1"/>
    <col min="14852" max="14852" width="20.28515625" style="492" customWidth="1"/>
    <col min="14853" max="14854" width="3.7109375" style="492" customWidth="1"/>
    <col min="14855" max="14855" width="10.42578125" style="492" customWidth="1"/>
    <col min="14856" max="14856" width="18.140625" style="492" customWidth="1"/>
    <col min="14857" max="14857" width="9" style="492" customWidth="1"/>
    <col min="14858" max="14858" width="9.28515625" style="492" customWidth="1"/>
    <col min="14859" max="14859" width="17.85546875" style="492" customWidth="1"/>
    <col min="14860" max="14860" width="17.140625" style="492" customWidth="1"/>
    <col min="14861" max="15104" width="9.140625" style="492"/>
    <col min="15105" max="15105" width="9.7109375" style="492" customWidth="1"/>
    <col min="15106" max="15106" width="3.42578125" style="492" customWidth="1"/>
    <col min="15107" max="15107" width="3.28515625" style="492" customWidth="1"/>
    <col min="15108" max="15108" width="20.28515625" style="492" customWidth="1"/>
    <col min="15109" max="15110" width="3.7109375" style="492" customWidth="1"/>
    <col min="15111" max="15111" width="10.42578125" style="492" customWidth="1"/>
    <col min="15112" max="15112" width="18.140625" style="492" customWidth="1"/>
    <col min="15113" max="15113" width="9" style="492" customWidth="1"/>
    <col min="15114" max="15114" width="9.28515625" style="492" customWidth="1"/>
    <col min="15115" max="15115" width="17.85546875" style="492" customWidth="1"/>
    <col min="15116" max="15116" width="17.140625" style="492" customWidth="1"/>
    <col min="15117" max="15360" width="9.140625" style="492"/>
    <col min="15361" max="15361" width="9.7109375" style="492" customWidth="1"/>
    <col min="15362" max="15362" width="3.42578125" style="492" customWidth="1"/>
    <col min="15363" max="15363" width="3.28515625" style="492" customWidth="1"/>
    <col min="15364" max="15364" width="20.28515625" style="492" customWidth="1"/>
    <col min="15365" max="15366" width="3.7109375" style="492" customWidth="1"/>
    <col min="15367" max="15367" width="10.42578125" style="492" customWidth="1"/>
    <col min="15368" max="15368" width="18.140625" style="492" customWidth="1"/>
    <col min="15369" max="15369" width="9" style="492" customWidth="1"/>
    <col min="15370" max="15370" width="9.28515625" style="492" customWidth="1"/>
    <col min="15371" max="15371" width="17.85546875" style="492" customWidth="1"/>
    <col min="15372" max="15372" width="17.140625" style="492" customWidth="1"/>
    <col min="15373" max="15616" width="9.140625" style="492"/>
    <col min="15617" max="15617" width="9.7109375" style="492" customWidth="1"/>
    <col min="15618" max="15618" width="3.42578125" style="492" customWidth="1"/>
    <col min="15619" max="15619" width="3.28515625" style="492" customWidth="1"/>
    <col min="15620" max="15620" width="20.28515625" style="492" customWidth="1"/>
    <col min="15621" max="15622" width="3.7109375" style="492" customWidth="1"/>
    <col min="15623" max="15623" width="10.42578125" style="492" customWidth="1"/>
    <col min="15624" max="15624" width="18.140625" style="492" customWidth="1"/>
    <col min="15625" max="15625" width="9" style="492" customWidth="1"/>
    <col min="15626" max="15626" width="9.28515625" style="492" customWidth="1"/>
    <col min="15627" max="15627" width="17.85546875" style="492" customWidth="1"/>
    <col min="15628" max="15628" width="17.140625" style="492" customWidth="1"/>
    <col min="15629" max="15872" width="9.140625" style="492"/>
    <col min="15873" max="15873" width="9.7109375" style="492" customWidth="1"/>
    <col min="15874" max="15874" width="3.42578125" style="492" customWidth="1"/>
    <col min="15875" max="15875" width="3.28515625" style="492" customWidth="1"/>
    <col min="15876" max="15876" width="20.28515625" style="492" customWidth="1"/>
    <col min="15877" max="15878" width="3.7109375" style="492" customWidth="1"/>
    <col min="15879" max="15879" width="10.42578125" style="492" customWidth="1"/>
    <col min="15880" max="15880" width="18.140625" style="492" customWidth="1"/>
    <col min="15881" max="15881" width="9" style="492" customWidth="1"/>
    <col min="15882" max="15882" width="9.28515625" style="492" customWidth="1"/>
    <col min="15883" max="15883" width="17.85546875" style="492" customWidth="1"/>
    <col min="15884" max="15884" width="17.140625" style="492" customWidth="1"/>
    <col min="15885" max="16128" width="9.140625" style="492"/>
    <col min="16129" max="16129" width="9.7109375" style="492" customWidth="1"/>
    <col min="16130" max="16130" width="3.42578125" style="492" customWidth="1"/>
    <col min="16131" max="16131" width="3.28515625" style="492" customWidth="1"/>
    <col min="16132" max="16132" width="20.28515625" style="492" customWidth="1"/>
    <col min="16133" max="16134" width="3.7109375" style="492" customWidth="1"/>
    <col min="16135" max="16135" width="10.42578125" style="492" customWidth="1"/>
    <col min="16136" max="16136" width="18.140625" style="492" customWidth="1"/>
    <col min="16137" max="16137" width="9" style="492" customWidth="1"/>
    <col min="16138" max="16138" width="9.28515625" style="492" customWidth="1"/>
    <col min="16139" max="16139" width="17.85546875" style="492" customWidth="1"/>
    <col min="16140" max="16140" width="17.140625" style="492" customWidth="1"/>
    <col min="16141" max="16384" width="9.140625" style="492"/>
  </cols>
  <sheetData>
    <row r="1" spans="1:15" x14ac:dyDescent="0.35">
      <c r="A1" s="486"/>
      <c r="B1" s="486"/>
      <c r="C1" s="486"/>
      <c r="D1" s="486"/>
      <c r="E1" s="486"/>
      <c r="F1" s="486"/>
      <c r="G1" s="486"/>
      <c r="H1" s="486"/>
      <c r="I1" s="486"/>
      <c r="J1" s="486"/>
      <c r="K1" s="486"/>
      <c r="L1" s="486"/>
    </row>
    <row r="2" spans="1:15" x14ac:dyDescent="0.35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</row>
    <row r="3" spans="1:15" x14ac:dyDescent="0.35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</row>
    <row r="4" spans="1:15" x14ac:dyDescent="0.35">
      <c r="A4" s="486"/>
      <c r="B4" s="486"/>
      <c r="C4" s="486"/>
      <c r="D4" s="486"/>
      <c r="E4" s="486"/>
      <c r="F4" s="486"/>
      <c r="G4" s="486"/>
      <c r="H4" s="486"/>
      <c r="I4" s="486"/>
      <c r="J4" s="486"/>
      <c r="K4" s="486"/>
      <c r="L4" s="486"/>
    </row>
    <row r="5" spans="1:15" x14ac:dyDescent="0.35">
      <c r="A5" s="486"/>
      <c r="B5" s="486"/>
      <c r="C5" s="486"/>
      <c r="D5" s="486"/>
      <c r="E5" s="486"/>
      <c r="F5" s="486"/>
      <c r="G5" s="486"/>
      <c r="H5" s="486"/>
      <c r="I5" s="486"/>
      <c r="J5" s="486"/>
      <c r="K5" s="486"/>
      <c r="L5" s="486"/>
    </row>
    <row r="6" spans="1:15" ht="16.5" customHeight="1" x14ac:dyDescent="0.35">
      <c r="A6" s="1849" t="s">
        <v>0</v>
      </c>
      <c r="B6" s="1849"/>
      <c r="C6" s="1849"/>
      <c r="D6" s="1849"/>
      <c r="E6" s="1849"/>
      <c r="F6" s="1849"/>
      <c r="G6" s="1849"/>
      <c r="H6" s="1849"/>
      <c r="I6" s="1849"/>
      <c r="J6" s="1849"/>
      <c r="K6" s="1849"/>
      <c r="L6" s="1849"/>
    </row>
    <row r="7" spans="1:15" ht="16.5" customHeight="1" x14ac:dyDescent="0.35">
      <c r="A7" s="1850" t="s">
        <v>437</v>
      </c>
      <c r="B7" s="1850"/>
      <c r="C7" s="1850"/>
      <c r="D7" s="1850"/>
      <c r="E7" s="1850"/>
      <c r="F7" s="1850"/>
      <c r="G7" s="1850"/>
      <c r="H7" s="1850"/>
      <c r="I7" s="1850"/>
      <c r="J7" s="1850"/>
      <c r="K7" s="1850"/>
      <c r="L7" s="1850"/>
    </row>
    <row r="8" spans="1:15" ht="16.5" customHeight="1" x14ac:dyDescent="0.35">
      <c r="A8" s="453"/>
      <c r="B8" s="453"/>
      <c r="C8" s="453"/>
      <c r="D8" s="453"/>
      <c r="E8" s="453"/>
      <c r="F8" s="453"/>
      <c r="G8" s="454"/>
      <c r="H8" s="453"/>
      <c r="I8" s="453"/>
      <c r="J8" s="453"/>
      <c r="K8" s="455"/>
      <c r="L8" s="455"/>
    </row>
    <row r="9" spans="1:15" ht="16.5" customHeight="1" x14ac:dyDescent="0.35">
      <c r="A9" s="456" t="s">
        <v>1</v>
      </c>
      <c r="B9" s="457"/>
      <c r="C9" s="457"/>
      <c r="D9" s="458"/>
      <c r="E9" s="453"/>
      <c r="F9" s="1851" t="s">
        <v>2</v>
      </c>
      <c r="G9" s="1852"/>
      <c r="H9" s="1852"/>
      <c r="I9" s="1852"/>
      <c r="J9" s="1853"/>
      <c r="K9" s="455"/>
      <c r="L9" s="455"/>
    </row>
    <row r="10" spans="1:15" ht="16.5" customHeight="1" x14ac:dyDescent="0.35">
      <c r="A10" s="459" t="s">
        <v>384</v>
      </c>
      <c r="B10" s="460"/>
      <c r="C10" s="460"/>
      <c r="D10" s="461"/>
      <c r="E10" s="453"/>
      <c r="F10" s="1854" t="s">
        <v>260</v>
      </c>
      <c r="G10" s="1855"/>
      <c r="H10" s="1855"/>
      <c r="I10" s="1855"/>
      <c r="J10" s="1856"/>
      <c r="K10" s="462" t="s">
        <v>3</v>
      </c>
      <c r="L10" s="463">
        <v>44608</v>
      </c>
    </row>
    <row r="11" spans="1:15" ht="16.5" customHeight="1" x14ac:dyDescent="0.35">
      <c r="A11" s="72" t="s">
        <v>385</v>
      </c>
      <c r="B11" s="73"/>
      <c r="C11" s="73"/>
      <c r="D11" s="464"/>
      <c r="E11" s="453"/>
      <c r="F11" s="1854"/>
      <c r="G11" s="1855"/>
      <c r="H11" s="1855"/>
      <c r="I11" s="1855"/>
      <c r="J11" s="1856"/>
      <c r="K11" s="462"/>
      <c r="L11" s="463"/>
      <c r="O11" s="493"/>
    </row>
    <row r="12" spans="1:15" ht="16.5" customHeight="1" x14ac:dyDescent="0.35">
      <c r="A12" s="465" t="s">
        <v>208</v>
      </c>
      <c r="B12" s="453"/>
      <c r="C12" s="453"/>
      <c r="D12" s="461"/>
      <c r="E12" s="453"/>
      <c r="F12" s="1854" t="s">
        <v>263</v>
      </c>
      <c r="G12" s="1855"/>
      <c r="H12" s="1855"/>
      <c r="I12" s="1855"/>
      <c r="J12" s="1856"/>
      <c r="K12" s="462" t="s">
        <v>4</v>
      </c>
      <c r="L12" s="455"/>
      <c r="M12" s="492" t="s">
        <v>386</v>
      </c>
      <c r="O12" s="493"/>
    </row>
    <row r="13" spans="1:15" ht="16.5" customHeight="1" x14ac:dyDescent="0.35">
      <c r="A13" s="465" t="s">
        <v>264</v>
      </c>
      <c r="B13" s="557" t="s">
        <v>7</v>
      </c>
      <c r="C13" s="467"/>
      <c r="D13" s="468" t="s">
        <v>387</v>
      </c>
      <c r="E13" s="453"/>
      <c r="F13" s="556"/>
      <c r="G13" s="557"/>
      <c r="H13" s="557"/>
      <c r="I13" s="557"/>
      <c r="J13" s="558"/>
      <c r="K13" s="462" t="s">
        <v>5</v>
      </c>
      <c r="L13" s="455"/>
    </row>
    <row r="14" spans="1:15" ht="16.5" customHeight="1" x14ac:dyDescent="0.35">
      <c r="A14" s="459" t="s">
        <v>8</v>
      </c>
      <c r="B14" s="469" t="s">
        <v>139</v>
      </c>
      <c r="C14" s="470"/>
      <c r="D14" s="461"/>
      <c r="E14" s="453"/>
      <c r="F14" s="489" t="s">
        <v>266</v>
      </c>
      <c r="G14" s="490"/>
      <c r="H14" s="490"/>
      <c r="I14" s="490"/>
      <c r="J14" s="491"/>
      <c r="K14" s="462" t="s">
        <v>267</v>
      </c>
      <c r="L14" s="455"/>
    </row>
    <row r="15" spans="1:15" ht="16.5" customHeight="1" x14ac:dyDescent="0.35">
      <c r="A15" s="459" t="s">
        <v>11</v>
      </c>
      <c r="B15" s="469" t="s">
        <v>7</v>
      </c>
      <c r="C15" s="494"/>
      <c r="D15" s="461"/>
      <c r="E15" s="453"/>
      <c r="F15" s="1854"/>
      <c r="G15" s="1855"/>
      <c r="H15" s="1855"/>
      <c r="I15" s="1855"/>
      <c r="J15" s="1856"/>
      <c r="K15" s="462" t="s">
        <v>9</v>
      </c>
      <c r="L15" s="455" t="s">
        <v>10</v>
      </c>
      <c r="M15" s="492" t="s">
        <v>388</v>
      </c>
    </row>
    <row r="16" spans="1:15" ht="16.5" customHeight="1" x14ac:dyDescent="0.35">
      <c r="A16" s="471"/>
      <c r="B16" s="472"/>
      <c r="C16" s="472"/>
      <c r="D16" s="473"/>
      <c r="E16" s="453"/>
      <c r="F16" s="1857" t="s">
        <v>268</v>
      </c>
      <c r="G16" s="1858"/>
      <c r="H16" s="1858"/>
      <c r="I16" s="1858"/>
      <c r="J16" s="1859"/>
      <c r="K16" s="462"/>
      <c r="L16" s="474"/>
    </row>
    <row r="17" spans="1:12" x14ac:dyDescent="0.35">
      <c r="A17" s="453"/>
      <c r="B17" s="453"/>
      <c r="C17" s="453"/>
      <c r="D17" s="453"/>
      <c r="E17" s="453"/>
      <c r="F17" s="453"/>
      <c r="G17" s="453"/>
      <c r="H17" s="453"/>
      <c r="I17" s="453"/>
      <c r="J17" s="453"/>
      <c r="K17" s="462"/>
      <c r="L17" s="474"/>
    </row>
    <row r="18" spans="1:12" x14ac:dyDescent="0.35">
      <c r="A18" s="453" t="s">
        <v>12</v>
      </c>
      <c r="B18" s="453"/>
      <c r="C18" s="453"/>
      <c r="D18" s="453"/>
      <c r="E18" s="453"/>
      <c r="F18" s="453"/>
      <c r="G18" s="453"/>
      <c r="H18" s="453"/>
      <c r="I18" s="453"/>
      <c r="J18" s="453"/>
      <c r="K18" s="462"/>
      <c r="L18" s="475"/>
    </row>
    <row r="19" spans="1:12" x14ac:dyDescent="0.35">
      <c r="A19" s="559" t="s">
        <v>13</v>
      </c>
      <c r="B19" s="1860" t="s">
        <v>14</v>
      </c>
      <c r="C19" s="1860"/>
      <c r="D19" s="1860"/>
      <c r="E19" s="1860"/>
      <c r="F19" s="1860"/>
      <c r="G19" s="1860"/>
      <c r="H19" s="559" t="s">
        <v>15</v>
      </c>
      <c r="I19" s="1860" t="s">
        <v>16</v>
      </c>
      <c r="J19" s="1860"/>
      <c r="K19" s="477" t="s">
        <v>17</v>
      </c>
      <c r="L19" s="477" t="s">
        <v>18</v>
      </c>
    </row>
    <row r="20" spans="1:12" x14ac:dyDescent="0.35">
      <c r="A20" s="478"/>
      <c r="B20" s="1861"/>
      <c r="C20" s="1862"/>
      <c r="D20" s="1862"/>
      <c r="E20" s="1862"/>
      <c r="F20" s="1862"/>
      <c r="G20" s="1863"/>
      <c r="H20" s="478"/>
      <c r="I20" s="478"/>
      <c r="J20" s="478"/>
      <c r="K20" s="479"/>
      <c r="L20" s="480"/>
    </row>
    <row r="21" spans="1:12" s="531" customFormat="1" ht="18.75" x14ac:dyDescent="0.3">
      <c r="A21" s="524" t="s">
        <v>19</v>
      </c>
      <c r="B21" s="525" t="s">
        <v>389</v>
      </c>
      <c r="C21" s="526"/>
      <c r="D21" s="526"/>
      <c r="E21" s="526"/>
      <c r="F21" s="526"/>
      <c r="G21" s="527"/>
      <c r="H21" s="528"/>
      <c r="I21" s="528">
        <v>1</v>
      </c>
      <c r="J21" s="528" t="s">
        <v>390</v>
      </c>
      <c r="K21" s="529">
        <v>195000</v>
      </c>
      <c r="L21" s="530">
        <f>+K21*I21</f>
        <v>195000</v>
      </c>
    </row>
    <row r="22" spans="1:12" s="531" customFormat="1" ht="18.75" x14ac:dyDescent="0.3">
      <c r="A22" s="524"/>
      <c r="B22" s="1846"/>
      <c r="C22" s="1847"/>
      <c r="D22" s="1847"/>
      <c r="E22" s="1847"/>
      <c r="F22" s="1847"/>
      <c r="G22" s="1848"/>
      <c r="H22" s="528"/>
      <c r="I22" s="528"/>
      <c r="J22" s="528"/>
      <c r="K22" s="529"/>
      <c r="L22" s="530"/>
    </row>
    <row r="23" spans="1:12" s="531" customFormat="1" ht="18.75" x14ac:dyDescent="0.3">
      <c r="A23" s="524"/>
      <c r="B23" s="1846"/>
      <c r="C23" s="1847"/>
      <c r="D23" s="1847"/>
      <c r="E23" s="1847"/>
      <c r="F23" s="1847"/>
      <c r="G23" s="1848"/>
      <c r="H23" s="528"/>
      <c r="I23" s="528"/>
      <c r="J23" s="528"/>
      <c r="K23" s="529"/>
      <c r="L23" s="530"/>
    </row>
    <row r="24" spans="1:12" s="531" customFormat="1" ht="18.75" x14ac:dyDescent="0.3">
      <c r="A24" s="528"/>
      <c r="B24" s="1846"/>
      <c r="C24" s="1847"/>
      <c r="D24" s="1847"/>
      <c r="E24" s="1847"/>
      <c r="F24" s="1847"/>
      <c r="G24" s="1848"/>
      <c r="H24" s="528"/>
      <c r="I24" s="528"/>
      <c r="J24" s="528"/>
      <c r="K24" s="529"/>
      <c r="L24" s="530"/>
    </row>
    <row r="25" spans="1:12" s="531" customFormat="1" ht="18.75" x14ac:dyDescent="0.3">
      <c r="A25" s="528"/>
      <c r="B25" s="1846"/>
      <c r="C25" s="1847"/>
      <c r="D25" s="1847"/>
      <c r="E25" s="1847"/>
      <c r="F25" s="1847"/>
      <c r="G25" s="1848"/>
      <c r="H25" s="528"/>
      <c r="I25" s="528"/>
      <c r="J25" s="528"/>
      <c r="K25" s="530"/>
      <c r="L25" s="530"/>
    </row>
    <row r="26" spans="1:12" s="531" customFormat="1" ht="18.75" x14ac:dyDescent="0.3">
      <c r="A26" s="532"/>
      <c r="B26" s="1869"/>
      <c r="C26" s="1870"/>
      <c r="D26" s="1870"/>
      <c r="E26" s="1870"/>
      <c r="F26" s="1870"/>
      <c r="G26" s="1871"/>
      <c r="H26" s="532"/>
      <c r="I26" s="532"/>
      <c r="J26" s="532"/>
      <c r="K26" s="533"/>
      <c r="L26" s="530"/>
    </row>
    <row r="27" spans="1:12" s="531" customFormat="1" ht="18.75" x14ac:dyDescent="0.3">
      <c r="A27" s="534"/>
      <c r="B27" s="1872"/>
      <c r="C27" s="1873"/>
      <c r="D27" s="1873"/>
      <c r="E27" s="1873"/>
      <c r="F27" s="1873"/>
      <c r="G27" s="1874"/>
      <c r="H27" s="535"/>
      <c r="I27" s="535"/>
      <c r="J27" s="535"/>
      <c r="K27" s="536"/>
      <c r="L27" s="536"/>
    </row>
    <row r="28" spans="1:12" s="531" customFormat="1" ht="18.75" x14ac:dyDescent="0.3">
      <c r="A28" s="1875" t="s">
        <v>20</v>
      </c>
      <c r="B28" s="1875"/>
      <c r="C28" s="1875"/>
      <c r="D28" s="1875"/>
      <c r="E28" s="1875"/>
      <c r="F28" s="1875"/>
      <c r="G28" s="1875"/>
      <c r="H28" s="1875"/>
      <c r="I28" s="1875"/>
      <c r="J28" s="1875"/>
      <c r="K28" s="1875"/>
      <c r="L28" s="537">
        <f>SUM(L20:L26)</f>
        <v>195000</v>
      </c>
    </row>
    <row r="29" spans="1:12" x14ac:dyDescent="0.35">
      <c r="A29" s="460"/>
      <c r="B29" s="460"/>
      <c r="C29" s="560"/>
      <c r="D29" s="460"/>
      <c r="E29" s="454"/>
      <c r="F29" s="454"/>
      <c r="G29" s="73"/>
      <c r="H29" s="453"/>
      <c r="I29" s="453"/>
      <c r="J29" s="453"/>
      <c r="K29" s="462"/>
      <c r="L29" s="475"/>
    </row>
    <row r="30" spans="1:12" x14ac:dyDescent="0.35">
      <c r="A30" s="460"/>
      <c r="B30" s="453"/>
      <c r="C30" s="560"/>
      <c r="D30" s="460"/>
      <c r="E30" s="453"/>
      <c r="F30" s="453"/>
      <c r="G30" s="453"/>
      <c r="H30" s="453"/>
      <c r="I30" s="453"/>
      <c r="J30" s="453"/>
      <c r="K30" s="462"/>
      <c r="L30" s="475"/>
    </row>
    <row r="31" spans="1:12" x14ac:dyDescent="0.35">
      <c r="A31" s="482" t="s">
        <v>21</v>
      </c>
      <c r="B31" s="482" t="s">
        <v>7</v>
      </c>
      <c r="C31" s="469" t="s">
        <v>22</v>
      </c>
      <c r="D31" s="469" t="s">
        <v>150</v>
      </c>
      <c r="E31" s="453"/>
      <c r="F31" s="453"/>
      <c r="G31" s="453"/>
      <c r="H31" s="453"/>
      <c r="I31" s="453"/>
      <c r="J31" s="453"/>
      <c r="K31" s="483"/>
      <c r="L31" s="483"/>
    </row>
    <row r="32" spans="1:12" x14ac:dyDescent="0.35">
      <c r="A32" s="460"/>
      <c r="B32" s="460"/>
      <c r="C32" s="469" t="s">
        <v>24</v>
      </c>
      <c r="D32" s="460" t="s">
        <v>151</v>
      </c>
      <c r="E32" s="453"/>
      <c r="F32" s="453"/>
      <c r="G32" s="453"/>
      <c r="H32" s="453"/>
      <c r="I32" s="453"/>
      <c r="J32" s="453"/>
      <c r="K32" s="483"/>
      <c r="L32" s="483"/>
    </row>
    <row r="33" spans="1:12" x14ac:dyDescent="0.35">
      <c r="A33" s="460"/>
      <c r="B33" s="453"/>
      <c r="C33" s="484"/>
      <c r="D33" s="485"/>
      <c r="E33" s="453"/>
      <c r="F33" s="453"/>
      <c r="G33" s="453"/>
      <c r="H33" s="453"/>
      <c r="I33" s="453"/>
      <c r="J33" s="453"/>
      <c r="K33" s="483"/>
      <c r="L33" s="483"/>
    </row>
    <row r="34" spans="1:12" x14ac:dyDescent="0.35">
      <c r="A34" s="460"/>
      <c r="B34" s="453"/>
      <c r="C34" s="560"/>
      <c r="D34" s="485"/>
      <c r="E34" s="453"/>
      <c r="F34" s="453"/>
      <c r="G34" s="453"/>
      <c r="H34" s="453"/>
      <c r="I34" s="453"/>
      <c r="J34" s="453"/>
      <c r="K34" s="483"/>
      <c r="L34" s="483"/>
    </row>
    <row r="35" spans="1:12" x14ac:dyDescent="0.35">
      <c r="A35" s="453"/>
      <c r="B35" s="453"/>
      <c r="C35" s="453"/>
      <c r="D35" s="453"/>
      <c r="E35" s="453"/>
      <c r="F35" s="453"/>
      <c r="G35" s="453"/>
      <c r="H35" s="453"/>
      <c r="I35" s="453"/>
      <c r="J35" s="453"/>
      <c r="K35" s="483"/>
      <c r="L35" s="483"/>
    </row>
    <row r="36" spans="1:12" x14ac:dyDescent="0.35">
      <c r="A36" s="486"/>
      <c r="B36" s="73"/>
      <c r="C36" s="73"/>
      <c r="D36" s="495"/>
      <c r="E36" s="496"/>
      <c r="F36" s="497"/>
      <c r="G36" s="498"/>
      <c r="H36" s="499"/>
      <c r="I36" s="500"/>
      <c r="J36" s="501"/>
      <c r="K36" s="502"/>
      <c r="L36" s="503"/>
    </row>
    <row r="37" spans="1:12" x14ac:dyDescent="0.35">
      <c r="A37" s="486"/>
      <c r="B37" s="73"/>
      <c r="C37" s="73"/>
      <c r="D37" s="495"/>
      <c r="E37" s="504"/>
      <c r="F37" s="495"/>
      <c r="G37" s="505"/>
      <c r="H37" s="506"/>
      <c r="I37" s="507"/>
      <c r="J37" s="508"/>
      <c r="K37" s="509"/>
      <c r="L37" s="510"/>
    </row>
    <row r="38" spans="1:12" x14ac:dyDescent="0.35">
      <c r="A38" s="486"/>
      <c r="B38" s="453"/>
      <c r="C38" s="453"/>
      <c r="D38" s="495"/>
      <c r="E38" s="504"/>
      <c r="F38" s="495"/>
      <c r="G38" s="511"/>
      <c r="H38" s="506"/>
      <c r="I38" s="507"/>
      <c r="J38" s="508"/>
      <c r="K38" s="509"/>
      <c r="L38" s="512"/>
    </row>
    <row r="39" spans="1:12" x14ac:dyDescent="0.35">
      <c r="A39" s="486"/>
      <c r="B39" s="453"/>
      <c r="C39" s="453"/>
      <c r="D39" s="495"/>
      <c r="E39" s="513"/>
      <c r="F39" s="514"/>
      <c r="G39" s="515"/>
      <c r="H39" s="516"/>
      <c r="I39" s="517"/>
      <c r="J39" s="518"/>
      <c r="K39" s="519"/>
      <c r="L39" s="520"/>
    </row>
    <row r="40" spans="1:12" x14ac:dyDescent="0.35">
      <c r="A40" s="486"/>
      <c r="B40" s="453"/>
      <c r="C40" s="453"/>
      <c r="D40" s="507"/>
      <c r="E40" s="1864" t="s">
        <v>26</v>
      </c>
      <c r="F40" s="1865"/>
      <c r="G40" s="1866"/>
      <c r="H40" s="521" t="s">
        <v>27</v>
      </c>
      <c r="I40" s="1867" t="s">
        <v>28</v>
      </c>
      <c r="J40" s="1868"/>
      <c r="K40" s="522" t="s">
        <v>29</v>
      </c>
      <c r="L40" s="523" t="s">
        <v>30</v>
      </c>
    </row>
    <row r="54" spans="1:1" x14ac:dyDescent="0.35">
      <c r="A54" s="25" t="s">
        <v>449</v>
      </c>
    </row>
  </sheetData>
  <mergeCells count="20">
    <mergeCell ref="E40:G40"/>
    <mergeCell ref="I40:J40"/>
    <mergeCell ref="B23:G23"/>
    <mergeCell ref="B24:G24"/>
    <mergeCell ref="B25:G25"/>
    <mergeCell ref="B26:G26"/>
    <mergeCell ref="B27:G27"/>
    <mergeCell ref="A28:K28"/>
    <mergeCell ref="B22:G22"/>
    <mergeCell ref="A6:L6"/>
    <mergeCell ref="A7:L7"/>
    <mergeCell ref="F9:J9"/>
    <mergeCell ref="F10:J10"/>
    <mergeCell ref="F11:J11"/>
    <mergeCell ref="F12:J12"/>
    <mergeCell ref="F15:J15"/>
    <mergeCell ref="F16:J16"/>
    <mergeCell ref="B19:G19"/>
    <mergeCell ref="I19:J19"/>
    <mergeCell ref="B20:G20"/>
  </mergeCells>
  <printOptions horizontalCentered="1"/>
  <pageMargins left="0.45" right="0.45" top="0.75" bottom="0.75" header="0.3" footer="0.3"/>
  <pageSetup scale="74" orientation="portrait" verticalDpi="72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8"/>
  <sheetViews>
    <sheetView view="pageBreakPreview" zoomScale="60" zoomScaleNormal="100" workbookViewId="0">
      <selection activeCell="B24" sqref="B24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2.14062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450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44611</v>
      </c>
    </row>
    <row r="12" spans="1:21" ht="16.5" customHeight="1" x14ac:dyDescent="0.35">
      <c r="A12" s="11" t="s">
        <v>43</v>
      </c>
      <c r="B12" s="543"/>
      <c r="C12" s="543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546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538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s="238" customFormat="1" ht="21" x14ac:dyDescent="0.35">
      <c r="A20" s="552" t="s">
        <v>13</v>
      </c>
      <c r="B20" s="1842" t="s">
        <v>14</v>
      </c>
      <c r="C20" s="1842"/>
      <c r="D20" s="1842"/>
      <c r="E20" s="1842"/>
      <c r="F20" s="1842"/>
      <c r="G20" s="1842"/>
      <c r="H20" s="552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43"/>
      <c r="C21" s="1844"/>
      <c r="D21" s="1844"/>
      <c r="E21" s="1844"/>
      <c r="F21" s="1844"/>
      <c r="G21" s="1845"/>
      <c r="H21" s="233"/>
      <c r="I21" s="233"/>
      <c r="J21" s="233"/>
      <c r="K21" s="237"/>
      <c r="L21" s="237"/>
    </row>
    <row r="22" spans="1:12" s="238" customFormat="1" ht="21" x14ac:dyDescent="0.35">
      <c r="A22" s="233">
        <v>1</v>
      </c>
      <c r="B22" s="553" t="s">
        <v>445</v>
      </c>
      <c r="C22" s="235"/>
      <c r="D22" s="235"/>
      <c r="E22" s="235"/>
      <c r="F22" s="235"/>
      <c r="G22" s="236"/>
      <c r="H22" s="233"/>
      <c r="I22" s="233">
        <v>6</v>
      </c>
      <c r="J22" s="233" t="s">
        <v>41</v>
      </c>
      <c r="K22" s="237">
        <v>175000</v>
      </c>
      <c r="L22" s="237">
        <f>K22*I22</f>
        <v>1050000</v>
      </c>
    </row>
    <row r="23" spans="1:12" s="238" customFormat="1" ht="21" x14ac:dyDescent="0.35">
      <c r="A23" s="233">
        <v>2</v>
      </c>
      <c r="B23" s="553" t="s">
        <v>446</v>
      </c>
      <c r="C23" s="554"/>
      <c r="D23" s="554"/>
      <c r="E23" s="554"/>
      <c r="F23" s="554"/>
      <c r="G23" s="555"/>
      <c r="H23" s="233"/>
      <c r="I23" s="233">
        <v>4</v>
      </c>
      <c r="J23" s="233" t="s">
        <v>41</v>
      </c>
      <c r="K23" s="237">
        <v>210000</v>
      </c>
      <c r="L23" s="237">
        <f t="shared" ref="L23:L26" si="0">K23*I23</f>
        <v>840000</v>
      </c>
    </row>
    <row r="24" spans="1:12" s="238" customFormat="1" ht="21" x14ac:dyDescent="0.35">
      <c r="A24" s="233">
        <v>3</v>
      </c>
      <c r="B24" s="553" t="s">
        <v>447</v>
      </c>
      <c r="C24" s="554"/>
      <c r="D24" s="554"/>
      <c r="E24" s="554"/>
      <c r="F24" s="554"/>
      <c r="G24" s="555"/>
      <c r="H24" s="233"/>
      <c r="I24" s="233">
        <v>1</v>
      </c>
      <c r="J24" s="233" t="s">
        <v>41</v>
      </c>
      <c r="K24" s="237">
        <v>157500</v>
      </c>
      <c r="L24" s="237">
        <f t="shared" si="0"/>
        <v>157500</v>
      </c>
    </row>
    <row r="25" spans="1:12" s="238" customFormat="1" ht="21" x14ac:dyDescent="0.35">
      <c r="A25" s="233">
        <v>4</v>
      </c>
      <c r="B25" s="553" t="s">
        <v>448</v>
      </c>
      <c r="C25" s="554"/>
      <c r="D25" s="554"/>
      <c r="E25" s="554"/>
      <c r="F25" s="554"/>
      <c r="G25" s="555"/>
      <c r="H25" s="233"/>
      <c r="I25" s="233">
        <v>10</v>
      </c>
      <c r="J25" s="233" t="s">
        <v>41</v>
      </c>
      <c r="K25" s="237">
        <v>70700</v>
      </c>
      <c r="L25" s="237">
        <f t="shared" si="0"/>
        <v>707000</v>
      </c>
    </row>
    <row r="26" spans="1:12" s="238" customFormat="1" ht="21" x14ac:dyDescent="0.35">
      <c r="A26" s="233">
        <v>5</v>
      </c>
      <c r="B26" s="553" t="s">
        <v>436</v>
      </c>
      <c r="C26" s="235"/>
      <c r="D26" s="235"/>
      <c r="E26" s="235"/>
      <c r="F26" s="235"/>
      <c r="G26" s="236"/>
      <c r="H26" s="233"/>
      <c r="I26" s="233">
        <v>10</v>
      </c>
      <c r="J26" s="233" t="s">
        <v>41</v>
      </c>
      <c r="K26" s="237">
        <v>45000</v>
      </c>
      <c r="L26" s="237">
        <f t="shared" si="0"/>
        <v>450000</v>
      </c>
    </row>
    <row r="27" spans="1:12" s="238" customFormat="1" ht="21" x14ac:dyDescent="0.35">
      <c r="A27" s="233"/>
      <c r="B27" s="553"/>
      <c r="C27" s="554"/>
      <c r="D27" s="554"/>
      <c r="E27" s="554"/>
      <c r="F27" s="554"/>
      <c r="G27" s="555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553"/>
      <c r="C28" s="554"/>
      <c r="D28" s="554"/>
      <c r="E28" s="554"/>
      <c r="F28" s="554"/>
      <c r="G28" s="555"/>
      <c r="H28" s="233"/>
      <c r="I28" s="233"/>
      <c r="J28" s="233"/>
      <c r="K28" s="237"/>
      <c r="L28" s="237"/>
    </row>
    <row r="29" spans="1:12" s="238" customFormat="1" ht="21" x14ac:dyDescent="0.35">
      <c r="A29" s="241"/>
      <c r="B29" s="1785"/>
      <c r="C29" s="1786"/>
      <c r="D29" s="1786"/>
      <c r="E29" s="1786"/>
      <c r="F29" s="1786"/>
      <c r="G29" s="1787"/>
      <c r="H29" s="242"/>
      <c r="I29" s="242">
        <f>SUM(I22:I26)</f>
        <v>31</v>
      </c>
      <c r="J29" s="242"/>
      <c r="K29" s="243"/>
      <c r="L29" s="243"/>
    </row>
    <row r="30" spans="1:12" s="238" customFormat="1" ht="21" x14ac:dyDescent="0.35">
      <c r="A30" s="1841" t="s">
        <v>20</v>
      </c>
      <c r="B30" s="1841"/>
      <c r="C30" s="1841"/>
      <c r="D30" s="1841"/>
      <c r="E30" s="1841"/>
      <c r="F30" s="1841"/>
      <c r="G30" s="1841"/>
      <c r="H30" s="1841"/>
      <c r="I30" s="1841"/>
      <c r="J30" s="1841"/>
      <c r="K30" s="1841"/>
      <c r="L30" s="245">
        <f>SUM(L21:L28)</f>
        <v>3204500</v>
      </c>
    </row>
    <row r="31" spans="1:12" s="238" customFormat="1" ht="21" x14ac:dyDescent="0.35">
      <c r="A31" s="247"/>
      <c r="B31" s="247"/>
      <c r="C31" s="409"/>
      <c r="D31" s="247"/>
      <c r="E31" s="247"/>
      <c r="F31" s="247"/>
      <c r="G31" s="248"/>
      <c r="H31" s="248"/>
      <c r="I31" s="248"/>
      <c r="J31" s="248"/>
      <c r="K31" s="410"/>
      <c r="L31" s="411"/>
    </row>
    <row r="32" spans="1:12" ht="18" x14ac:dyDescent="0.35">
      <c r="A32" s="35" t="s">
        <v>21</v>
      </c>
      <c r="B32" s="35" t="s">
        <v>7</v>
      </c>
      <c r="C32" s="35" t="s">
        <v>22</v>
      </c>
      <c r="D32" s="36" t="s">
        <v>23</v>
      </c>
      <c r="E32" s="1"/>
      <c r="F32" s="1"/>
      <c r="G32" s="1"/>
      <c r="H32" s="1"/>
      <c r="I32" s="1"/>
      <c r="J32" s="1"/>
      <c r="K32" s="37"/>
      <c r="L32" s="37"/>
    </row>
    <row r="33" spans="1:12" ht="18" x14ac:dyDescent="0.35">
      <c r="A33" s="2"/>
      <c r="B33" s="2"/>
      <c r="C33" s="538" t="s">
        <v>24</v>
      </c>
      <c r="D33" s="2" t="s">
        <v>25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538"/>
      <c r="D34" s="2"/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38"/>
      <c r="E36" s="38"/>
      <c r="F36" s="39"/>
      <c r="G36" s="40"/>
      <c r="H36" s="41"/>
      <c r="I36" s="42"/>
      <c r="J36" s="43"/>
      <c r="K36" s="44"/>
      <c r="L36" s="45"/>
    </row>
    <row r="37" spans="1:12" ht="18" x14ac:dyDescent="0.35">
      <c r="A37" s="1"/>
      <c r="B37" s="1"/>
      <c r="C37" s="1"/>
      <c r="D37" s="38"/>
      <c r="E37" s="38"/>
      <c r="F37" s="46"/>
      <c r="G37" s="47"/>
      <c r="H37" s="48"/>
      <c r="I37" s="49"/>
      <c r="J37" s="50"/>
      <c r="K37" s="51"/>
      <c r="L37" s="52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53"/>
      <c r="H39" s="48"/>
      <c r="I39" s="49"/>
      <c r="J39" s="50"/>
      <c r="K39" s="51"/>
      <c r="L39" s="54"/>
    </row>
    <row r="40" spans="1:12" ht="18" x14ac:dyDescent="0.35">
      <c r="A40" s="1"/>
      <c r="B40" s="1"/>
      <c r="C40" s="1"/>
      <c r="D40" s="38"/>
      <c r="E40" s="38"/>
      <c r="F40" s="55"/>
      <c r="G40" s="56"/>
      <c r="H40" s="57"/>
      <c r="I40" s="58"/>
      <c r="J40" s="59"/>
      <c r="K40" s="60"/>
      <c r="L40" s="61"/>
    </row>
    <row r="41" spans="1:12" ht="18" x14ac:dyDescent="0.35">
      <c r="A41" s="1"/>
      <c r="B41" s="1"/>
      <c r="C41" s="1"/>
      <c r="D41" s="62"/>
      <c r="E41" s="76"/>
      <c r="F41" s="63" t="s">
        <v>26</v>
      </c>
      <c r="G41" s="64"/>
      <c r="H41" s="65" t="s">
        <v>27</v>
      </c>
      <c r="I41" s="1747" t="s">
        <v>28</v>
      </c>
      <c r="J41" s="1748"/>
      <c r="K41" s="65" t="s">
        <v>29</v>
      </c>
      <c r="L41" s="66" t="s">
        <v>30</v>
      </c>
    </row>
    <row r="42" spans="1:12" x14ac:dyDescent="0.3">
      <c r="D42" s="76"/>
      <c r="E42" s="76"/>
      <c r="F42" s="76"/>
      <c r="G42" s="76"/>
      <c r="H42" s="76"/>
      <c r="I42" s="76"/>
      <c r="J42" s="76"/>
      <c r="K42" s="76"/>
      <c r="L42" s="76"/>
    </row>
    <row r="58" spans="1:1" s="25" customFormat="1" x14ac:dyDescent="0.3">
      <c r="A58" s="25" t="s">
        <v>449</v>
      </c>
    </row>
  </sheetData>
  <mergeCells count="9">
    <mergeCell ref="B29:G29"/>
    <mergeCell ref="A30:K30"/>
    <mergeCell ref="I41:J41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9" orientation="portrait" verticalDpi="72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7"/>
  <sheetViews>
    <sheetView view="pageBreakPreview" zoomScale="70" zoomScaleSheetLayoutView="70" workbookViewId="0">
      <selection activeCell="B23" sqref="B23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451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223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44608</v>
      </c>
      <c r="M10" s="298"/>
    </row>
    <row r="11" spans="1:15" ht="16.5" customHeight="1" x14ac:dyDescent="0.35">
      <c r="A11" s="1797" t="s">
        <v>224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546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543" t="s">
        <v>139</v>
      </c>
      <c r="C14" s="301" t="s">
        <v>225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538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4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4" ht="18" customHeight="1" x14ac:dyDescent="0.3">
      <c r="A19" s="539" t="s">
        <v>13</v>
      </c>
      <c r="B19" s="1751" t="s">
        <v>14</v>
      </c>
      <c r="C19" s="1751"/>
      <c r="D19" s="1751"/>
      <c r="E19" s="1751"/>
      <c r="F19" s="1751"/>
      <c r="G19" s="1751"/>
      <c r="H19" s="539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4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4" s="257" customFormat="1" ht="21" customHeight="1" x14ac:dyDescent="0.3">
      <c r="A21" s="160">
        <v>1</v>
      </c>
      <c r="B21" s="161" t="s">
        <v>341</v>
      </c>
      <c r="C21" s="162"/>
      <c r="D21" s="162"/>
      <c r="E21" s="162"/>
      <c r="F21" s="162"/>
      <c r="G21" s="163"/>
      <c r="H21" s="160"/>
      <c r="I21" s="160">
        <v>7</v>
      </c>
      <c r="J21" s="160" t="s">
        <v>41</v>
      </c>
      <c r="K21" s="164">
        <v>6000</v>
      </c>
      <c r="L21" s="164">
        <f>+K21*I21</f>
        <v>42000</v>
      </c>
    </row>
    <row r="22" spans="1:14" s="257" customFormat="1" ht="21" customHeight="1" x14ac:dyDescent="0.3">
      <c r="A22" s="160">
        <v>2</v>
      </c>
      <c r="B22" s="161" t="s">
        <v>226</v>
      </c>
      <c r="C22" s="166"/>
      <c r="D22" s="166"/>
      <c r="E22" s="166"/>
      <c r="F22" s="166"/>
      <c r="G22" s="167"/>
      <c r="H22" s="160"/>
      <c r="I22" s="160">
        <v>3</v>
      </c>
      <c r="J22" s="160" t="s">
        <v>41</v>
      </c>
      <c r="K22" s="164">
        <v>6000</v>
      </c>
      <c r="L22" s="164">
        <f>+K22*I22</f>
        <v>18000</v>
      </c>
    </row>
    <row r="23" spans="1:14" s="257" customFormat="1" ht="18.75" customHeight="1" x14ac:dyDescent="0.3">
      <c r="A23" s="160">
        <v>3</v>
      </c>
      <c r="B23" s="161" t="s">
        <v>379</v>
      </c>
      <c r="C23" s="166"/>
      <c r="D23" s="166"/>
      <c r="E23" s="166"/>
      <c r="F23" s="166"/>
      <c r="G23" s="167"/>
      <c r="H23" s="160"/>
      <c r="I23" s="160">
        <v>2</v>
      </c>
      <c r="J23" s="160" t="s">
        <v>41</v>
      </c>
      <c r="K23" s="164">
        <v>6000</v>
      </c>
      <c r="L23" s="164">
        <f>+K23*I23</f>
        <v>12000</v>
      </c>
    </row>
    <row r="24" spans="1:14" s="257" customFormat="1" ht="18.75" customHeight="1" x14ac:dyDescent="0.3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4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4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4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4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4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  <c r="N29" s="302"/>
    </row>
    <row r="30" spans="1:14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4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4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61"/>
      <c r="C37" s="166"/>
      <c r="D37" s="166"/>
      <c r="E37" s="166"/>
      <c r="F37" s="166"/>
      <c r="G37" s="167"/>
      <c r="H37" s="160"/>
      <c r="I37" s="160"/>
      <c r="J37" s="160"/>
      <c r="K37" s="164"/>
      <c r="L37" s="164"/>
    </row>
    <row r="38" spans="1:12" s="257" customFormat="1" ht="22.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ht="18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SUM(L21:L32)</f>
        <v>72000</v>
      </c>
    </row>
    <row r="40" spans="1:12" ht="18" customHeight="1" x14ac:dyDescent="0.35">
      <c r="A40" s="253"/>
      <c r="B40" s="252"/>
      <c r="C40" s="258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ht="18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62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3"/>
      <c r="B44" s="252"/>
      <c r="C44" s="258"/>
      <c r="D44" s="263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264"/>
      <c r="E46" s="265"/>
      <c r="F46" s="266"/>
      <c r="G46" s="267"/>
      <c r="H46" s="268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264"/>
      <c r="E47" s="273"/>
      <c r="F47" s="264"/>
      <c r="G47" s="274"/>
      <c r="H47" s="275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264"/>
      <c r="E48" s="273"/>
      <c r="F48" s="264"/>
      <c r="G48" s="280"/>
      <c r="H48" s="275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264"/>
      <c r="E49" s="282"/>
      <c r="F49" s="283"/>
      <c r="G49" s="284"/>
      <c r="H49" s="285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290"/>
      <c r="E50" s="1792" t="s">
        <v>26</v>
      </c>
      <c r="F50" s="1793"/>
      <c r="G50" s="1794"/>
      <c r="H50" s="291" t="s">
        <v>27</v>
      </c>
      <c r="I50" s="1795" t="s">
        <v>28</v>
      </c>
      <c r="J50" s="1796"/>
      <c r="K50" s="291" t="s">
        <v>29</v>
      </c>
      <c r="L50" s="292" t="s">
        <v>30</v>
      </c>
    </row>
    <row r="57" spans="1:12" ht="16.5" customHeight="1" x14ac:dyDescent="0.3">
      <c r="A57" s="25" t="s">
        <v>452</v>
      </c>
    </row>
  </sheetData>
  <mergeCells count="10">
    <mergeCell ref="B38:G38"/>
    <mergeCell ref="A39:K39"/>
    <mergeCell ref="E50:G50"/>
    <mergeCell ref="I50:J50"/>
    <mergeCell ref="A6:L6"/>
    <mergeCell ref="A7:L7"/>
    <mergeCell ref="A11:D11"/>
    <mergeCell ref="B19:G19"/>
    <mergeCell ref="I19:J19"/>
    <mergeCell ref="B20:G20"/>
  </mergeCells>
  <printOptions horizontalCentered="1"/>
  <pageMargins left="0" right="0" top="0.74803149606299213" bottom="0.74803149606299213" header="0.31496062992125984" footer="0.31496062992125984"/>
  <pageSetup scale="75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8"/>
  <sheetViews>
    <sheetView view="pageBreakPreview" topLeftCell="A7" zoomScale="70" zoomScaleSheetLayoutView="70" workbookViewId="0">
      <selection activeCell="F26" sqref="F26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3" width="9.140625" style="251"/>
    <col min="14" max="14" width="11.42578125" style="251" bestFit="1" customWidth="1"/>
    <col min="15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453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82" t="s">
        <v>1</v>
      </c>
      <c r="B9" s="83"/>
      <c r="C9" s="83"/>
      <c r="D9" s="84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89" t="s">
        <v>228</v>
      </c>
      <c r="B10" s="79"/>
      <c r="C10" s="79"/>
      <c r="D10" s="90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44608</v>
      </c>
      <c r="M10" s="298"/>
    </row>
    <row r="11" spans="1:15" ht="16.5" customHeight="1" x14ac:dyDescent="0.35">
      <c r="A11" s="89" t="s">
        <v>229</v>
      </c>
      <c r="B11" s="95"/>
      <c r="C11" s="95"/>
      <c r="D11" s="96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89"/>
      <c r="B12" s="79"/>
      <c r="C12" s="79"/>
      <c r="D12" s="90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89"/>
      <c r="B13" s="79"/>
      <c r="C13" s="79"/>
      <c r="D13" s="90"/>
      <c r="E13" s="1"/>
      <c r="F13" s="74" t="s">
        <v>35</v>
      </c>
      <c r="G13" s="75"/>
      <c r="H13" s="75"/>
      <c r="I13" s="546"/>
      <c r="J13" s="17"/>
      <c r="K13" s="13" t="s">
        <v>5</v>
      </c>
      <c r="L13" s="3"/>
      <c r="M13" s="298"/>
    </row>
    <row r="14" spans="1:15" ht="16.5" customHeight="1" x14ac:dyDescent="0.35">
      <c r="A14" s="89" t="s">
        <v>6</v>
      </c>
      <c r="B14" s="101" t="s">
        <v>230</v>
      </c>
      <c r="C14" s="101"/>
      <c r="D14" s="10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89" t="s">
        <v>8</v>
      </c>
      <c r="B15" s="544" t="s">
        <v>7</v>
      </c>
      <c r="C15" s="79"/>
      <c r="D15" s="90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04" t="s">
        <v>11</v>
      </c>
      <c r="B16" s="105" t="s">
        <v>7</v>
      </c>
      <c r="C16" s="106"/>
      <c r="D16" s="107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539" t="s">
        <v>13</v>
      </c>
      <c r="B19" s="1751" t="s">
        <v>14</v>
      </c>
      <c r="C19" s="1751"/>
      <c r="D19" s="1751"/>
      <c r="E19" s="1751"/>
      <c r="F19" s="1751"/>
      <c r="G19" s="1751"/>
      <c r="H19" s="539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61" t="s">
        <v>231</v>
      </c>
      <c r="C21" s="162"/>
      <c r="D21" s="162"/>
      <c r="E21" s="162"/>
      <c r="F21" s="162"/>
      <c r="G21" s="163"/>
      <c r="H21" s="160" t="s">
        <v>232</v>
      </c>
      <c r="I21" s="160">
        <v>1</v>
      </c>
      <c r="J21" s="160" t="s">
        <v>239</v>
      </c>
      <c r="K21" s="164">
        <v>63000</v>
      </c>
      <c r="L21" s="164">
        <f>+K21*I21</f>
        <v>63000</v>
      </c>
    </row>
    <row r="22" spans="1:12" s="257" customFormat="1" ht="21" customHeight="1" x14ac:dyDescent="0.3">
      <c r="A22" s="160">
        <v>2</v>
      </c>
      <c r="B22" s="161" t="s">
        <v>331</v>
      </c>
      <c r="C22" s="166"/>
      <c r="D22" s="166"/>
      <c r="E22" s="166"/>
      <c r="F22" s="166"/>
      <c r="G22" s="167"/>
      <c r="H22" s="160" t="s">
        <v>234</v>
      </c>
      <c r="I22" s="160">
        <v>1</v>
      </c>
      <c r="J22" s="160" t="s">
        <v>239</v>
      </c>
      <c r="K22" s="164">
        <v>42000</v>
      </c>
      <c r="L22" s="164">
        <f>+K22*I22</f>
        <v>42000</v>
      </c>
    </row>
    <row r="23" spans="1:12" s="257" customFormat="1" ht="18.75" customHeight="1" x14ac:dyDescent="0.3">
      <c r="A23" s="160">
        <v>3</v>
      </c>
      <c r="B23" s="161" t="s">
        <v>343</v>
      </c>
      <c r="C23" s="166"/>
      <c r="D23" s="166"/>
      <c r="E23" s="166"/>
      <c r="F23" s="166"/>
      <c r="G23" s="167"/>
      <c r="H23" s="160" t="s">
        <v>236</v>
      </c>
      <c r="I23" s="160">
        <v>2</v>
      </c>
      <c r="J23" s="160" t="s">
        <v>56</v>
      </c>
      <c r="K23" s="164">
        <v>4000</v>
      </c>
      <c r="L23" s="164">
        <f>+K23*I23</f>
        <v>8000</v>
      </c>
    </row>
    <row r="24" spans="1:12" s="257" customFormat="1" ht="18.75" customHeight="1" x14ac:dyDescent="0.3">
      <c r="A24" s="160">
        <v>4</v>
      </c>
      <c r="B24" s="161" t="s">
        <v>237</v>
      </c>
      <c r="C24" s="166"/>
      <c r="D24" s="166"/>
      <c r="E24" s="166"/>
      <c r="F24" s="166"/>
      <c r="G24" s="167"/>
      <c r="H24" s="160" t="s">
        <v>238</v>
      </c>
      <c r="I24" s="160">
        <v>1</v>
      </c>
      <c r="J24" s="160" t="s">
        <v>239</v>
      </c>
      <c r="K24" s="164">
        <v>33000</v>
      </c>
      <c r="L24" s="164">
        <f>+K24*I24</f>
        <v>33000</v>
      </c>
    </row>
    <row r="25" spans="1:12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2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2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</row>
    <row r="30" spans="1:12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2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2" s="257" customFormat="1" ht="22.5" customHeight="1" x14ac:dyDescent="0.3">
      <c r="A32" s="173"/>
      <c r="B32" s="1774"/>
      <c r="C32" s="1775"/>
      <c r="D32" s="1775"/>
      <c r="E32" s="1775"/>
      <c r="F32" s="1775"/>
      <c r="G32" s="1776"/>
      <c r="H32" s="174"/>
      <c r="I32" s="174"/>
      <c r="J32" s="174"/>
      <c r="K32" s="175"/>
      <c r="L32" s="175"/>
    </row>
    <row r="33" spans="1:12" ht="18" customHeight="1" x14ac:dyDescent="0.3">
      <c r="A33" s="1773" t="s">
        <v>20</v>
      </c>
      <c r="B33" s="1773"/>
      <c r="C33" s="1773"/>
      <c r="D33" s="1773"/>
      <c r="E33" s="1773"/>
      <c r="F33" s="1773"/>
      <c r="G33" s="1773"/>
      <c r="H33" s="1773"/>
      <c r="I33" s="1773"/>
      <c r="J33" s="1773"/>
      <c r="K33" s="1773"/>
      <c r="L33" s="176">
        <f>SUM(L21:L30)</f>
        <v>146000</v>
      </c>
    </row>
    <row r="34" spans="1:12" ht="18" customHeight="1" x14ac:dyDescent="0.35">
      <c r="A34" s="253"/>
      <c r="B34" s="252"/>
      <c r="C34" s="258"/>
      <c r="D34" s="253"/>
      <c r="E34" s="252"/>
      <c r="F34" s="252"/>
      <c r="G34" s="252"/>
      <c r="H34" s="252"/>
      <c r="I34" s="252"/>
      <c r="J34" s="252"/>
      <c r="K34" s="255"/>
      <c r="L34" s="254"/>
    </row>
    <row r="35" spans="1:12" ht="18" customHeight="1" x14ac:dyDescent="0.35">
      <c r="A35" s="259" t="s">
        <v>21</v>
      </c>
      <c r="B35" s="259" t="s">
        <v>7</v>
      </c>
      <c r="C35" s="260" t="s">
        <v>22</v>
      </c>
      <c r="D35" s="260" t="s">
        <v>150</v>
      </c>
      <c r="E35" s="252"/>
      <c r="F35" s="252"/>
      <c r="G35" s="252"/>
      <c r="H35" s="252"/>
      <c r="I35" s="252"/>
      <c r="J35" s="252"/>
      <c r="K35" s="261"/>
      <c r="L35" s="261"/>
    </row>
    <row r="36" spans="1:12" ht="18" customHeight="1" x14ac:dyDescent="0.35">
      <c r="A36" s="253"/>
      <c r="B36" s="253"/>
      <c r="C36" s="260" t="s">
        <v>24</v>
      </c>
      <c r="D36" s="253" t="s">
        <v>151</v>
      </c>
      <c r="E36" s="252"/>
      <c r="F36" s="252"/>
      <c r="G36" s="252"/>
      <c r="H36" s="252"/>
      <c r="I36" s="252"/>
      <c r="J36" s="252"/>
      <c r="K36" s="261"/>
      <c r="L36" s="261"/>
    </row>
    <row r="37" spans="1:12" ht="18" customHeight="1" x14ac:dyDescent="0.35">
      <c r="A37" s="253"/>
      <c r="B37" s="252"/>
      <c r="C37" s="262"/>
      <c r="D37" s="263"/>
      <c r="E37" s="252"/>
      <c r="F37" s="252"/>
      <c r="G37" s="252"/>
      <c r="H37" s="252"/>
      <c r="I37" s="252"/>
      <c r="J37" s="252"/>
      <c r="K37" s="261"/>
      <c r="L37" s="261"/>
    </row>
    <row r="38" spans="1:12" ht="18" customHeight="1" x14ac:dyDescent="0.35">
      <c r="A38" s="253"/>
      <c r="B38" s="252"/>
      <c r="C38" s="258"/>
      <c r="D38" s="263"/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2"/>
      <c r="B39" s="252"/>
      <c r="C39" s="252"/>
      <c r="D39" s="252"/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2"/>
      <c r="B40" s="252"/>
      <c r="C40" s="252"/>
      <c r="D40" s="264"/>
      <c r="E40" s="265"/>
      <c r="F40" s="266"/>
      <c r="G40" s="267"/>
      <c r="H40" s="268"/>
      <c r="I40" s="269"/>
      <c r="J40" s="270"/>
      <c r="K40" s="271"/>
      <c r="L40" s="272"/>
    </row>
    <row r="41" spans="1:12" ht="18" customHeight="1" x14ac:dyDescent="0.35">
      <c r="A41" s="252"/>
      <c r="B41" s="252"/>
      <c r="C41" s="252"/>
      <c r="D41" s="264"/>
      <c r="E41" s="273"/>
      <c r="F41" s="264"/>
      <c r="G41" s="274"/>
      <c r="H41" s="275"/>
      <c r="I41" s="276"/>
      <c r="J41" s="277"/>
      <c r="K41" s="278"/>
      <c r="L41" s="279"/>
    </row>
    <row r="42" spans="1:12" ht="18" customHeight="1" x14ac:dyDescent="0.35">
      <c r="A42" s="252"/>
      <c r="B42" s="252"/>
      <c r="C42" s="252"/>
      <c r="D42" s="264"/>
      <c r="E42" s="273"/>
      <c r="F42" s="264"/>
      <c r="G42" s="280"/>
      <c r="H42" s="275"/>
      <c r="I42" s="276"/>
      <c r="J42" s="277"/>
      <c r="K42" s="278"/>
      <c r="L42" s="281"/>
    </row>
    <row r="43" spans="1:12" ht="18" customHeight="1" x14ac:dyDescent="0.35">
      <c r="A43" s="252"/>
      <c r="B43" s="252"/>
      <c r="C43" s="252"/>
      <c r="D43" s="264"/>
      <c r="E43" s="282"/>
      <c r="F43" s="283"/>
      <c r="G43" s="284"/>
      <c r="H43" s="285"/>
      <c r="I43" s="286"/>
      <c r="J43" s="287"/>
      <c r="K43" s="288"/>
      <c r="L43" s="289"/>
    </row>
    <row r="44" spans="1:12" ht="18" customHeight="1" x14ac:dyDescent="0.35">
      <c r="A44" s="252"/>
      <c r="B44" s="252"/>
      <c r="C44" s="252"/>
      <c r="D44" s="290"/>
      <c r="E44" s="1792" t="s">
        <v>26</v>
      </c>
      <c r="F44" s="1793"/>
      <c r="G44" s="1794"/>
      <c r="H44" s="291" t="s">
        <v>27</v>
      </c>
      <c r="I44" s="1795" t="s">
        <v>28</v>
      </c>
      <c r="J44" s="1796"/>
      <c r="K44" s="291" t="s">
        <v>29</v>
      </c>
      <c r="L44" s="292" t="s">
        <v>30</v>
      </c>
    </row>
    <row r="58" spans="1:1" ht="16.5" customHeight="1" x14ac:dyDescent="0.3">
      <c r="A58" s="25" t="s">
        <v>452</v>
      </c>
    </row>
  </sheetData>
  <mergeCells count="9">
    <mergeCell ref="A33:K33"/>
    <mergeCell ref="E44:G44"/>
    <mergeCell ref="I44:J44"/>
    <mergeCell ref="A6:L6"/>
    <mergeCell ref="A7:L7"/>
    <mergeCell ref="B19:G19"/>
    <mergeCell ref="I19:J19"/>
    <mergeCell ref="B20:G20"/>
    <mergeCell ref="B32:G32"/>
  </mergeCells>
  <printOptions horizontalCentered="1"/>
  <pageMargins left="0" right="0" top="0.74803149606299213" bottom="0.74803149606299213" header="0.31496062992125984" footer="0.31496062992125984"/>
  <pageSetup scale="70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Y62"/>
  <sheetViews>
    <sheetView view="pageBreakPreview" topLeftCell="A13" zoomScale="55" zoomScaleSheetLayoutView="55" workbookViewId="0">
      <selection activeCell="P35" sqref="P35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9.28515625" style="251" customWidth="1"/>
    <col min="12" max="12" width="21.140625" style="251" customWidth="1"/>
    <col min="13" max="23" width="9.140625" style="251"/>
    <col min="24" max="24" width="17.7109375" style="251" customWidth="1"/>
    <col min="25" max="16384" width="9.140625" style="251"/>
  </cols>
  <sheetData>
    <row r="6" spans="1:2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25" ht="16.5" customHeight="1" x14ac:dyDescent="0.35">
      <c r="A7" s="1750" t="s">
        <v>460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2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2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25" ht="16.5" customHeight="1" x14ac:dyDescent="0.35">
      <c r="A10" s="11" t="s">
        <v>521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44611</v>
      </c>
      <c r="N10" s="160">
        <v>3</v>
      </c>
      <c r="O10" s="161" t="s">
        <v>348</v>
      </c>
      <c r="P10" s="166"/>
      <c r="Q10" s="166"/>
      <c r="R10" s="166"/>
      <c r="S10" s="166"/>
      <c r="T10" s="167"/>
      <c r="U10" s="160"/>
      <c r="V10" s="160">
        <v>1</v>
      </c>
      <c r="W10" s="160" t="s">
        <v>215</v>
      </c>
      <c r="X10" s="164">
        <v>230000</v>
      </c>
      <c r="Y10" s="164">
        <f>+X10*V10</f>
        <v>230000</v>
      </c>
    </row>
    <row r="11" spans="1:25" ht="16.5" customHeight="1" x14ac:dyDescent="0.35">
      <c r="A11" s="1797" t="s">
        <v>520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  <c r="N11" s="160">
        <v>4</v>
      </c>
      <c r="O11" s="161" t="s">
        <v>454</v>
      </c>
      <c r="P11" s="166"/>
      <c r="Q11" s="166"/>
      <c r="R11" s="166"/>
      <c r="S11" s="166"/>
      <c r="T11" s="167"/>
      <c r="U11" s="160"/>
      <c r="V11" s="160">
        <v>1</v>
      </c>
      <c r="W11" s="160" t="s">
        <v>56</v>
      </c>
      <c r="X11" s="164">
        <v>43000</v>
      </c>
      <c r="Y11" s="164">
        <f>+X11*V11</f>
        <v>43000</v>
      </c>
    </row>
    <row r="12" spans="1:25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N12" s="160"/>
      <c r="O12" s="161"/>
      <c r="P12" s="166"/>
      <c r="Q12" s="166"/>
      <c r="R12" s="166"/>
      <c r="S12" s="166"/>
      <c r="T12" s="167"/>
      <c r="U12" s="160"/>
      <c r="V12" s="160">
        <f>SUM(I21:I22)</f>
        <v>10</v>
      </c>
      <c r="W12" s="160"/>
      <c r="X12" s="164"/>
      <c r="Y12" s="164"/>
    </row>
    <row r="13" spans="1:2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605"/>
      <c r="J13" s="17"/>
      <c r="K13" s="13" t="s">
        <v>5</v>
      </c>
      <c r="L13" s="3"/>
    </row>
    <row r="14" spans="1:25" ht="16.5" customHeight="1" x14ac:dyDescent="0.35">
      <c r="A14" s="11" t="s">
        <v>6</v>
      </c>
      <c r="B14" s="604" t="s">
        <v>139</v>
      </c>
      <c r="C14" s="301" t="s">
        <v>522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25" ht="16.5" customHeight="1" x14ac:dyDescent="0.35">
      <c r="A15" s="11" t="s">
        <v>8</v>
      </c>
      <c r="B15" s="602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</row>
    <row r="16" spans="1:2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539" t="s">
        <v>13</v>
      </c>
      <c r="B19" s="1751" t="s">
        <v>14</v>
      </c>
      <c r="C19" s="1751"/>
      <c r="D19" s="1751"/>
      <c r="E19" s="1751"/>
      <c r="F19" s="1751"/>
      <c r="G19" s="1751"/>
      <c r="H19" s="539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61" t="s">
        <v>346</v>
      </c>
      <c r="C21" s="162"/>
      <c r="D21" s="162"/>
      <c r="E21" s="162"/>
      <c r="F21" s="162"/>
      <c r="G21" s="163"/>
      <c r="H21" s="160"/>
      <c r="I21" s="160">
        <v>4</v>
      </c>
      <c r="J21" s="160" t="s">
        <v>215</v>
      </c>
      <c r="K21" s="164">
        <v>366500</v>
      </c>
      <c r="L21" s="164">
        <v>1392700</v>
      </c>
    </row>
    <row r="22" spans="1:12" s="257" customFormat="1" ht="21" customHeight="1" x14ac:dyDescent="0.3">
      <c r="A22" s="160">
        <v>2</v>
      </c>
      <c r="B22" s="161" t="s">
        <v>347</v>
      </c>
      <c r="C22" s="166"/>
      <c r="D22" s="166"/>
      <c r="E22" s="166"/>
      <c r="F22" s="166"/>
      <c r="G22" s="167"/>
      <c r="H22" s="160"/>
      <c r="I22" s="160">
        <v>6</v>
      </c>
      <c r="J22" s="160" t="s">
        <v>56</v>
      </c>
      <c r="K22" s="164">
        <v>17600</v>
      </c>
      <c r="L22" s="164">
        <v>95040</v>
      </c>
    </row>
    <row r="23" spans="1:12" s="257" customFormat="1" ht="18.75" customHeight="1" x14ac:dyDescent="0.3">
      <c r="A23" s="160">
        <v>3</v>
      </c>
      <c r="B23" s="161" t="s">
        <v>454</v>
      </c>
      <c r="C23" s="166"/>
      <c r="D23" s="166"/>
      <c r="E23" s="166"/>
      <c r="F23" s="166"/>
      <c r="G23" s="167"/>
      <c r="H23" s="160"/>
      <c r="I23" s="160">
        <v>1</v>
      </c>
      <c r="J23" s="160" t="s">
        <v>56</v>
      </c>
      <c r="K23" s="164">
        <v>42900</v>
      </c>
      <c r="L23" s="164">
        <v>38610</v>
      </c>
    </row>
    <row r="24" spans="1:12" s="257" customFormat="1" ht="18.75" customHeight="1" x14ac:dyDescent="0.3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2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2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2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</row>
    <row r="30" spans="1:12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2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2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18.75" customHeight="1" x14ac:dyDescent="0.3">
      <c r="A36" s="160"/>
      <c r="B36" s="161"/>
      <c r="C36" s="166"/>
      <c r="D36" s="166"/>
      <c r="E36" s="166"/>
      <c r="F36" s="166"/>
      <c r="G36" s="167"/>
      <c r="H36" s="160"/>
      <c r="I36" s="160"/>
      <c r="J36" s="160"/>
      <c r="K36" s="164"/>
      <c r="L36" s="164"/>
    </row>
    <row r="37" spans="1:12" s="257" customFormat="1" ht="18.75" customHeight="1" x14ac:dyDescent="0.3">
      <c r="A37" s="160"/>
      <c r="B37" s="161"/>
      <c r="C37" s="166"/>
      <c r="D37" s="166"/>
      <c r="E37" s="166"/>
      <c r="F37" s="166"/>
      <c r="G37" s="167"/>
      <c r="H37" s="160"/>
      <c r="I37" s="160"/>
      <c r="J37" s="160"/>
      <c r="K37" s="164"/>
      <c r="L37" s="164"/>
    </row>
    <row r="38" spans="1:12" s="257" customFormat="1" ht="18.75" customHeight="1" x14ac:dyDescent="0.3">
      <c r="A38" s="173"/>
      <c r="B38" s="1774"/>
      <c r="C38" s="1775"/>
      <c r="D38" s="1775"/>
      <c r="E38" s="1775"/>
      <c r="F38" s="1775"/>
      <c r="G38" s="1776"/>
      <c r="H38" s="174"/>
      <c r="I38" s="174"/>
      <c r="J38" s="174"/>
      <c r="K38" s="175"/>
      <c r="L38" s="175"/>
    </row>
    <row r="39" spans="1:12" s="257" customFormat="1" ht="18.75" customHeight="1" x14ac:dyDescent="0.3">
      <c r="A39" s="1773" t="s">
        <v>20</v>
      </c>
      <c r="B39" s="1773"/>
      <c r="C39" s="1773"/>
      <c r="D39" s="1773"/>
      <c r="E39" s="1773"/>
      <c r="F39" s="1773"/>
      <c r="G39" s="1773"/>
      <c r="H39" s="1773"/>
      <c r="I39" s="1773"/>
      <c r="J39" s="1773"/>
      <c r="K39" s="1773"/>
      <c r="L39" s="176">
        <f>SUM(L21:L32)</f>
        <v>1526350</v>
      </c>
    </row>
    <row r="40" spans="1:12" s="257" customFormat="1" ht="18.75" customHeight="1" x14ac:dyDescent="0.35">
      <c r="A40" s="253"/>
      <c r="B40" s="252"/>
      <c r="C40" s="258"/>
      <c r="D40" s="253"/>
      <c r="E40" s="252"/>
      <c r="F40" s="252"/>
      <c r="G40" s="252"/>
      <c r="H40" s="252"/>
      <c r="I40" s="252"/>
      <c r="J40" s="252"/>
      <c r="K40" s="255"/>
      <c r="L40" s="254"/>
    </row>
    <row r="41" spans="1:12" s="257" customFormat="1" ht="22.5" customHeight="1" x14ac:dyDescent="0.35">
      <c r="A41" s="259" t="s">
        <v>21</v>
      </c>
      <c r="B41" s="259" t="s">
        <v>7</v>
      </c>
      <c r="C41" s="260" t="s">
        <v>22</v>
      </c>
      <c r="D41" s="260" t="s">
        <v>150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3"/>
      <c r="C42" s="260" t="s">
        <v>24</v>
      </c>
      <c r="D42" s="253" t="s">
        <v>151</v>
      </c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62" t="s">
        <v>300</v>
      </c>
      <c r="D43" s="263" t="s">
        <v>524</v>
      </c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3"/>
      <c r="B44" s="252"/>
      <c r="C44" s="258"/>
      <c r="D44" s="263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61"/>
      <c r="L45" s="261"/>
    </row>
    <row r="46" spans="1:12" ht="18" customHeight="1" x14ac:dyDescent="0.35">
      <c r="A46" s="252"/>
      <c r="B46" s="252"/>
      <c r="C46" s="252"/>
      <c r="D46" s="264"/>
      <c r="E46" s="265"/>
      <c r="F46" s="266"/>
      <c r="G46" s="267"/>
      <c r="H46" s="268"/>
      <c r="I46" s="269"/>
      <c r="J46" s="270"/>
      <c r="K46" s="271"/>
      <c r="L46" s="272"/>
    </row>
    <row r="47" spans="1:12" ht="18" customHeight="1" x14ac:dyDescent="0.35">
      <c r="A47" s="252"/>
      <c r="B47" s="252"/>
      <c r="C47" s="252"/>
      <c r="D47" s="264"/>
      <c r="E47" s="273"/>
      <c r="F47" s="264"/>
      <c r="G47" s="274"/>
      <c r="H47" s="275"/>
      <c r="I47" s="276"/>
      <c r="J47" s="277"/>
      <c r="K47" s="278"/>
      <c r="L47" s="279"/>
    </row>
    <row r="48" spans="1:12" ht="18" customHeight="1" x14ac:dyDescent="0.35">
      <c r="A48" s="252"/>
      <c r="B48" s="252"/>
      <c r="C48" s="252"/>
      <c r="D48" s="264"/>
      <c r="E48" s="273"/>
      <c r="F48" s="264"/>
      <c r="G48" s="280"/>
      <c r="H48" s="275"/>
      <c r="I48" s="276"/>
      <c r="J48" s="277"/>
      <c r="K48" s="278"/>
      <c r="L48" s="281"/>
    </row>
    <row r="49" spans="1:12" ht="18" customHeight="1" x14ac:dyDescent="0.35">
      <c r="A49" s="252"/>
      <c r="B49" s="252"/>
      <c r="C49" s="252"/>
      <c r="D49" s="264"/>
      <c r="E49" s="282"/>
      <c r="F49" s="283"/>
      <c r="G49" s="284"/>
      <c r="H49" s="285"/>
      <c r="I49" s="286"/>
      <c r="J49" s="287"/>
      <c r="K49" s="288"/>
      <c r="L49" s="289"/>
    </row>
    <row r="50" spans="1:12" ht="18" customHeight="1" x14ac:dyDescent="0.35">
      <c r="A50" s="252"/>
      <c r="B50" s="252"/>
      <c r="C50" s="252"/>
      <c r="D50" s="290"/>
      <c r="E50" s="1792" t="s">
        <v>26</v>
      </c>
      <c r="F50" s="1793"/>
      <c r="G50" s="1794"/>
      <c r="H50" s="291" t="s">
        <v>27</v>
      </c>
      <c r="I50" s="1795" t="s">
        <v>28</v>
      </c>
      <c r="J50" s="1796"/>
      <c r="K50" s="291" t="s">
        <v>29</v>
      </c>
      <c r="L50" s="292" t="s">
        <v>30</v>
      </c>
    </row>
    <row r="51" spans="1:12" ht="18" customHeight="1" x14ac:dyDescent="0.3"/>
    <row r="52" spans="1:12" ht="18" customHeight="1" x14ac:dyDescent="0.3"/>
    <row r="53" spans="1:12" ht="18" customHeight="1" x14ac:dyDescent="0.3"/>
    <row r="61" spans="1:12" ht="16.5" customHeight="1" x14ac:dyDescent="0.3">
      <c r="A61" s="25" t="s">
        <v>452</v>
      </c>
    </row>
    <row r="62" spans="1:12" ht="16.5" customHeight="1" x14ac:dyDescent="0.3">
      <c r="A62" s="251" t="s">
        <v>455</v>
      </c>
    </row>
  </sheetData>
  <mergeCells count="10">
    <mergeCell ref="B38:G38"/>
    <mergeCell ref="A39:K39"/>
    <mergeCell ref="E50:G50"/>
    <mergeCell ref="I50:J50"/>
    <mergeCell ref="A6:L6"/>
    <mergeCell ref="A7:L7"/>
    <mergeCell ref="A11:D11"/>
    <mergeCell ref="B19:G19"/>
    <mergeCell ref="I19:J19"/>
    <mergeCell ref="B20:G20"/>
  </mergeCells>
  <hyperlinks>
    <hyperlink ref="C14" r:id="rId1" display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/>
  </hyperlinks>
  <printOptions horizontalCentered="1"/>
  <pageMargins left="0" right="0" top="0.74803149606299213" bottom="0.74803149606299213" header="0.31496062992125984" footer="0.31496062992125984"/>
  <pageSetup scale="68" orientation="portrait" r:id="rId2"/>
  <drawing r:id="rId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2"/>
  <sheetViews>
    <sheetView view="pageBreakPreview" topLeftCell="A8" zoomScale="60" zoomScaleNormal="100" workbookViewId="0">
      <selection activeCell="J28" sqref="J28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456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76</v>
      </c>
      <c r="D11" s="90"/>
      <c r="F11" s="91" t="s">
        <v>32</v>
      </c>
      <c r="G11" s="92"/>
      <c r="H11" s="92"/>
      <c r="I11" s="90"/>
      <c r="K11" s="93" t="s">
        <v>3</v>
      </c>
      <c r="L11" s="94">
        <v>44608</v>
      </c>
    </row>
    <row r="12" spans="1:21" ht="16.5" customHeight="1" x14ac:dyDescent="0.3">
      <c r="A12" s="89" t="s">
        <v>77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544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545" t="s">
        <v>13</v>
      </c>
      <c r="B20" s="1769" t="s">
        <v>14</v>
      </c>
      <c r="C20" s="1769"/>
      <c r="D20" s="1769"/>
      <c r="E20" s="1769"/>
      <c r="F20" s="1769"/>
      <c r="G20" s="1769"/>
      <c r="H20" s="545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 t="s">
        <v>19</v>
      </c>
      <c r="B22" s="138" t="s">
        <v>78</v>
      </c>
      <c r="C22" s="139"/>
      <c r="D22" s="139"/>
      <c r="E22" s="139"/>
      <c r="F22" s="139"/>
      <c r="G22" s="140"/>
      <c r="H22" s="137"/>
      <c r="I22" s="137">
        <v>1</v>
      </c>
      <c r="J22" s="137" t="s">
        <v>79</v>
      </c>
      <c r="K22" s="141">
        <v>5000</v>
      </c>
      <c r="L22" s="141">
        <f>K22*I22</f>
        <v>5000</v>
      </c>
    </row>
    <row r="23" spans="1:12" s="142" customFormat="1" ht="18.75" x14ac:dyDescent="0.3">
      <c r="A23" s="137"/>
      <c r="B23" s="138"/>
      <c r="C23" s="143"/>
      <c r="D23" s="143"/>
      <c r="E23" s="143"/>
      <c r="F23" s="143"/>
      <c r="G23" s="144"/>
      <c r="H23" s="137"/>
      <c r="I23" s="137"/>
      <c r="J23" s="137"/>
      <c r="K23" s="141"/>
      <c r="L23" s="141"/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50"/>
      <c r="B29" s="1762"/>
      <c r="C29" s="1763"/>
      <c r="D29" s="1763"/>
      <c r="E29" s="1763"/>
      <c r="F29" s="1763"/>
      <c r="G29" s="1764"/>
      <c r="H29" s="151"/>
      <c r="I29" s="151"/>
      <c r="J29" s="151"/>
      <c r="K29" s="152"/>
      <c r="L29" s="152"/>
    </row>
    <row r="30" spans="1:12" s="142" customFormat="1" ht="18.75" x14ac:dyDescent="0.3">
      <c r="A30" s="1746" t="s">
        <v>20</v>
      </c>
      <c r="B30" s="1746"/>
      <c r="C30" s="1746"/>
      <c r="D30" s="1746"/>
      <c r="E30" s="1746"/>
      <c r="F30" s="1746"/>
      <c r="G30" s="1746"/>
      <c r="H30" s="1746"/>
      <c r="I30" s="1746"/>
      <c r="J30" s="1746"/>
      <c r="K30" s="1746"/>
      <c r="L30" s="34">
        <f>SUM(L21:L22)</f>
        <v>5000</v>
      </c>
    </row>
    <row r="31" spans="1:12" x14ac:dyDescent="0.3">
      <c r="A31" s="80"/>
      <c r="B31" s="80"/>
      <c r="C31" s="544"/>
      <c r="D31" s="80"/>
      <c r="E31" s="80"/>
      <c r="F31" s="80"/>
      <c r="K31" s="93"/>
      <c r="L31" s="81"/>
    </row>
    <row r="32" spans="1:12" x14ac:dyDescent="0.3">
      <c r="A32" s="118" t="s">
        <v>21</v>
      </c>
      <c r="B32" s="118" t="s">
        <v>7</v>
      </c>
      <c r="C32" s="118" t="s">
        <v>22</v>
      </c>
      <c r="D32" s="119" t="s">
        <v>23</v>
      </c>
      <c r="K32" s="120"/>
      <c r="L32" s="120"/>
    </row>
    <row r="33" spans="1:12" x14ac:dyDescent="0.3">
      <c r="A33" s="80"/>
      <c r="B33" s="80"/>
      <c r="C33" s="544" t="s">
        <v>24</v>
      </c>
      <c r="D33" s="80" t="s">
        <v>25</v>
      </c>
      <c r="K33" s="120"/>
      <c r="L33" s="120"/>
    </row>
    <row r="34" spans="1:12" x14ac:dyDescent="0.3">
      <c r="A34" s="80"/>
      <c r="B34" s="80"/>
      <c r="C34" s="544"/>
      <c r="D34" s="80"/>
      <c r="K34" s="120"/>
      <c r="L34" s="120"/>
    </row>
    <row r="35" spans="1:12" x14ac:dyDescent="0.3">
      <c r="K35" s="120"/>
      <c r="L35" s="120"/>
    </row>
    <row r="36" spans="1:12" x14ac:dyDescent="0.3">
      <c r="D36" s="95"/>
      <c r="E36" s="95"/>
      <c r="F36" s="121"/>
      <c r="G36" s="84"/>
      <c r="H36" s="122"/>
      <c r="I36" s="123"/>
      <c r="J36" s="124"/>
      <c r="K36" s="121"/>
      <c r="L36" s="125"/>
    </row>
    <row r="37" spans="1:12" x14ac:dyDescent="0.3">
      <c r="D37" s="95"/>
      <c r="E37" s="95"/>
      <c r="F37" s="89"/>
      <c r="G37" s="90"/>
      <c r="H37" s="126"/>
      <c r="I37" s="127"/>
      <c r="J37" s="128"/>
      <c r="K37" s="89"/>
      <c r="L37" s="116"/>
    </row>
    <row r="38" spans="1:12" x14ac:dyDescent="0.3">
      <c r="D38" s="95"/>
      <c r="E38" s="95"/>
      <c r="F38" s="89"/>
      <c r="G38" s="90"/>
      <c r="H38" s="126"/>
      <c r="I38" s="127"/>
      <c r="J38" s="128"/>
      <c r="K38" s="89"/>
      <c r="L38" s="116"/>
    </row>
    <row r="39" spans="1:12" x14ac:dyDescent="0.3">
      <c r="D39" s="95"/>
      <c r="E39" s="95"/>
      <c r="F39" s="89"/>
      <c r="G39" s="96"/>
      <c r="H39" s="126"/>
      <c r="I39" s="127"/>
      <c r="J39" s="128"/>
      <c r="K39" s="89"/>
      <c r="L39" s="129"/>
    </row>
    <row r="40" spans="1:12" x14ac:dyDescent="0.3">
      <c r="D40" s="95"/>
      <c r="E40" s="95"/>
      <c r="F40" s="104"/>
      <c r="G40" s="109"/>
      <c r="H40" s="130"/>
      <c r="I40" s="131"/>
      <c r="J40" s="132"/>
      <c r="K40" s="104"/>
      <c r="L40" s="133"/>
    </row>
    <row r="41" spans="1:12" x14ac:dyDescent="0.3">
      <c r="D41" s="127"/>
      <c r="E41" s="78"/>
      <c r="F41" s="134" t="s">
        <v>26</v>
      </c>
      <c r="G41" s="135"/>
      <c r="H41" s="136" t="s">
        <v>27</v>
      </c>
      <c r="I41" s="1765" t="s">
        <v>28</v>
      </c>
      <c r="J41" s="1766"/>
      <c r="K41" s="136" t="s">
        <v>29</v>
      </c>
      <c r="L41" s="117" t="s">
        <v>30</v>
      </c>
    </row>
    <row r="42" spans="1:12" x14ac:dyDescent="0.3">
      <c r="D42" s="78"/>
      <c r="E42" s="78"/>
      <c r="F42" s="78"/>
      <c r="G42" s="78"/>
      <c r="H42" s="78"/>
      <c r="I42" s="78"/>
      <c r="J42" s="78"/>
      <c r="K42" s="78"/>
      <c r="L42" s="78"/>
    </row>
    <row r="62" spans="1:21" s="79" customFormat="1" x14ac:dyDescent="0.3">
      <c r="A62" s="79" t="s">
        <v>457</v>
      </c>
      <c r="M62" s="78"/>
      <c r="N62" s="78"/>
      <c r="O62" s="78"/>
      <c r="P62" s="78"/>
      <c r="Q62" s="78"/>
      <c r="R62" s="78"/>
      <c r="S62" s="78"/>
      <c r="T62" s="78"/>
      <c r="U62" s="78"/>
    </row>
  </sheetData>
  <mergeCells count="8">
    <mergeCell ref="A30:K30"/>
    <mergeCell ref="I41:J41"/>
    <mergeCell ref="A7:L7"/>
    <mergeCell ref="A8:L8"/>
    <mergeCell ref="B20:G20"/>
    <mergeCell ref="I20:J20"/>
    <mergeCell ref="B21:G21"/>
    <mergeCell ref="B29:G29"/>
  </mergeCells>
  <pageMargins left="0.70866141732283472" right="0.70866141732283472" top="0.55118110236220474" bottom="0.74803149606299213" header="0.31496062992125984" footer="0.31496062992125984"/>
  <pageSetup scale="65" orientation="portrait" verticalDpi="72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2"/>
  <sheetViews>
    <sheetView view="pageBreakPreview" zoomScale="53" zoomScaleSheetLayoutView="53" workbookViewId="0">
      <selection activeCell="B21" sqref="B21"/>
    </sheetView>
  </sheetViews>
  <sheetFormatPr defaultColWidth="9.140625" defaultRowHeight="16.5" customHeight="1" x14ac:dyDescent="0.3"/>
  <cols>
    <col min="1" max="1" width="9.7109375" style="307" customWidth="1"/>
    <col min="2" max="2" width="3.42578125" style="307" customWidth="1"/>
    <col min="3" max="3" width="3.28515625" style="307" customWidth="1"/>
    <col min="4" max="4" width="20.28515625" style="307" customWidth="1"/>
    <col min="5" max="6" width="3.7109375" style="307" customWidth="1"/>
    <col min="7" max="7" width="10.42578125" style="307" customWidth="1"/>
    <col min="8" max="8" width="18.140625" style="307" customWidth="1"/>
    <col min="9" max="9" width="9" style="307" customWidth="1"/>
    <col min="10" max="10" width="9.28515625" style="307" customWidth="1"/>
    <col min="11" max="11" width="17.85546875" style="307" customWidth="1"/>
    <col min="12" max="12" width="17.140625" style="307" customWidth="1"/>
    <col min="13" max="16384" width="9.140625" style="307"/>
  </cols>
  <sheetData>
    <row r="6" spans="1:15" ht="16.5" customHeight="1" x14ac:dyDescent="0.3">
      <c r="A6" s="1803" t="s">
        <v>0</v>
      </c>
      <c r="B6" s="1803"/>
      <c r="C6" s="1803"/>
      <c r="D6" s="1803"/>
      <c r="E6" s="1803"/>
      <c r="F6" s="1803"/>
      <c r="G6" s="1803"/>
      <c r="H6" s="1803"/>
      <c r="I6" s="1803"/>
      <c r="J6" s="1803"/>
      <c r="K6" s="1803"/>
      <c r="L6" s="1803"/>
    </row>
    <row r="7" spans="1:15" ht="16.5" customHeight="1" x14ac:dyDescent="0.35">
      <c r="A7" s="1804" t="s">
        <v>459</v>
      </c>
      <c r="B7" s="1804"/>
      <c r="C7" s="1804"/>
      <c r="D7" s="1804"/>
      <c r="E7" s="1804"/>
      <c r="F7" s="1804"/>
      <c r="G7" s="1804"/>
      <c r="H7" s="1804"/>
      <c r="I7" s="1804"/>
      <c r="J7" s="1804"/>
      <c r="K7" s="1804"/>
      <c r="L7" s="1804"/>
    </row>
    <row r="8" spans="1:15" ht="16.5" customHeight="1" x14ac:dyDescent="0.35">
      <c r="A8" s="308"/>
      <c r="B8" s="308"/>
      <c r="C8" s="308"/>
      <c r="D8" s="308"/>
      <c r="E8" s="308"/>
      <c r="F8" s="308"/>
      <c r="G8" s="309"/>
      <c r="H8" s="308"/>
      <c r="I8" s="308"/>
      <c r="J8" s="308"/>
      <c r="K8" s="310"/>
      <c r="L8" s="310"/>
    </row>
    <row r="9" spans="1:15" ht="16.5" customHeight="1" x14ac:dyDescent="0.35">
      <c r="A9" s="311" t="s">
        <v>1</v>
      </c>
      <c r="B9" s="312"/>
      <c r="C9" s="312"/>
      <c r="D9" s="313"/>
      <c r="E9" s="308"/>
      <c r="F9" s="1805" t="s">
        <v>2</v>
      </c>
      <c r="G9" s="1806"/>
      <c r="H9" s="1806"/>
      <c r="I9" s="1806"/>
      <c r="J9" s="1807"/>
      <c r="K9" s="310"/>
      <c r="L9" s="310"/>
    </row>
    <row r="10" spans="1:15" ht="16.5" customHeight="1" x14ac:dyDescent="0.35">
      <c r="A10" s="314" t="s">
        <v>259</v>
      </c>
      <c r="B10" s="309"/>
      <c r="C10" s="309"/>
      <c r="D10" s="315"/>
      <c r="E10" s="308"/>
      <c r="F10" s="1808" t="s">
        <v>260</v>
      </c>
      <c r="G10" s="1809"/>
      <c r="H10" s="1809"/>
      <c r="I10" s="1809"/>
      <c r="J10" s="1810"/>
      <c r="K10" s="316" t="s">
        <v>3</v>
      </c>
      <c r="L10" s="317">
        <v>44608</v>
      </c>
    </row>
    <row r="11" spans="1:15" ht="16.5" customHeight="1" x14ac:dyDescent="0.35">
      <c r="A11" s="314" t="s">
        <v>261</v>
      </c>
      <c r="B11" s="308"/>
      <c r="C11" s="308"/>
      <c r="D11" s="315"/>
      <c r="E11" s="308"/>
      <c r="F11" s="1808"/>
      <c r="G11" s="1809"/>
      <c r="H11" s="1809"/>
      <c r="I11" s="1809"/>
      <c r="J11" s="1810"/>
      <c r="K11" s="316"/>
      <c r="L11" s="317"/>
      <c r="O11" s="370"/>
    </row>
    <row r="12" spans="1:15" ht="16.5" customHeight="1" x14ac:dyDescent="0.35">
      <c r="A12" s="314" t="s">
        <v>262</v>
      </c>
      <c r="B12" s="308"/>
      <c r="C12" s="308"/>
      <c r="D12" s="315"/>
      <c r="E12" s="308"/>
      <c r="F12" s="1808" t="s">
        <v>263</v>
      </c>
      <c r="G12" s="1809"/>
      <c r="H12" s="1809"/>
      <c r="I12" s="1809"/>
      <c r="J12" s="1810"/>
      <c r="K12" s="316" t="s">
        <v>4</v>
      </c>
      <c r="L12" s="310"/>
      <c r="O12" s="370"/>
    </row>
    <row r="13" spans="1:15" ht="16.5" customHeight="1" x14ac:dyDescent="0.35">
      <c r="A13" s="314" t="s">
        <v>264</v>
      </c>
      <c r="B13" s="549" t="s">
        <v>7</v>
      </c>
      <c r="C13" s="308" t="s">
        <v>265</v>
      </c>
      <c r="D13" s="315"/>
      <c r="E13" s="308"/>
      <c r="F13" s="548"/>
      <c r="G13" s="549"/>
      <c r="H13" s="549"/>
      <c r="I13" s="549"/>
      <c r="J13" s="550"/>
      <c r="K13" s="316" t="s">
        <v>5</v>
      </c>
      <c r="L13" s="310"/>
    </row>
    <row r="14" spans="1:15" ht="16.5" customHeight="1" x14ac:dyDescent="0.35">
      <c r="A14" s="314" t="s">
        <v>8</v>
      </c>
      <c r="B14" s="319" t="s">
        <v>139</v>
      </c>
      <c r="C14" s="308" t="s">
        <v>274</v>
      </c>
      <c r="D14" s="315"/>
      <c r="E14" s="308"/>
      <c r="F14" s="548" t="s">
        <v>266</v>
      </c>
      <c r="G14" s="549"/>
      <c r="H14" s="549"/>
      <c r="I14" s="549"/>
      <c r="J14" s="550"/>
      <c r="K14" s="316" t="s">
        <v>267</v>
      </c>
      <c r="L14" s="310"/>
    </row>
    <row r="15" spans="1:15" ht="16.5" customHeight="1" x14ac:dyDescent="0.35">
      <c r="A15" s="314" t="s">
        <v>11</v>
      </c>
      <c r="B15" s="319" t="s">
        <v>7</v>
      </c>
      <c r="C15" s="373"/>
      <c r="D15" s="315"/>
      <c r="E15" s="308"/>
      <c r="F15" s="1808"/>
      <c r="G15" s="1809"/>
      <c r="H15" s="1809"/>
      <c r="I15" s="1809"/>
      <c r="J15" s="1810"/>
      <c r="K15" s="316" t="s">
        <v>9</v>
      </c>
      <c r="L15" s="310" t="s">
        <v>10</v>
      </c>
    </row>
    <row r="16" spans="1:15" ht="16.5" customHeight="1" x14ac:dyDescent="0.35">
      <c r="A16" s="320"/>
      <c r="B16" s="321"/>
      <c r="C16" s="321"/>
      <c r="D16" s="322"/>
      <c r="E16" s="308"/>
      <c r="F16" s="1811" t="s">
        <v>268</v>
      </c>
      <c r="G16" s="1812"/>
      <c r="H16" s="1812"/>
      <c r="I16" s="1812"/>
      <c r="J16" s="1813"/>
      <c r="K16" s="316"/>
      <c r="L16" s="323"/>
    </row>
    <row r="17" spans="1:12" ht="18" customHeight="1" x14ac:dyDescent="0.35">
      <c r="A17" s="308"/>
      <c r="B17" s="308"/>
      <c r="C17" s="308"/>
      <c r="D17" s="308"/>
      <c r="E17" s="308"/>
      <c r="F17" s="308"/>
      <c r="G17" s="308"/>
      <c r="H17" s="308"/>
      <c r="I17" s="308"/>
      <c r="J17" s="308"/>
      <c r="K17" s="316"/>
      <c r="L17" s="323"/>
    </row>
    <row r="18" spans="1:12" ht="18" customHeight="1" x14ac:dyDescent="0.35">
      <c r="A18" s="308" t="s">
        <v>12</v>
      </c>
      <c r="B18" s="308"/>
      <c r="C18" s="308"/>
      <c r="D18" s="308"/>
      <c r="E18" s="308"/>
      <c r="F18" s="308"/>
      <c r="G18" s="308"/>
      <c r="H18" s="308"/>
      <c r="I18" s="308"/>
      <c r="J18" s="308"/>
      <c r="K18" s="316"/>
      <c r="L18" s="310"/>
    </row>
    <row r="19" spans="1:12" ht="18" customHeight="1" x14ac:dyDescent="0.3">
      <c r="A19" s="551" t="s">
        <v>13</v>
      </c>
      <c r="B19" s="1814" t="s">
        <v>14</v>
      </c>
      <c r="C19" s="1814"/>
      <c r="D19" s="1814"/>
      <c r="E19" s="1814"/>
      <c r="F19" s="1814"/>
      <c r="G19" s="1814"/>
      <c r="H19" s="551" t="s">
        <v>15</v>
      </c>
      <c r="I19" s="1814" t="s">
        <v>16</v>
      </c>
      <c r="J19" s="1814"/>
      <c r="K19" s="325" t="s">
        <v>17</v>
      </c>
      <c r="L19" s="325" t="s">
        <v>18</v>
      </c>
    </row>
    <row r="20" spans="1:12" ht="18" customHeight="1" x14ac:dyDescent="0.3">
      <c r="A20" s="326"/>
      <c r="B20" s="1800"/>
      <c r="C20" s="1801"/>
      <c r="D20" s="1801"/>
      <c r="E20" s="1801"/>
      <c r="F20" s="1801"/>
      <c r="G20" s="1802"/>
      <c r="H20" s="326"/>
      <c r="I20" s="326"/>
      <c r="J20" s="326"/>
      <c r="K20" s="327"/>
      <c r="L20" s="327"/>
    </row>
    <row r="21" spans="1:12" ht="18" customHeight="1" x14ac:dyDescent="0.3">
      <c r="A21" s="326" t="s">
        <v>19</v>
      </c>
      <c r="B21" s="328" t="s">
        <v>458</v>
      </c>
      <c r="C21" s="329"/>
      <c r="D21" s="329"/>
      <c r="E21" s="329"/>
      <c r="F21" s="329"/>
      <c r="G21" s="330"/>
      <c r="H21" s="326"/>
      <c r="I21" s="326">
        <v>1</v>
      </c>
      <c r="J21" s="326" t="s">
        <v>41</v>
      </c>
      <c r="K21" s="327">
        <v>850000</v>
      </c>
      <c r="L21" s="327">
        <f>+K21*I21</f>
        <v>850000</v>
      </c>
    </row>
    <row r="22" spans="1:12" ht="18" customHeight="1" x14ac:dyDescent="0.3">
      <c r="A22" s="326"/>
      <c r="B22" s="1800"/>
      <c r="C22" s="1801"/>
      <c r="D22" s="1801"/>
      <c r="E22" s="1801"/>
      <c r="F22" s="1801"/>
      <c r="G22" s="1802"/>
      <c r="H22" s="326"/>
      <c r="I22" s="326"/>
      <c r="J22" s="326"/>
      <c r="K22" s="327"/>
      <c r="L22" s="327"/>
    </row>
    <row r="23" spans="1:12" ht="18" customHeight="1" x14ac:dyDescent="0.3">
      <c r="A23" s="326"/>
      <c r="B23" s="1800"/>
      <c r="C23" s="1801"/>
      <c r="D23" s="1801"/>
      <c r="E23" s="1801"/>
      <c r="F23" s="1801"/>
      <c r="G23" s="1802"/>
      <c r="H23" s="326"/>
      <c r="I23" s="326"/>
      <c r="J23" s="326"/>
      <c r="K23" s="327"/>
      <c r="L23" s="327"/>
    </row>
    <row r="24" spans="1:12" ht="18" customHeight="1" x14ac:dyDescent="0.3">
      <c r="A24" s="326"/>
      <c r="B24" s="1800"/>
      <c r="C24" s="1801"/>
      <c r="D24" s="1801"/>
      <c r="E24" s="1801"/>
      <c r="F24" s="1801"/>
      <c r="G24" s="1802"/>
      <c r="H24" s="326"/>
      <c r="I24" s="326"/>
      <c r="J24" s="326"/>
      <c r="K24" s="327"/>
      <c r="L24" s="327"/>
    </row>
    <row r="25" spans="1:12" ht="18" customHeight="1" x14ac:dyDescent="0.3">
      <c r="A25" s="326"/>
      <c r="B25" s="1800"/>
      <c r="C25" s="1801"/>
      <c r="D25" s="1801"/>
      <c r="E25" s="1801"/>
      <c r="F25" s="1801"/>
      <c r="G25" s="1802"/>
      <c r="H25" s="326"/>
      <c r="I25" s="326"/>
      <c r="J25" s="326"/>
      <c r="K25" s="327"/>
      <c r="L25" s="327"/>
    </row>
    <row r="26" spans="1:12" ht="18" customHeight="1" x14ac:dyDescent="0.3">
      <c r="A26" s="331"/>
      <c r="B26" s="1820"/>
      <c r="C26" s="1821"/>
      <c r="D26" s="1821"/>
      <c r="E26" s="1821"/>
      <c r="F26" s="1821"/>
      <c r="G26" s="1822"/>
      <c r="H26" s="331"/>
      <c r="I26" s="331"/>
      <c r="J26" s="331"/>
      <c r="K26" s="332"/>
      <c r="L26" s="327"/>
    </row>
    <row r="27" spans="1:12" ht="18" customHeight="1" x14ac:dyDescent="0.3">
      <c r="A27" s="333"/>
      <c r="B27" s="1823"/>
      <c r="C27" s="1824"/>
      <c r="D27" s="1824"/>
      <c r="E27" s="1824"/>
      <c r="F27" s="1824"/>
      <c r="G27" s="1825"/>
      <c r="H27" s="334"/>
      <c r="I27" s="334"/>
      <c r="J27" s="334"/>
      <c r="K27" s="335"/>
      <c r="L27" s="335"/>
    </row>
    <row r="28" spans="1:12" ht="18" customHeight="1" x14ac:dyDescent="0.3">
      <c r="A28" s="1826" t="s">
        <v>20</v>
      </c>
      <c r="B28" s="1826"/>
      <c r="C28" s="1826"/>
      <c r="D28" s="1826"/>
      <c r="E28" s="1826"/>
      <c r="F28" s="1826"/>
      <c r="G28" s="1826"/>
      <c r="H28" s="1826"/>
      <c r="I28" s="1826"/>
      <c r="J28" s="1826"/>
      <c r="K28" s="1826"/>
      <c r="L28" s="336">
        <f>SUM(L20:L26)</f>
        <v>850000</v>
      </c>
    </row>
    <row r="29" spans="1:12" ht="18" customHeight="1" x14ac:dyDescent="0.35">
      <c r="A29" s="309"/>
      <c r="B29" s="309"/>
      <c r="C29" s="547"/>
      <c r="D29" s="309"/>
      <c r="E29" s="309"/>
      <c r="F29" s="309"/>
      <c r="G29" s="308"/>
      <c r="H29" s="308"/>
      <c r="I29" s="308"/>
      <c r="J29" s="308"/>
      <c r="K29" s="316"/>
      <c r="L29" s="310"/>
    </row>
    <row r="30" spans="1:12" ht="18" customHeight="1" x14ac:dyDescent="0.35">
      <c r="A30" s="309"/>
      <c r="B30" s="308"/>
      <c r="C30" s="547"/>
      <c r="D30" s="309"/>
      <c r="E30" s="308"/>
      <c r="F30" s="308"/>
      <c r="G30" s="308"/>
      <c r="H30" s="308"/>
      <c r="I30" s="308"/>
      <c r="J30" s="308"/>
      <c r="K30" s="316"/>
      <c r="L30" s="310"/>
    </row>
    <row r="31" spans="1:12" ht="18" customHeight="1" x14ac:dyDescent="0.35">
      <c r="A31" s="338" t="s">
        <v>21</v>
      </c>
      <c r="B31" s="338" t="s">
        <v>7</v>
      </c>
      <c r="C31" s="319" t="s">
        <v>22</v>
      </c>
      <c r="D31" s="319" t="s">
        <v>269</v>
      </c>
      <c r="E31" s="308"/>
      <c r="F31" s="308"/>
      <c r="G31" s="308"/>
      <c r="H31" s="308"/>
      <c r="I31" s="308"/>
      <c r="J31" s="308"/>
      <c r="K31" s="339"/>
      <c r="L31" s="339"/>
    </row>
    <row r="32" spans="1:12" ht="18" customHeight="1" x14ac:dyDescent="0.35">
      <c r="A32" s="309"/>
      <c r="B32" s="309"/>
      <c r="C32" s="319" t="s">
        <v>24</v>
      </c>
      <c r="D32" s="309" t="s">
        <v>151</v>
      </c>
      <c r="E32" s="308"/>
      <c r="F32" s="308"/>
      <c r="G32" s="308"/>
      <c r="H32" s="308"/>
      <c r="I32" s="308"/>
      <c r="J32" s="308"/>
      <c r="K32" s="339"/>
      <c r="L32" s="339"/>
    </row>
    <row r="33" spans="1:12" ht="18" customHeight="1" x14ac:dyDescent="0.35">
      <c r="A33" s="309"/>
      <c r="B33" s="308"/>
      <c r="C33" s="319" t="s">
        <v>272</v>
      </c>
      <c r="D33" s="340" t="s">
        <v>273</v>
      </c>
      <c r="E33" s="308"/>
      <c r="F33" s="308"/>
      <c r="G33" s="308"/>
      <c r="H33" s="308"/>
      <c r="I33" s="308"/>
      <c r="J33" s="308"/>
      <c r="K33" s="339"/>
      <c r="L33" s="339"/>
    </row>
    <row r="34" spans="1:12" ht="18" customHeight="1" x14ac:dyDescent="0.35">
      <c r="A34" s="309"/>
      <c r="B34" s="308"/>
      <c r="C34" s="547"/>
      <c r="D34" s="340"/>
      <c r="E34" s="308"/>
      <c r="F34" s="308"/>
      <c r="G34" s="308"/>
      <c r="H34" s="308"/>
      <c r="I34" s="308"/>
      <c r="J34" s="308"/>
      <c r="K34" s="339"/>
      <c r="L34" s="339"/>
    </row>
    <row r="35" spans="1:12" ht="18" customHeight="1" x14ac:dyDescent="0.35">
      <c r="A35" s="308"/>
      <c r="B35" s="308"/>
      <c r="C35" s="308"/>
      <c r="D35" s="308"/>
      <c r="E35" s="308"/>
      <c r="F35" s="308"/>
      <c r="G35" s="308"/>
      <c r="H35" s="308"/>
      <c r="I35" s="308"/>
      <c r="J35" s="308"/>
      <c r="K35" s="339"/>
      <c r="L35" s="339"/>
    </row>
    <row r="36" spans="1:12" ht="18" customHeight="1" x14ac:dyDescent="0.35">
      <c r="A36" s="308"/>
      <c r="B36" s="308"/>
      <c r="C36" s="308"/>
      <c r="D36" s="341"/>
      <c r="E36" s="342"/>
      <c r="F36" s="343"/>
      <c r="G36" s="344"/>
      <c r="H36" s="345"/>
      <c r="I36" s="346"/>
      <c r="J36" s="347"/>
      <c r="K36" s="348"/>
      <c r="L36" s="349"/>
    </row>
    <row r="37" spans="1:12" ht="18" customHeight="1" x14ac:dyDescent="0.35">
      <c r="A37" s="308"/>
      <c r="B37" s="308"/>
      <c r="C37" s="308"/>
      <c r="D37" s="341"/>
      <c r="E37" s="350"/>
      <c r="F37" s="341"/>
      <c r="G37" s="351"/>
      <c r="H37" s="352"/>
      <c r="I37" s="353"/>
      <c r="J37" s="354"/>
      <c r="K37" s="355"/>
      <c r="L37" s="356"/>
    </row>
    <row r="38" spans="1:12" ht="18" customHeight="1" x14ac:dyDescent="0.35">
      <c r="A38" s="308"/>
      <c r="B38" s="308"/>
      <c r="C38" s="308"/>
      <c r="D38" s="341"/>
      <c r="E38" s="350"/>
      <c r="F38" s="341"/>
      <c r="G38" s="357"/>
      <c r="H38" s="352"/>
      <c r="I38" s="353"/>
      <c r="J38" s="354"/>
      <c r="K38" s="355"/>
      <c r="L38" s="358"/>
    </row>
    <row r="39" spans="1:12" ht="18" customHeight="1" x14ac:dyDescent="0.35">
      <c r="A39" s="308"/>
      <c r="B39" s="308"/>
      <c r="C39" s="308"/>
      <c r="D39" s="341"/>
      <c r="E39" s="359"/>
      <c r="F39" s="360"/>
      <c r="G39" s="361"/>
      <c r="H39" s="362"/>
      <c r="I39" s="363"/>
      <c r="J39" s="364"/>
      <c r="K39" s="365"/>
      <c r="L39" s="366"/>
    </row>
    <row r="40" spans="1:12" ht="18" customHeight="1" x14ac:dyDescent="0.35">
      <c r="A40" s="308"/>
      <c r="B40" s="308"/>
      <c r="C40" s="308"/>
      <c r="D40" s="367"/>
      <c r="E40" s="1815" t="s">
        <v>26</v>
      </c>
      <c r="F40" s="1816"/>
      <c r="G40" s="1817"/>
      <c r="H40" s="368" t="s">
        <v>27</v>
      </c>
      <c r="I40" s="1818" t="s">
        <v>28</v>
      </c>
      <c r="J40" s="1819"/>
      <c r="K40" s="368" t="s">
        <v>29</v>
      </c>
      <c r="L40" s="369" t="s">
        <v>30</v>
      </c>
    </row>
    <row r="52" spans="1:1" ht="16.5" customHeight="1" x14ac:dyDescent="0.3">
      <c r="A52" s="25" t="s">
        <v>452</v>
      </c>
    </row>
  </sheetData>
  <mergeCells count="20">
    <mergeCell ref="E40:G40"/>
    <mergeCell ref="I40:J40"/>
    <mergeCell ref="B23:G23"/>
    <mergeCell ref="B24:G24"/>
    <mergeCell ref="B25:G25"/>
    <mergeCell ref="B26:G26"/>
    <mergeCell ref="B27:G27"/>
    <mergeCell ref="A28:K28"/>
    <mergeCell ref="B22:G22"/>
    <mergeCell ref="A6:L6"/>
    <mergeCell ref="A7:L7"/>
    <mergeCell ref="F9:J9"/>
    <mergeCell ref="F10:J10"/>
    <mergeCell ref="F11:J11"/>
    <mergeCell ref="F12:J12"/>
    <mergeCell ref="F15:J15"/>
    <mergeCell ref="F16:J16"/>
    <mergeCell ref="B19:G19"/>
    <mergeCell ref="I19:J19"/>
    <mergeCell ref="B20:G20"/>
  </mergeCells>
  <printOptions horizontalCentered="1"/>
  <pageMargins left="0.45" right="0.45" top="0.75" bottom="0.75" header="0.3" footer="0.3"/>
  <pageSetup scale="75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0"/>
  <sheetViews>
    <sheetView view="pageBreakPreview" zoomScale="60" zoomScaleNormal="100" workbookViewId="0">
      <selection activeCell="B27" sqref="B27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17.42578125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461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47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44608</v>
      </c>
    </row>
    <row r="12" spans="1:21" ht="16.5" customHeight="1" x14ac:dyDescent="0.35">
      <c r="A12" s="1760" t="s">
        <v>48</v>
      </c>
      <c r="B12" s="1761"/>
      <c r="C12" s="1761"/>
      <c r="D12" s="1759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546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49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538" t="s">
        <v>7</v>
      </c>
      <c r="C16" s="1" t="s">
        <v>50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3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3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3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3" ht="18" x14ac:dyDescent="0.3">
      <c r="A20" s="539" t="s">
        <v>13</v>
      </c>
      <c r="B20" s="1751" t="s">
        <v>14</v>
      </c>
      <c r="C20" s="1751"/>
      <c r="D20" s="1751"/>
      <c r="E20" s="1751"/>
      <c r="F20" s="1751"/>
      <c r="G20" s="1751"/>
      <c r="H20" s="539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3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3" ht="18" x14ac:dyDescent="0.3">
      <c r="A22" s="27" t="s">
        <v>19</v>
      </c>
      <c r="B22" s="540" t="s">
        <v>469</v>
      </c>
      <c r="C22" s="29"/>
      <c r="D22" s="29"/>
      <c r="E22" s="29"/>
      <c r="F22" s="29"/>
      <c r="G22" s="30"/>
      <c r="H22" s="27" t="s">
        <v>55</v>
      </c>
      <c r="I22" s="27">
        <v>10</v>
      </c>
      <c r="J22" s="27" t="s">
        <v>56</v>
      </c>
      <c r="K22" s="28">
        <v>37500</v>
      </c>
      <c r="L22" s="28">
        <f>+K22*I22</f>
        <v>375000</v>
      </c>
    </row>
    <row r="23" spans="1:13" ht="18" x14ac:dyDescent="0.3">
      <c r="A23" s="27">
        <v>2</v>
      </c>
      <c r="B23" s="540" t="s">
        <v>176</v>
      </c>
      <c r="C23" s="29"/>
      <c r="D23" s="29"/>
      <c r="E23" s="29"/>
      <c r="F23" s="29"/>
      <c r="G23" s="30"/>
      <c r="H23" s="27"/>
      <c r="I23" s="27">
        <v>30</v>
      </c>
      <c r="J23" s="27" t="s">
        <v>56</v>
      </c>
      <c r="K23" s="28">
        <v>4000</v>
      </c>
      <c r="L23" s="28">
        <f t="shared" ref="L23:L28" si="0">+K23*I23</f>
        <v>120000</v>
      </c>
    </row>
    <row r="24" spans="1:13" ht="18" x14ac:dyDescent="0.3">
      <c r="A24" s="27">
        <v>3</v>
      </c>
      <c r="B24" s="540" t="s">
        <v>470</v>
      </c>
      <c r="C24" s="541"/>
      <c r="D24" s="541"/>
      <c r="E24" s="541"/>
      <c r="F24" s="541"/>
      <c r="G24" s="542"/>
      <c r="H24" s="27" t="s">
        <v>471</v>
      </c>
      <c r="I24" s="27">
        <v>1</v>
      </c>
      <c r="J24" s="27" t="s">
        <v>350</v>
      </c>
      <c r="K24" s="28">
        <v>55000</v>
      </c>
      <c r="L24" s="28">
        <f t="shared" si="0"/>
        <v>55000</v>
      </c>
    </row>
    <row r="25" spans="1:13" ht="18" x14ac:dyDescent="0.3">
      <c r="A25" s="27">
        <v>4</v>
      </c>
      <c r="B25" s="540" t="s">
        <v>472</v>
      </c>
      <c r="C25" s="541"/>
      <c r="D25" s="541"/>
      <c r="E25" s="541"/>
      <c r="F25" s="541"/>
      <c r="G25" s="542"/>
      <c r="H25" s="27"/>
      <c r="I25" s="27">
        <v>12</v>
      </c>
      <c r="J25" s="27" t="s">
        <v>56</v>
      </c>
      <c r="K25" s="28">
        <v>17500</v>
      </c>
      <c r="L25" s="28">
        <f t="shared" si="0"/>
        <v>210000</v>
      </c>
    </row>
    <row r="26" spans="1:13" ht="18" x14ac:dyDescent="0.3">
      <c r="A26" s="27">
        <v>5</v>
      </c>
      <c r="B26" s="540" t="s">
        <v>175</v>
      </c>
      <c r="C26" s="541"/>
      <c r="D26" s="541"/>
      <c r="E26" s="541"/>
      <c r="F26" s="541"/>
      <c r="G26" s="542"/>
      <c r="H26" s="27"/>
      <c r="I26" s="27">
        <v>3</v>
      </c>
      <c r="J26" s="27" t="s">
        <v>56</v>
      </c>
      <c r="K26" s="28">
        <v>14000</v>
      </c>
      <c r="L26" s="28">
        <f t="shared" si="0"/>
        <v>42000</v>
      </c>
      <c r="M26" s="76" t="s">
        <v>462</v>
      </c>
    </row>
    <row r="27" spans="1:13" ht="18" x14ac:dyDescent="0.3">
      <c r="A27" s="27">
        <v>6</v>
      </c>
      <c r="B27" s="540" t="s">
        <v>473</v>
      </c>
      <c r="C27" s="541"/>
      <c r="D27" s="541"/>
      <c r="E27" s="541"/>
      <c r="F27" s="541"/>
      <c r="G27" s="542"/>
      <c r="H27" s="27"/>
      <c r="I27" s="27">
        <v>2</v>
      </c>
      <c r="J27" s="27" t="s">
        <v>56</v>
      </c>
      <c r="K27" s="28">
        <v>1800</v>
      </c>
      <c r="L27" s="28">
        <f t="shared" si="0"/>
        <v>3600</v>
      </c>
      <c r="M27" s="76" t="s">
        <v>463</v>
      </c>
    </row>
    <row r="28" spans="1:13" ht="18" x14ac:dyDescent="0.3">
      <c r="A28" s="27">
        <v>7</v>
      </c>
      <c r="B28" s="540" t="s">
        <v>474</v>
      </c>
      <c r="C28" s="541"/>
      <c r="D28" s="541"/>
      <c r="E28" s="541"/>
      <c r="F28" s="541"/>
      <c r="G28" s="542"/>
      <c r="H28" s="27"/>
      <c r="I28" s="27">
        <v>12</v>
      </c>
      <c r="J28" s="27" t="s">
        <v>56</v>
      </c>
      <c r="K28" s="28">
        <v>2000</v>
      </c>
      <c r="L28" s="28">
        <f t="shared" si="0"/>
        <v>24000</v>
      </c>
      <c r="M28" s="76" t="s">
        <v>464</v>
      </c>
    </row>
    <row r="29" spans="1:13" ht="18" x14ac:dyDescent="0.3">
      <c r="A29" s="27"/>
      <c r="B29" s="540"/>
      <c r="C29" s="541"/>
      <c r="D29" s="541"/>
      <c r="E29" s="541"/>
      <c r="F29" s="541"/>
      <c r="G29" s="542"/>
      <c r="H29" s="27"/>
      <c r="I29" s="27">
        <f>SUM(I22:I28)</f>
        <v>70</v>
      </c>
      <c r="J29" s="27"/>
      <c r="K29" s="28"/>
      <c r="L29" s="28"/>
      <c r="M29" s="76" t="s">
        <v>465</v>
      </c>
    </row>
    <row r="30" spans="1:13" ht="18" x14ac:dyDescent="0.3">
      <c r="A30" s="31"/>
      <c r="B30" s="1755"/>
      <c r="C30" s="1756"/>
      <c r="D30" s="1756"/>
      <c r="E30" s="1756"/>
      <c r="F30" s="1756"/>
      <c r="G30" s="1757"/>
      <c r="H30" s="32"/>
      <c r="I30" s="32"/>
      <c r="J30" s="32"/>
      <c r="K30" s="33"/>
      <c r="L30" s="33"/>
      <c r="M30" s="76" t="s">
        <v>466</v>
      </c>
    </row>
    <row r="31" spans="1:13" ht="18.75" x14ac:dyDescent="0.3">
      <c r="A31" s="1746" t="s">
        <v>20</v>
      </c>
      <c r="B31" s="1746"/>
      <c r="C31" s="1746"/>
      <c r="D31" s="1746"/>
      <c r="E31" s="1746"/>
      <c r="F31" s="1746"/>
      <c r="G31" s="1746"/>
      <c r="H31" s="1746"/>
      <c r="I31" s="1746"/>
      <c r="J31" s="1746"/>
      <c r="K31" s="1746"/>
      <c r="L31" s="34">
        <f>SUM(L21:L29)</f>
        <v>829600</v>
      </c>
      <c r="M31" s="76" t="s">
        <v>467</v>
      </c>
    </row>
    <row r="32" spans="1:13" ht="18" x14ac:dyDescent="0.35">
      <c r="A32" s="2"/>
      <c r="B32" s="2"/>
      <c r="C32" s="538"/>
      <c r="D32" s="2"/>
      <c r="E32" s="2"/>
      <c r="F32" s="2"/>
      <c r="G32" s="1"/>
      <c r="H32" s="1"/>
      <c r="I32" s="1"/>
      <c r="J32" s="1"/>
      <c r="K32" s="13"/>
      <c r="L32" s="3"/>
      <c r="M32" s="76" t="s">
        <v>468</v>
      </c>
    </row>
    <row r="33" spans="1:12" ht="18" x14ac:dyDescent="0.35">
      <c r="A33" s="35" t="s">
        <v>21</v>
      </c>
      <c r="B33" s="35" t="s">
        <v>7</v>
      </c>
      <c r="C33" s="35" t="s">
        <v>22</v>
      </c>
      <c r="D33" s="36" t="s">
        <v>23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538" t="s">
        <v>24</v>
      </c>
      <c r="D34" s="2" t="s">
        <v>25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538"/>
      <c r="D35" s="2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1"/>
      <c r="B37" s="1"/>
      <c r="C37" s="1"/>
      <c r="D37" s="38"/>
      <c r="E37" s="38"/>
      <c r="F37" s="39"/>
      <c r="G37" s="40"/>
      <c r="H37" s="41"/>
      <c r="I37" s="42"/>
      <c r="J37" s="43"/>
      <c r="K37" s="44"/>
      <c r="L37" s="45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47"/>
      <c r="H39" s="48"/>
      <c r="I39" s="49"/>
      <c r="J39" s="50"/>
      <c r="K39" s="51"/>
      <c r="L39" s="52"/>
    </row>
    <row r="40" spans="1:12" ht="18" x14ac:dyDescent="0.35">
      <c r="A40" s="1"/>
      <c r="B40" s="1"/>
      <c r="C40" s="1"/>
      <c r="D40" s="38"/>
      <c r="E40" s="38"/>
      <c r="F40" s="46"/>
      <c r="G40" s="53"/>
      <c r="H40" s="48"/>
      <c r="I40" s="49"/>
      <c r="J40" s="50"/>
      <c r="K40" s="51"/>
      <c r="L40" s="54"/>
    </row>
    <row r="41" spans="1:12" ht="18" x14ac:dyDescent="0.35">
      <c r="A41" s="1"/>
      <c r="B41" s="1"/>
      <c r="C41" s="1"/>
      <c r="D41" s="38"/>
      <c r="E41" s="38"/>
      <c r="F41" s="55"/>
      <c r="G41" s="56"/>
      <c r="H41" s="57"/>
      <c r="I41" s="58"/>
      <c r="J41" s="59"/>
      <c r="K41" s="60"/>
      <c r="L41" s="61"/>
    </row>
    <row r="42" spans="1:12" ht="18" x14ac:dyDescent="0.35">
      <c r="A42" s="1"/>
      <c r="B42" s="1"/>
      <c r="C42" s="1"/>
      <c r="D42" s="62"/>
      <c r="E42" s="76"/>
      <c r="F42" s="63" t="s">
        <v>26</v>
      </c>
      <c r="G42" s="64"/>
      <c r="H42" s="65" t="s">
        <v>27</v>
      </c>
      <c r="I42" s="1747" t="s">
        <v>28</v>
      </c>
      <c r="J42" s="1748"/>
      <c r="K42" s="65" t="s">
        <v>29</v>
      </c>
      <c r="L42" s="66" t="s">
        <v>30</v>
      </c>
    </row>
    <row r="43" spans="1:12" x14ac:dyDescent="0.3">
      <c r="D43" s="76"/>
      <c r="E43" s="76"/>
      <c r="F43" s="76"/>
      <c r="G43" s="76"/>
      <c r="H43" s="76"/>
      <c r="I43" s="76"/>
      <c r="J43" s="76"/>
      <c r="K43" s="76"/>
      <c r="L43" s="76"/>
    </row>
    <row r="60" spans="1:1" x14ac:dyDescent="0.3">
      <c r="A60" s="25" t="s">
        <v>449</v>
      </c>
    </row>
  </sheetData>
  <mergeCells count="10">
    <mergeCell ref="B21:G21"/>
    <mergeCell ref="B30:G30"/>
    <mergeCell ref="A31:K31"/>
    <mergeCell ref="I42:J42"/>
    <mergeCell ref="A7:L7"/>
    <mergeCell ref="A8:L8"/>
    <mergeCell ref="A12:D12"/>
    <mergeCell ref="B15:D15"/>
    <mergeCell ref="B20:G20"/>
    <mergeCell ref="I20:J20"/>
  </mergeCells>
  <printOptions horizontalCentered="1"/>
  <pageMargins left="0" right="0" top="0.74803149606299213" bottom="0.74803149606299213" header="0.31496062992125984" footer="0.31496062992125984"/>
  <pageSetup scale="70" orientation="portrait" verticalDpi="7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2"/>
  <sheetViews>
    <sheetView view="pageBreakPreview" topLeftCell="A31" zoomScale="60" zoomScaleNormal="100" workbookViewId="0">
      <selection activeCell="A62" sqref="A62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17.42578125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86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44566</v>
      </c>
    </row>
    <row r="12" spans="1:21" ht="16.5" customHeight="1" x14ac:dyDescent="0.35">
      <c r="A12" s="11" t="s">
        <v>43</v>
      </c>
      <c r="B12" s="157"/>
      <c r="C12" s="157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18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155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156" t="s">
        <v>13</v>
      </c>
      <c r="B20" s="1751" t="s">
        <v>14</v>
      </c>
      <c r="C20" s="1751"/>
      <c r="D20" s="1751"/>
      <c r="E20" s="1751"/>
      <c r="F20" s="1751"/>
      <c r="G20" s="1751"/>
      <c r="H20" s="156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s="165" customFormat="1" ht="20.25" x14ac:dyDescent="0.35">
      <c r="A22" s="160">
        <v>1</v>
      </c>
      <c r="B22" s="161" t="s">
        <v>39</v>
      </c>
      <c r="C22" s="162"/>
      <c r="D22" s="162"/>
      <c r="E22" s="162"/>
      <c r="F22" s="162"/>
      <c r="G22" s="163"/>
      <c r="H22" s="160"/>
      <c r="I22" s="160">
        <v>1</v>
      </c>
      <c r="J22" s="160" t="s">
        <v>41</v>
      </c>
      <c r="K22" s="164">
        <v>45000</v>
      </c>
      <c r="L22" s="164">
        <f>+K22*I22</f>
        <v>45000</v>
      </c>
    </row>
    <row r="23" spans="1:12" s="165" customFormat="1" ht="20.25" x14ac:dyDescent="0.35">
      <c r="A23" s="160">
        <v>2</v>
      </c>
      <c r="B23" s="161" t="s">
        <v>40</v>
      </c>
      <c r="C23" s="166"/>
      <c r="D23" s="166"/>
      <c r="E23" s="166"/>
      <c r="F23" s="166"/>
      <c r="G23" s="167"/>
      <c r="H23" s="160"/>
      <c r="I23" s="160">
        <v>2</v>
      </c>
      <c r="J23" s="160" t="s">
        <v>41</v>
      </c>
      <c r="K23" s="164">
        <v>4000</v>
      </c>
      <c r="L23" s="164">
        <f>+K23*I23</f>
        <v>8000</v>
      </c>
    </row>
    <row r="24" spans="1:12" s="165" customFormat="1" ht="20.25" x14ac:dyDescent="0.35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2" s="165" customFormat="1" ht="20.25" x14ac:dyDescent="0.35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2" s="165" customFormat="1" ht="20.25" x14ac:dyDescent="0.35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2" s="165" customFormat="1" ht="20.25" x14ac:dyDescent="0.35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2" s="165" customFormat="1" ht="20.25" x14ac:dyDescent="0.35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2" s="165" customFormat="1" ht="20.25" x14ac:dyDescent="0.35">
      <c r="A29" s="173"/>
      <c r="B29" s="1774"/>
      <c r="C29" s="1775"/>
      <c r="D29" s="1775"/>
      <c r="E29" s="1775"/>
      <c r="F29" s="1775"/>
      <c r="G29" s="1776"/>
      <c r="H29" s="174"/>
      <c r="I29" s="174"/>
      <c r="J29" s="174"/>
      <c r="K29" s="175"/>
      <c r="L29" s="175"/>
    </row>
    <row r="30" spans="1:12" s="165" customFormat="1" ht="20.25" x14ac:dyDescent="0.35">
      <c r="A30" s="1773" t="s">
        <v>20</v>
      </c>
      <c r="B30" s="1773"/>
      <c r="C30" s="1773"/>
      <c r="D30" s="1773"/>
      <c r="E30" s="1773"/>
      <c r="F30" s="1773"/>
      <c r="G30" s="1773"/>
      <c r="H30" s="1773"/>
      <c r="I30" s="1773"/>
      <c r="J30" s="1773"/>
      <c r="K30" s="1773"/>
      <c r="L30" s="176">
        <f>SUM(L21:L28)</f>
        <v>53000</v>
      </c>
    </row>
    <row r="31" spans="1:12" ht="18" x14ac:dyDescent="0.35">
      <c r="A31" s="2"/>
      <c r="B31" s="2"/>
      <c r="C31" s="155"/>
      <c r="D31" s="2"/>
      <c r="E31" s="2"/>
      <c r="F31" s="2"/>
      <c r="G31" s="1"/>
      <c r="H31" s="1"/>
      <c r="I31" s="1"/>
      <c r="J31" s="1"/>
      <c r="K31" s="13"/>
      <c r="L31" s="3"/>
    </row>
    <row r="32" spans="1:12" ht="18" x14ac:dyDescent="0.35">
      <c r="A32" s="35" t="s">
        <v>21</v>
      </c>
      <c r="B32" s="35" t="s">
        <v>7</v>
      </c>
      <c r="C32" s="35" t="s">
        <v>22</v>
      </c>
      <c r="D32" s="36" t="s">
        <v>23</v>
      </c>
      <c r="E32" s="1"/>
      <c r="F32" s="1"/>
      <c r="G32" s="1"/>
      <c r="H32" s="1"/>
      <c r="I32" s="1"/>
      <c r="J32" s="1"/>
      <c r="K32" s="37"/>
      <c r="L32" s="37"/>
    </row>
    <row r="33" spans="1:12" ht="18" x14ac:dyDescent="0.35">
      <c r="A33" s="2"/>
      <c r="B33" s="2"/>
      <c r="C33" s="155" t="s">
        <v>24</v>
      </c>
      <c r="D33" s="2" t="s">
        <v>25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155"/>
      <c r="D34" s="2"/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38"/>
      <c r="E36" s="38"/>
      <c r="F36" s="39"/>
      <c r="G36" s="40"/>
      <c r="H36" s="41"/>
      <c r="I36" s="42"/>
      <c r="J36" s="43"/>
      <c r="K36" s="44"/>
      <c r="L36" s="45"/>
    </row>
    <row r="37" spans="1:12" ht="18" x14ac:dyDescent="0.35">
      <c r="A37" s="1"/>
      <c r="B37" s="1"/>
      <c r="C37" s="1"/>
      <c r="D37" s="38"/>
      <c r="E37" s="38"/>
      <c r="F37" s="46"/>
      <c r="G37" s="47"/>
      <c r="H37" s="48"/>
      <c r="I37" s="49"/>
      <c r="J37" s="50"/>
      <c r="K37" s="51"/>
      <c r="L37" s="52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53"/>
      <c r="H39" s="48"/>
      <c r="I39" s="49"/>
      <c r="J39" s="50"/>
      <c r="K39" s="51"/>
      <c r="L39" s="54"/>
    </row>
    <row r="40" spans="1:12" ht="18" x14ac:dyDescent="0.35">
      <c r="A40" s="1"/>
      <c r="B40" s="1"/>
      <c r="C40" s="1"/>
      <c r="D40" s="38"/>
      <c r="E40" s="38"/>
      <c r="F40" s="55"/>
      <c r="G40" s="56"/>
      <c r="H40" s="57"/>
      <c r="I40" s="58"/>
      <c r="J40" s="59"/>
      <c r="K40" s="60"/>
      <c r="L40" s="61"/>
    </row>
    <row r="41" spans="1:12" ht="18" x14ac:dyDescent="0.35">
      <c r="A41" s="1"/>
      <c r="B41" s="1"/>
      <c r="C41" s="1"/>
      <c r="D41" s="62"/>
      <c r="E41" s="76"/>
      <c r="F41" s="63" t="s">
        <v>26</v>
      </c>
      <c r="G41" s="64"/>
      <c r="H41" s="65" t="s">
        <v>27</v>
      </c>
      <c r="I41" s="1747" t="s">
        <v>28</v>
      </c>
      <c r="J41" s="1748"/>
      <c r="K41" s="65" t="s">
        <v>29</v>
      </c>
      <c r="L41" s="66" t="s">
        <v>30</v>
      </c>
    </row>
    <row r="42" spans="1:12" x14ac:dyDescent="0.3">
      <c r="D42" s="76"/>
      <c r="E42" s="76"/>
      <c r="F42" s="76"/>
      <c r="G42" s="76"/>
      <c r="H42" s="76"/>
      <c r="I42" s="76"/>
      <c r="J42" s="76"/>
      <c r="K42" s="76"/>
      <c r="L42" s="76"/>
    </row>
    <row r="62" spans="1:21" s="25" customFormat="1" x14ac:dyDescent="0.3">
      <c r="A62" s="25" t="s">
        <v>87</v>
      </c>
      <c r="M62" s="76"/>
      <c r="N62" s="76"/>
      <c r="O62" s="76"/>
      <c r="P62" s="76"/>
      <c r="Q62" s="76"/>
      <c r="R62" s="76"/>
      <c r="S62" s="76"/>
      <c r="T62" s="76"/>
      <c r="U62" s="76"/>
    </row>
  </sheetData>
  <mergeCells count="9">
    <mergeCell ref="B29:G29"/>
    <mergeCell ref="A30:K30"/>
    <mergeCell ref="I41:J41"/>
    <mergeCell ref="A7:L7"/>
    <mergeCell ref="A8:L8"/>
    <mergeCell ref="B15:D15"/>
    <mergeCell ref="B20:G20"/>
    <mergeCell ref="I20:J20"/>
    <mergeCell ref="B21:G21"/>
  </mergeCells>
  <pageMargins left="0.70866141732283472" right="0.70866141732283472" top="0.74803149606299213" bottom="0.74803149606299213" header="0.31496062992125984" footer="0.31496062992125984"/>
  <pageSetup scale="65" orientation="portrait" verticalDpi="72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0"/>
  <sheetViews>
    <sheetView view="pageBreakPreview" zoomScale="60" zoomScaleNormal="100" workbookViewId="0">
      <selection activeCell="G19" sqref="G19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17.42578125" style="25" customWidth="1"/>
    <col min="12" max="12" width="22.2851562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475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47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44608</v>
      </c>
    </row>
    <row r="12" spans="1:21" ht="16.5" customHeight="1" x14ac:dyDescent="0.35">
      <c r="A12" s="1760" t="s">
        <v>48</v>
      </c>
      <c r="B12" s="1761"/>
      <c r="C12" s="1761"/>
      <c r="D12" s="1759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563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49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561" t="s">
        <v>7</v>
      </c>
      <c r="C16" s="1" t="s">
        <v>50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562" t="s">
        <v>13</v>
      </c>
      <c r="B20" s="1751" t="s">
        <v>14</v>
      </c>
      <c r="C20" s="1751"/>
      <c r="D20" s="1751"/>
      <c r="E20" s="1751"/>
      <c r="F20" s="1751"/>
      <c r="G20" s="1751"/>
      <c r="H20" s="562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s="238" customFormat="1" ht="21" x14ac:dyDescent="0.35">
      <c r="A22" s="233">
        <v>1</v>
      </c>
      <c r="B22" s="565" t="s">
        <v>52</v>
      </c>
      <c r="C22" s="235"/>
      <c r="D22" s="235"/>
      <c r="E22" s="235"/>
      <c r="F22" s="235"/>
      <c r="G22" s="236"/>
      <c r="H22" s="233" t="s">
        <v>55</v>
      </c>
      <c r="I22" s="233">
        <v>50</v>
      </c>
      <c r="J22" s="233" t="s">
        <v>56</v>
      </c>
      <c r="K22" s="237">
        <v>37500</v>
      </c>
      <c r="L22" s="237">
        <f>+K22*I22</f>
        <v>1875000</v>
      </c>
    </row>
    <row r="23" spans="1:12" s="238" customFormat="1" ht="21" x14ac:dyDescent="0.35">
      <c r="A23" s="233"/>
      <c r="B23" s="565"/>
      <c r="C23" s="566"/>
      <c r="D23" s="566"/>
      <c r="E23" s="566"/>
      <c r="F23" s="566"/>
      <c r="G23" s="567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565"/>
      <c r="C24" s="566"/>
      <c r="D24" s="566"/>
      <c r="E24" s="566"/>
      <c r="F24" s="566"/>
      <c r="G24" s="567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565"/>
      <c r="C25" s="566"/>
      <c r="D25" s="566"/>
      <c r="E25" s="566"/>
      <c r="F25" s="566"/>
      <c r="G25" s="567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565"/>
      <c r="C26" s="566"/>
      <c r="D26" s="566"/>
      <c r="E26" s="566"/>
      <c r="F26" s="566"/>
      <c r="G26" s="567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565"/>
      <c r="C27" s="566"/>
      <c r="D27" s="566"/>
      <c r="E27" s="566"/>
      <c r="F27" s="566"/>
      <c r="G27" s="567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565"/>
      <c r="C28" s="566"/>
      <c r="D28" s="566"/>
      <c r="E28" s="566"/>
      <c r="F28" s="566"/>
      <c r="G28" s="567"/>
      <c r="H28" s="233"/>
      <c r="I28" s="233"/>
      <c r="J28" s="233"/>
      <c r="K28" s="237"/>
      <c r="L28" s="237"/>
    </row>
    <row r="29" spans="1:12" s="238" customFormat="1" ht="21" x14ac:dyDescent="0.35">
      <c r="A29" s="241"/>
      <c r="B29" s="1785"/>
      <c r="C29" s="1786"/>
      <c r="D29" s="1786"/>
      <c r="E29" s="1786"/>
      <c r="F29" s="1786"/>
      <c r="G29" s="1787"/>
      <c r="H29" s="242"/>
      <c r="I29" s="242"/>
      <c r="J29" s="242"/>
      <c r="K29" s="243"/>
      <c r="L29" s="243"/>
    </row>
    <row r="30" spans="1:12" s="238" customFormat="1" ht="21" x14ac:dyDescent="0.35">
      <c r="A30" s="1841" t="s">
        <v>20</v>
      </c>
      <c r="B30" s="1841"/>
      <c r="C30" s="1841"/>
      <c r="D30" s="1841"/>
      <c r="E30" s="1841"/>
      <c r="F30" s="1841"/>
      <c r="G30" s="1841"/>
      <c r="H30" s="1841"/>
      <c r="I30" s="1841"/>
      <c r="J30" s="1841"/>
      <c r="K30" s="1841"/>
      <c r="L30" s="245">
        <f>SUM(L21:L28)</f>
        <v>1875000</v>
      </c>
    </row>
    <row r="31" spans="1:12" s="142" customFormat="1" ht="18.75" x14ac:dyDescent="0.3">
      <c r="A31" s="435"/>
      <c r="B31" s="435"/>
      <c r="C31" s="564"/>
      <c r="D31" s="435"/>
      <c r="E31" s="435"/>
      <c r="F31" s="435"/>
      <c r="G31" s="213"/>
      <c r="H31" s="213"/>
      <c r="I31" s="213"/>
      <c r="J31" s="213"/>
      <c r="K31" s="436"/>
      <c r="L31" s="437"/>
    </row>
    <row r="32" spans="1:12" ht="18" x14ac:dyDescent="0.35">
      <c r="A32" s="35" t="s">
        <v>21</v>
      </c>
      <c r="B32" s="35" t="s">
        <v>7</v>
      </c>
      <c r="C32" s="35" t="s">
        <v>22</v>
      </c>
      <c r="D32" s="36" t="s">
        <v>23</v>
      </c>
      <c r="E32" s="1"/>
      <c r="F32" s="1"/>
      <c r="G32" s="1"/>
      <c r="H32" s="1"/>
      <c r="I32" s="1"/>
      <c r="J32" s="1"/>
      <c r="K32" s="37"/>
      <c r="L32" s="37"/>
    </row>
    <row r="33" spans="1:12" ht="18" x14ac:dyDescent="0.35">
      <c r="A33" s="2"/>
      <c r="B33" s="2"/>
      <c r="C33" s="561" t="s">
        <v>24</v>
      </c>
      <c r="D33" s="2" t="s">
        <v>25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561"/>
      <c r="D34" s="2"/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38"/>
      <c r="E36" s="38"/>
      <c r="F36" s="39"/>
      <c r="G36" s="40"/>
      <c r="H36" s="41"/>
      <c r="I36" s="42"/>
      <c r="J36" s="43"/>
      <c r="K36" s="44"/>
      <c r="L36" s="45"/>
    </row>
    <row r="37" spans="1:12" ht="18" x14ac:dyDescent="0.35">
      <c r="A37" s="1"/>
      <c r="B37" s="1"/>
      <c r="C37" s="1"/>
      <c r="D37" s="38"/>
      <c r="E37" s="38"/>
      <c r="F37" s="46"/>
      <c r="G37" s="47"/>
      <c r="H37" s="48"/>
      <c r="I37" s="49"/>
      <c r="J37" s="50"/>
      <c r="K37" s="51"/>
      <c r="L37" s="52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53"/>
      <c r="H39" s="48"/>
      <c r="I39" s="49"/>
      <c r="J39" s="50"/>
      <c r="K39" s="51"/>
      <c r="L39" s="54"/>
    </row>
    <row r="40" spans="1:12" ht="18" x14ac:dyDescent="0.35">
      <c r="A40" s="1"/>
      <c r="B40" s="1"/>
      <c r="C40" s="1"/>
      <c r="D40" s="38"/>
      <c r="E40" s="38"/>
      <c r="F40" s="55"/>
      <c r="G40" s="56"/>
      <c r="H40" s="57"/>
      <c r="I40" s="58"/>
      <c r="J40" s="59"/>
      <c r="K40" s="60"/>
      <c r="L40" s="61"/>
    </row>
    <row r="41" spans="1:12" ht="18" x14ac:dyDescent="0.35">
      <c r="A41" s="1"/>
      <c r="B41" s="1"/>
      <c r="C41" s="1"/>
      <c r="D41" s="62"/>
      <c r="E41" s="76"/>
      <c r="F41" s="63" t="s">
        <v>26</v>
      </c>
      <c r="G41" s="64"/>
      <c r="H41" s="65" t="s">
        <v>27</v>
      </c>
      <c r="I41" s="1747" t="s">
        <v>28</v>
      </c>
      <c r="J41" s="1748"/>
      <c r="K41" s="65" t="s">
        <v>29</v>
      </c>
      <c r="L41" s="66" t="s">
        <v>30</v>
      </c>
    </row>
    <row r="42" spans="1:12" x14ac:dyDescent="0.3">
      <c r="D42" s="76"/>
      <c r="E42" s="76"/>
      <c r="F42" s="76"/>
      <c r="G42" s="76"/>
      <c r="H42" s="76"/>
      <c r="I42" s="76"/>
      <c r="J42" s="76"/>
      <c r="K42" s="76"/>
      <c r="L42" s="76"/>
    </row>
    <row r="56" spans="1:21" s="25" customFormat="1" x14ac:dyDescent="0.3">
      <c r="A56" s="25" t="s">
        <v>145</v>
      </c>
      <c r="M56" s="76"/>
      <c r="N56" s="76"/>
      <c r="O56" s="76"/>
      <c r="P56" s="76"/>
      <c r="Q56" s="76"/>
      <c r="R56" s="76"/>
      <c r="S56" s="76"/>
      <c r="T56" s="76"/>
      <c r="U56" s="76"/>
    </row>
    <row r="57" spans="1:21" x14ac:dyDescent="0.3">
      <c r="A57" s="25" t="s">
        <v>476</v>
      </c>
    </row>
    <row r="58" spans="1:21" x14ac:dyDescent="0.3">
      <c r="A58" s="1876" t="s">
        <v>477</v>
      </c>
      <c r="B58" s="1877"/>
      <c r="C58" s="1877"/>
      <c r="D58" s="1877"/>
      <c r="E58" s="1877"/>
      <c r="F58" s="1877"/>
      <c r="G58" s="1877"/>
    </row>
    <row r="59" spans="1:21" x14ac:dyDescent="0.3">
      <c r="A59" s="583" t="s">
        <v>478</v>
      </c>
    </row>
    <row r="60" spans="1:21" x14ac:dyDescent="0.3">
      <c r="A60" s="583" t="s">
        <v>479</v>
      </c>
    </row>
  </sheetData>
  <mergeCells count="11">
    <mergeCell ref="A7:L7"/>
    <mergeCell ref="A8:L8"/>
    <mergeCell ref="A12:D12"/>
    <mergeCell ref="B15:D15"/>
    <mergeCell ref="B20:G20"/>
    <mergeCell ref="I20:J20"/>
    <mergeCell ref="B21:G21"/>
    <mergeCell ref="B29:G29"/>
    <mergeCell ref="A30:K30"/>
    <mergeCell ref="I41:J41"/>
    <mergeCell ref="A58:G58"/>
  </mergeCells>
  <pageMargins left="0.70866141732283472" right="0.70866141732283472" top="0.74803149606299213" bottom="0.74803149606299213" header="0.31496062992125984" footer="0.31496062992125984"/>
  <pageSetup scale="64" orientation="portrait" verticalDpi="72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2"/>
  <sheetViews>
    <sheetView view="pageBreakPreview" topLeftCell="A28" zoomScale="60" zoomScaleNormal="100" workbookViewId="0">
      <selection activeCell="I30" sqref="I30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490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313</v>
      </c>
      <c r="D11" s="90"/>
      <c r="F11" s="91" t="s">
        <v>32</v>
      </c>
      <c r="G11" s="92"/>
      <c r="H11" s="92"/>
      <c r="I11" s="90"/>
      <c r="K11" s="93" t="s">
        <v>3</v>
      </c>
      <c r="L11" s="94">
        <v>44607</v>
      </c>
    </row>
    <row r="12" spans="1:21" ht="16.5" customHeight="1" x14ac:dyDescent="0.3">
      <c r="A12" s="89" t="s">
        <v>308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576" t="s">
        <v>7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577" t="s">
        <v>13</v>
      </c>
      <c r="B20" s="1769" t="s">
        <v>14</v>
      </c>
      <c r="C20" s="1769"/>
      <c r="D20" s="1769"/>
      <c r="E20" s="1769"/>
      <c r="F20" s="1769"/>
      <c r="G20" s="1769"/>
      <c r="H20" s="577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 t="s">
        <v>19</v>
      </c>
      <c r="B22" s="138" t="s">
        <v>480</v>
      </c>
      <c r="C22" s="139"/>
      <c r="D22" s="139"/>
      <c r="E22" s="139"/>
      <c r="F22" s="139"/>
      <c r="G22" s="140"/>
      <c r="H22" s="137"/>
      <c r="I22" s="137">
        <v>2</v>
      </c>
      <c r="J22" s="137" t="s">
        <v>83</v>
      </c>
      <c r="K22" s="141">
        <v>40000</v>
      </c>
      <c r="L22" s="141">
        <f>I22*K22</f>
        <v>80000</v>
      </c>
    </row>
    <row r="23" spans="1:12" s="142" customFormat="1" ht="18.75" x14ac:dyDescent="0.3">
      <c r="A23" s="137">
        <v>2</v>
      </c>
      <c r="B23" s="138" t="s">
        <v>481</v>
      </c>
      <c r="C23" s="139"/>
      <c r="D23" s="139"/>
      <c r="E23" s="139"/>
      <c r="F23" s="139"/>
      <c r="G23" s="140"/>
      <c r="H23" s="137"/>
      <c r="I23" s="137">
        <v>1</v>
      </c>
      <c r="J23" s="137" t="s">
        <v>83</v>
      </c>
      <c r="K23" s="141">
        <v>50000</v>
      </c>
      <c r="L23" s="141">
        <f t="shared" ref="L23:L29" si="0">I23*K23</f>
        <v>50000</v>
      </c>
    </row>
    <row r="24" spans="1:12" s="142" customFormat="1" ht="18.75" x14ac:dyDescent="0.3">
      <c r="A24" s="137">
        <v>3</v>
      </c>
      <c r="B24" s="138" t="s">
        <v>482</v>
      </c>
      <c r="C24" s="143"/>
      <c r="D24" s="143"/>
      <c r="E24" s="143"/>
      <c r="F24" s="143"/>
      <c r="G24" s="144"/>
      <c r="H24" s="137"/>
      <c r="I24" s="137">
        <v>1</v>
      </c>
      <c r="J24" s="137" t="s">
        <v>83</v>
      </c>
      <c r="K24" s="141">
        <v>68000</v>
      </c>
      <c r="L24" s="141">
        <f t="shared" si="0"/>
        <v>68000</v>
      </c>
    </row>
    <row r="25" spans="1:12" s="142" customFormat="1" ht="18.75" x14ac:dyDescent="0.3">
      <c r="A25" s="137">
        <v>4</v>
      </c>
      <c r="B25" s="138" t="s">
        <v>483</v>
      </c>
      <c r="C25" s="143"/>
      <c r="D25" s="143"/>
      <c r="E25" s="143"/>
      <c r="F25" s="143"/>
      <c r="G25" s="144"/>
      <c r="H25" s="137"/>
      <c r="I25" s="137">
        <v>1</v>
      </c>
      <c r="J25" s="137" t="s">
        <v>83</v>
      </c>
      <c r="K25" s="141">
        <v>65000</v>
      </c>
      <c r="L25" s="141">
        <f t="shared" si="0"/>
        <v>65000</v>
      </c>
    </row>
    <row r="26" spans="1:12" s="142" customFormat="1" ht="18.75" x14ac:dyDescent="0.3">
      <c r="A26" s="137">
        <v>5</v>
      </c>
      <c r="B26" s="138" t="s">
        <v>484</v>
      </c>
      <c r="C26" s="143"/>
      <c r="D26" s="143"/>
      <c r="E26" s="143"/>
      <c r="F26" s="143"/>
      <c r="G26" s="144"/>
      <c r="H26" s="137"/>
      <c r="I26" s="137">
        <v>1</v>
      </c>
      <c r="J26" s="137" t="s">
        <v>488</v>
      </c>
      <c r="K26" s="141">
        <v>32000</v>
      </c>
      <c r="L26" s="141">
        <f t="shared" si="0"/>
        <v>32000</v>
      </c>
    </row>
    <row r="27" spans="1:12" s="142" customFormat="1" ht="18.75" x14ac:dyDescent="0.3">
      <c r="A27" s="137">
        <v>6</v>
      </c>
      <c r="B27" s="138" t="s">
        <v>485</v>
      </c>
      <c r="C27" s="143"/>
      <c r="D27" s="143"/>
      <c r="E27" s="143"/>
      <c r="F27" s="143"/>
      <c r="G27" s="144"/>
      <c r="H27" s="137"/>
      <c r="I27" s="137">
        <v>4</v>
      </c>
      <c r="J27" s="137" t="s">
        <v>83</v>
      </c>
      <c r="K27" s="141">
        <v>15000</v>
      </c>
      <c r="L27" s="141">
        <f t="shared" si="0"/>
        <v>60000</v>
      </c>
    </row>
    <row r="28" spans="1:12" s="142" customFormat="1" ht="18.75" x14ac:dyDescent="0.3">
      <c r="A28" s="137">
        <v>7</v>
      </c>
      <c r="B28" s="138" t="s">
        <v>486</v>
      </c>
      <c r="C28" s="143"/>
      <c r="D28" s="143"/>
      <c r="E28" s="143"/>
      <c r="F28" s="143"/>
      <c r="G28" s="144"/>
      <c r="H28" s="137"/>
      <c r="I28" s="137">
        <v>4</v>
      </c>
      <c r="J28" s="137" t="s">
        <v>83</v>
      </c>
      <c r="K28" s="141">
        <v>15000</v>
      </c>
      <c r="L28" s="141">
        <f t="shared" si="0"/>
        <v>60000</v>
      </c>
    </row>
    <row r="29" spans="1:12" s="142" customFormat="1" ht="18.75" x14ac:dyDescent="0.3">
      <c r="A29" s="137">
        <v>8</v>
      </c>
      <c r="B29" s="138" t="s">
        <v>487</v>
      </c>
      <c r="C29" s="143"/>
      <c r="D29" s="143"/>
      <c r="E29" s="143"/>
      <c r="F29" s="143"/>
      <c r="G29" s="144"/>
      <c r="H29" s="137"/>
      <c r="I29" s="137">
        <v>1</v>
      </c>
      <c r="J29" s="137" t="s">
        <v>489</v>
      </c>
      <c r="K29" s="141">
        <v>10000</v>
      </c>
      <c r="L29" s="141">
        <f t="shared" si="0"/>
        <v>10000</v>
      </c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>
        <f>SUM(I22:I29)</f>
        <v>15</v>
      </c>
      <c r="J30" s="137"/>
      <c r="K30" s="141"/>
      <c r="L30" s="141"/>
    </row>
    <row r="31" spans="1:12" s="142" customFormat="1" ht="18.75" x14ac:dyDescent="0.3">
      <c r="A31" s="137"/>
      <c r="B31" s="138"/>
      <c r="C31" s="14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45"/>
      <c r="B34" s="146"/>
      <c r="C34" s="147"/>
      <c r="D34" s="147"/>
      <c r="E34" s="147"/>
      <c r="F34" s="147"/>
      <c r="G34" s="148"/>
      <c r="H34" s="145"/>
      <c r="I34" s="145"/>
      <c r="J34" s="145"/>
      <c r="K34" s="149"/>
      <c r="L34" s="149"/>
    </row>
    <row r="35" spans="1:12" s="142" customFormat="1" ht="18.75" x14ac:dyDescent="0.3">
      <c r="A35" s="150"/>
      <c r="B35" s="1762"/>
      <c r="C35" s="1763"/>
      <c r="D35" s="1763"/>
      <c r="E35" s="1763"/>
      <c r="F35" s="1763"/>
      <c r="G35" s="1764"/>
      <c r="H35" s="151"/>
      <c r="I35" s="151"/>
      <c r="J35" s="151"/>
      <c r="K35" s="152"/>
      <c r="L35" s="152"/>
    </row>
    <row r="36" spans="1:12" s="142" customFormat="1" ht="18.75" x14ac:dyDescent="0.3">
      <c r="A36" s="1746" t="s">
        <v>20</v>
      </c>
      <c r="B36" s="1746"/>
      <c r="C36" s="1746"/>
      <c r="D36" s="1746"/>
      <c r="E36" s="1746"/>
      <c r="F36" s="1746"/>
      <c r="G36" s="1746"/>
      <c r="H36" s="1746"/>
      <c r="I36" s="1746"/>
      <c r="J36" s="1746"/>
      <c r="K36" s="1746"/>
      <c r="L36" s="34">
        <f>SUM(L21:L31)</f>
        <v>425000</v>
      </c>
    </row>
    <row r="37" spans="1:12" x14ac:dyDescent="0.3">
      <c r="A37" s="80"/>
      <c r="B37" s="80"/>
      <c r="C37" s="576"/>
      <c r="D37" s="80"/>
      <c r="E37" s="80"/>
      <c r="F37" s="80"/>
      <c r="K37" s="93"/>
      <c r="L37" s="81"/>
    </row>
    <row r="38" spans="1:12" x14ac:dyDescent="0.3">
      <c r="A38" s="118" t="s">
        <v>21</v>
      </c>
      <c r="B38" s="118" t="s">
        <v>7</v>
      </c>
      <c r="C38" s="118" t="s">
        <v>22</v>
      </c>
      <c r="D38" s="119" t="s">
        <v>23</v>
      </c>
      <c r="K38" s="120"/>
      <c r="L38" s="120"/>
    </row>
    <row r="39" spans="1:12" x14ac:dyDescent="0.3">
      <c r="A39" s="80"/>
      <c r="B39" s="80"/>
      <c r="C39" s="576" t="s">
        <v>24</v>
      </c>
      <c r="D39" s="80" t="s">
        <v>25</v>
      </c>
      <c r="K39" s="120"/>
      <c r="L39" s="120"/>
    </row>
    <row r="40" spans="1:12" x14ac:dyDescent="0.3">
      <c r="A40" s="80"/>
      <c r="B40" s="80"/>
      <c r="C40" s="576"/>
      <c r="D40" s="80"/>
      <c r="K40" s="120"/>
      <c r="L40" s="120"/>
    </row>
    <row r="41" spans="1:12" x14ac:dyDescent="0.3">
      <c r="K41" s="120"/>
      <c r="L41" s="120"/>
    </row>
    <row r="42" spans="1:12" x14ac:dyDescent="0.3">
      <c r="D42" s="95"/>
      <c r="E42" s="95"/>
      <c r="F42" s="121"/>
      <c r="G42" s="84"/>
      <c r="H42" s="122"/>
      <c r="I42" s="123"/>
      <c r="J42" s="124"/>
      <c r="K42" s="121"/>
      <c r="L42" s="125"/>
    </row>
    <row r="43" spans="1:12" x14ac:dyDescent="0.3">
      <c r="D43" s="95"/>
      <c r="E43" s="95"/>
      <c r="F43" s="89"/>
      <c r="G43" s="90"/>
      <c r="H43" s="126"/>
      <c r="I43" s="127"/>
      <c r="J43" s="128"/>
      <c r="K43" s="89"/>
      <c r="L43" s="116"/>
    </row>
    <row r="44" spans="1:12" x14ac:dyDescent="0.3">
      <c r="D44" s="95"/>
      <c r="E44" s="95"/>
      <c r="F44" s="89"/>
      <c r="G44" s="90"/>
      <c r="H44" s="126"/>
      <c r="I44" s="127"/>
      <c r="J44" s="128"/>
      <c r="K44" s="89"/>
      <c r="L44" s="116"/>
    </row>
    <row r="45" spans="1:12" x14ac:dyDescent="0.3">
      <c r="D45" s="95"/>
      <c r="E45" s="95"/>
      <c r="F45" s="89"/>
      <c r="G45" s="96"/>
      <c r="H45" s="126"/>
      <c r="I45" s="127"/>
      <c r="J45" s="128"/>
      <c r="K45" s="89"/>
      <c r="L45" s="129"/>
    </row>
    <row r="46" spans="1:12" x14ac:dyDescent="0.3">
      <c r="D46" s="95"/>
      <c r="E46" s="95"/>
      <c r="F46" s="104"/>
      <c r="G46" s="109"/>
      <c r="H46" s="130"/>
      <c r="I46" s="131"/>
      <c r="J46" s="132"/>
      <c r="K46" s="104"/>
      <c r="L46" s="133"/>
    </row>
    <row r="47" spans="1:12" x14ac:dyDescent="0.3">
      <c r="D47" s="127"/>
      <c r="E47" s="78"/>
      <c r="F47" s="134" t="s">
        <v>26</v>
      </c>
      <c r="G47" s="135"/>
      <c r="H47" s="136" t="s">
        <v>27</v>
      </c>
      <c r="I47" s="1765" t="s">
        <v>28</v>
      </c>
      <c r="J47" s="1766"/>
      <c r="K47" s="136" t="s">
        <v>29</v>
      </c>
      <c r="L47" s="117" t="s">
        <v>30</v>
      </c>
    </row>
    <row r="48" spans="1:12" x14ac:dyDescent="0.3">
      <c r="D48" s="78"/>
      <c r="E48" s="78"/>
      <c r="F48" s="78"/>
      <c r="G48" s="78"/>
      <c r="H48" s="78"/>
      <c r="I48" s="78"/>
      <c r="J48" s="78"/>
      <c r="K48" s="78"/>
      <c r="L48" s="78"/>
    </row>
    <row r="62" spans="1:21" s="79" customFormat="1" x14ac:dyDescent="0.3">
      <c r="A62" s="79" t="s">
        <v>320</v>
      </c>
      <c r="M62" s="78"/>
      <c r="N62" s="78"/>
      <c r="O62" s="78"/>
      <c r="P62" s="78"/>
      <c r="Q62" s="78"/>
      <c r="R62" s="78"/>
      <c r="S62" s="78"/>
      <c r="T62" s="78"/>
      <c r="U62" s="78"/>
    </row>
  </sheetData>
  <mergeCells count="8">
    <mergeCell ref="A36:K36"/>
    <mergeCell ref="I47:J47"/>
    <mergeCell ref="A7:L7"/>
    <mergeCell ref="A8:L8"/>
    <mergeCell ref="B20:G20"/>
    <mergeCell ref="I20:J20"/>
    <mergeCell ref="B21:G21"/>
    <mergeCell ref="B35:G35"/>
  </mergeCells>
  <pageMargins left="0.70866141732283472" right="0.70866141732283472" top="0.55118110236220474" bottom="0.74803149606299213" header="0.31496062992125984" footer="0.31496062992125984"/>
  <pageSetup scale="65" orientation="portrait" verticalDpi="72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8"/>
  <sheetViews>
    <sheetView view="pageBreakPreview" topLeftCell="A14" zoomScale="60" zoomScaleNormal="100" workbookViewId="0">
      <selection activeCell="B23" sqref="B23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2.14062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493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">
      <c r="A10" s="82" t="s">
        <v>1</v>
      </c>
      <c r="B10" s="83"/>
      <c r="C10" s="83"/>
      <c r="D10" s="84"/>
      <c r="E10" s="79"/>
      <c r="F10" s="85" t="s">
        <v>2</v>
      </c>
      <c r="G10" s="86"/>
      <c r="H10" s="86"/>
      <c r="I10" s="87"/>
      <c r="J10" s="88"/>
      <c r="K10" s="81"/>
      <c r="L10" s="81"/>
      <c r="U10" s="76">
        <v>559</v>
      </c>
    </row>
    <row r="11" spans="1:21" ht="16.5" customHeight="1" x14ac:dyDescent="0.3">
      <c r="A11" s="89" t="s">
        <v>58</v>
      </c>
      <c r="B11" s="79"/>
      <c r="C11" s="79"/>
      <c r="D11" s="90"/>
      <c r="E11" s="79"/>
      <c r="F11" s="91" t="s">
        <v>32</v>
      </c>
      <c r="G11" s="92"/>
      <c r="H11" s="92"/>
      <c r="I11" s="90"/>
      <c r="J11" s="79"/>
      <c r="K11" s="93" t="s">
        <v>3</v>
      </c>
      <c r="L11" s="94">
        <v>37302</v>
      </c>
    </row>
    <row r="12" spans="1:21" ht="16.5" customHeight="1" x14ac:dyDescent="0.3">
      <c r="A12" s="89" t="s">
        <v>57</v>
      </c>
      <c r="B12" s="95"/>
      <c r="C12" s="95"/>
      <c r="D12" s="96"/>
      <c r="E12" s="79"/>
      <c r="F12" s="91" t="s">
        <v>33</v>
      </c>
      <c r="G12" s="92"/>
      <c r="H12" s="92"/>
      <c r="I12" s="90"/>
      <c r="J12" s="79"/>
      <c r="K12" s="93"/>
      <c r="L12" s="94"/>
    </row>
    <row r="13" spans="1:21" ht="16.5" customHeight="1" x14ac:dyDescent="0.3">
      <c r="A13" s="89"/>
      <c r="B13" s="79"/>
      <c r="C13" s="79"/>
      <c r="D13" s="90"/>
      <c r="E13" s="79"/>
      <c r="F13" s="91" t="s">
        <v>34</v>
      </c>
      <c r="G13" s="92"/>
      <c r="H13" s="92"/>
      <c r="I13" s="90"/>
      <c r="J13" s="79"/>
      <c r="K13" s="93" t="s">
        <v>4</v>
      </c>
      <c r="L13" s="81"/>
    </row>
    <row r="14" spans="1:21" ht="16.5" customHeight="1" x14ac:dyDescent="0.3">
      <c r="A14" s="89"/>
      <c r="B14" s="79"/>
      <c r="C14" s="79"/>
      <c r="D14" s="90"/>
      <c r="E14" s="79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E15" s="79"/>
      <c r="F15" s="91"/>
      <c r="G15" s="92"/>
      <c r="H15" s="92"/>
      <c r="I15" s="90"/>
      <c r="J15" s="79"/>
      <c r="K15" s="93"/>
      <c r="L15" s="81"/>
    </row>
    <row r="16" spans="1:21" ht="16.5" customHeight="1" x14ac:dyDescent="0.3">
      <c r="A16" s="89" t="s">
        <v>8</v>
      </c>
      <c r="B16" s="576" t="s">
        <v>7</v>
      </c>
      <c r="C16" s="79" t="s">
        <v>60</v>
      </c>
      <c r="D16" s="90"/>
      <c r="E16" s="79"/>
      <c r="F16" s="91" t="s">
        <v>36</v>
      </c>
      <c r="G16" s="92"/>
      <c r="H16" s="92"/>
      <c r="I16" s="90"/>
      <c r="J16" s="79"/>
      <c r="K16" s="93" t="s">
        <v>9</v>
      </c>
      <c r="L16" s="81" t="s">
        <v>10</v>
      </c>
    </row>
    <row r="17" spans="1:12" ht="18" x14ac:dyDescent="0.3">
      <c r="A17" s="104" t="s">
        <v>11</v>
      </c>
      <c r="B17" s="105" t="s">
        <v>7</v>
      </c>
      <c r="C17" s="106"/>
      <c r="D17" s="107"/>
      <c r="E17" s="79"/>
      <c r="F17" s="104"/>
      <c r="G17" s="108"/>
      <c r="H17" s="108"/>
      <c r="I17" s="109"/>
      <c r="J17" s="79"/>
      <c r="K17" s="93"/>
      <c r="L17" s="110"/>
    </row>
    <row r="18" spans="1:12" ht="18" x14ac:dyDescent="0.3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93"/>
      <c r="L18" s="79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s="238" customFormat="1" ht="21" x14ac:dyDescent="0.35">
      <c r="A20" s="579" t="s">
        <v>13</v>
      </c>
      <c r="B20" s="1842" t="s">
        <v>14</v>
      </c>
      <c r="C20" s="1842"/>
      <c r="D20" s="1842"/>
      <c r="E20" s="1842"/>
      <c r="F20" s="1842"/>
      <c r="G20" s="1842"/>
      <c r="H20" s="579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43"/>
      <c r="C21" s="1844"/>
      <c r="D21" s="1844"/>
      <c r="E21" s="1844"/>
      <c r="F21" s="1844"/>
      <c r="G21" s="1845"/>
      <c r="H21" s="233"/>
      <c r="I21" s="233"/>
      <c r="J21" s="233"/>
      <c r="K21" s="237"/>
      <c r="L21" s="237"/>
    </row>
    <row r="22" spans="1:12" s="238" customFormat="1" ht="21" x14ac:dyDescent="0.35">
      <c r="A22" s="233">
        <v>1</v>
      </c>
      <c r="B22" s="580" t="s">
        <v>504</v>
      </c>
      <c r="C22" s="235"/>
      <c r="D22" s="235"/>
      <c r="E22" s="235"/>
      <c r="F22" s="235"/>
      <c r="G22" s="236"/>
      <c r="H22" s="233"/>
      <c r="I22" s="233">
        <v>1</v>
      </c>
      <c r="J22" s="233" t="s">
        <v>41</v>
      </c>
      <c r="K22" s="237">
        <v>35000</v>
      </c>
      <c r="L22" s="237">
        <f>+K22*I22</f>
        <v>35000</v>
      </c>
    </row>
    <row r="23" spans="1:12" s="238" customFormat="1" ht="21" x14ac:dyDescent="0.35">
      <c r="A23" s="233">
        <v>2</v>
      </c>
      <c r="B23" s="580" t="s">
        <v>354</v>
      </c>
      <c r="C23" s="581"/>
      <c r="D23" s="581"/>
      <c r="E23" s="581"/>
      <c r="F23" s="581"/>
      <c r="G23" s="582"/>
      <c r="H23" s="233"/>
      <c r="I23" s="233">
        <v>1</v>
      </c>
      <c r="J23" s="233" t="s">
        <v>41</v>
      </c>
      <c r="K23" s="237">
        <v>12000</v>
      </c>
      <c r="L23" s="237">
        <f t="shared" ref="L23:L27" si="0">+K23*I23</f>
        <v>12000</v>
      </c>
    </row>
    <row r="24" spans="1:12" s="238" customFormat="1" ht="21" x14ac:dyDescent="0.35">
      <c r="A24" s="233">
        <v>3</v>
      </c>
      <c r="B24" s="580" t="s">
        <v>505</v>
      </c>
      <c r="C24" s="581"/>
      <c r="D24" s="581"/>
      <c r="E24" s="581"/>
      <c r="F24" s="581"/>
      <c r="G24" s="582"/>
      <c r="H24" s="233"/>
      <c r="I24" s="233">
        <v>2</v>
      </c>
      <c r="J24" s="233" t="s">
        <v>41</v>
      </c>
      <c r="K24" s="237">
        <v>18500</v>
      </c>
      <c r="L24" s="237">
        <f t="shared" si="0"/>
        <v>37000</v>
      </c>
    </row>
    <row r="25" spans="1:12" s="238" customFormat="1" ht="21" x14ac:dyDescent="0.35">
      <c r="A25" s="233">
        <v>4</v>
      </c>
      <c r="B25" s="580" t="s">
        <v>506</v>
      </c>
      <c r="C25" s="581"/>
      <c r="D25" s="581"/>
      <c r="E25" s="581"/>
      <c r="F25" s="581"/>
      <c r="G25" s="582"/>
      <c r="H25" s="233"/>
      <c r="I25" s="233">
        <v>2</v>
      </c>
      <c r="J25" s="233" t="s">
        <v>41</v>
      </c>
      <c r="K25" s="237">
        <v>10000</v>
      </c>
      <c r="L25" s="237">
        <f t="shared" si="0"/>
        <v>20000</v>
      </c>
    </row>
    <row r="26" spans="1:12" s="238" customFormat="1" ht="21" x14ac:dyDescent="0.35">
      <c r="A26" s="233">
        <v>5</v>
      </c>
      <c r="B26" s="580" t="s">
        <v>507</v>
      </c>
      <c r="C26" s="581"/>
      <c r="D26" s="581"/>
      <c r="E26" s="581"/>
      <c r="F26" s="581"/>
      <c r="G26" s="582"/>
      <c r="H26" s="233"/>
      <c r="I26" s="233">
        <v>1</v>
      </c>
      <c r="J26" s="233" t="s">
        <v>41</v>
      </c>
      <c r="K26" s="237">
        <v>55000</v>
      </c>
      <c r="L26" s="237">
        <f t="shared" si="0"/>
        <v>55000</v>
      </c>
    </row>
    <row r="27" spans="1:12" s="238" customFormat="1" ht="21" x14ac:dyDescent="0.35">
      <c r="A27" s="233">
        <v>6</v>
      </c>
      <c r="B27" s="580" t="s">
        <v>508</v>
      </c>
      <c r="C27" s="581"/>
      <c r="D27" s="581"/>
      <c r="E27" s="581"/>
      <c r="F27" s="581"/>
      <c r="G27" s="582"/>
      <c r="H27" s="233"/>
      <c r="I27" s="233">
        <v>1</v>
      </c>
      <c r="J27" s="233" t="s">
        <v>41</v>
      </c>
      <c r="K27" s="237">
        <v>55000</v>
      </c>
      <c r="L27" s="237">
        <f t="shared" si="0"/>
        <v>55000</v>
      </c>
    </row>
    <row r="28" spans="1:12" s="238" customFormat="1" ht="21" x14ac:dyDescent="0.35">
      <c r="A28" s="233"/>
      <c r="B28" s="580"/>
      <c r="C28" s="581"/>
      <c r="D28" s="581"/>
      <c r="E28" s="581"/>
      <c r="F28" s="581"/>
      <c r="G28" s="582"/>
      <c r="H28" s="233"/>
      <c r="I28" s="233"/>
      <c r="J28" s="233"/>
      <c r="K28" s="237"/>
      <c r="L28" s="237"/>
    </row>
    <row r="29" spans="1:12" s="238" customFormat="1" ht="21" x14ac:dyDescent="0.35">
      <c r="A29" s="241"/>
      <c r="B29" s="1785"/>
      <c r="C29" s="1786"/>
      <c r="D29" s="1786"/>
      <c r="E29" s="1786"/>
      <c r="F29" s="1786"/>
      <c r="G29" s="1787"/>
      <c r="H29" s="242"/>
      <c r="I29" s="242"/>
      <c r="J29" s="242"/>
      <c r="K29" s="243"/>
      <c r="L29" s="243"/>
    </row>
    <row r="30" spans="1:12" s="238" customFormat="1" ht="21" x14ac:dyDescent="0.35">
      <c r="A30" s="1841" t="s">
        <v>20</v>
      </c>
      <c r="B30" s="1841"/>
      <c r="C30" s="1841"/>
      <c r="D30" s="1841"/>
      <c r="E30" s="1841"/>
      <c r="F30" s="1841"/>
      <c r="G30" s="1841"/>
      <c r="H30" s="1841"/>
      <c r="I30" s="1841"/>
      <c r="J30" s="1841"/>
      <c r="K30" s="1841"/>
      <c r="L30" s="245">
        <f>SUM(L21:L28)</f>
        <v>214000</v>
      </c>
    </row>
    <row r="31" spans="1:12" s="238" customFormat="1" ht="21" x14ac:dyDescent="0.35">
      <c r="A31" s="247"/>
      <c r="B31" s="247"/>
      <c r="C31" s="409"/>
      <c r="D31" s="247"/>
      <c r="E31" s="247"/>
      <c r="F31" s="247"/>
      <c r="G31" s="248"/>
      <c r="H31" s="248"/>
      <c r="I31" s="248"/>
      <c r="J31" s="248"/>
      <c r="K31" s="410"/>
      <c r="L31" s="411"/>
    </row>
    <row r="32" spans="1:12" ht="18" x14ac:dyDescent="0.35">
      <c r="A32" s="35" t="s">
        <v>21</v>
      </c>
      <c r="B32" s="35" t="s">
        <v>7</v>
      </c>
      <c r="C32" s="35" t="s">
        <v>22</v>
      </c>
      <c r="D32" s="36" t="s">
        <v>23</v>
      </c>
      <c r="E32" s="1"/>
      <c r="F32" s="1"/>
      <c r="G32" s="1"/>
      <c r="H32" s="1"/>
      <c r="I32" s="1"/>
      <c r="J32" s="1"/>
      <c r="K32" s="37"/>
      <c r="L32" s="37"/>
    </row>
    <row r="33" spans="1:12" ht="18" x14ac:dyDescent="0.35">
      <c r="A33" s="2"/>
      <c r="B33" s="2"/>
      <c r="C33" s="574" t="s">
        <v>24</v>
      </c>
      <c r="D33" s="2" t="s">
        <v>25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574"/>
      <c r="D34" s="2"/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38"/>
      <c r="E36" s="38"/>
      <c r="F36" s="39"/>
      <c r="G36" s="40"/>
      <c r="H36" s="41"/>
      <c r="I36" s="42"/>
      <c r="J36" s="43"/>
      <c r="K36" s="44"/>
      <c r="L36" s="45"/>
    </row>
    <row r="37" spans="1:12" ht="18" x14ac:dyDescent="0.35">
      <c r="A37" s="1"/>
      <c r="B37" s="1"/>
      <c r="C37" s="1"/>
      <c r="D37" s="38"/>
      <c r="E37" s="38"/>
      <c r="F37" s="46"/>
      <c r="G37" s="47"/>
      <c r="H37" s="48"/>
      <c r="I37" s="49"/>
      <c r="J37" s="50"/>
      <c r="K37" s="51"/>
      <c r="L37" s="52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53"/>
      <c r="H39" s="48"/>
      <c r="I39" s="49"/>
      <c r="J39" s="50"/>
      <c r="K39" s="51"/>
      <c r="L39" s="54"/>
    </row>
    <row r="40" spans="1:12" ht="18" x14ac:dyDescent="0.35">
      <c r="A40" s="1"/>
      <c r="B40" s="1"/>
      <c r="C40" s="1"/>
      <c r="D40" s="38"/>
      <c r="E40" s="38"/>
      <c r="F40" s="55"/>
      <c r="G40" s="56"/>
      <c r="H40" s="57"/>
      <c r="I40" s="58"/>
      <c r="J40" s="59"/>
      <c r="K40" s="60"/>
      <c r="L40" s="61"/>
    </row>
    <row r="41" spans="1:12" ht="18" x14ac:dyDescent="0.35">
      <c r="A41" s="1"/>
      <c r="B41" s="1"/>
      <c r="C41" s="1"/>
      <c r="D41" s="62"/>
      <c r="E41" s="76"/>
      <c r="F41" s="63" t="s">
        <v>26</v>
      </c>
      <c r="G41" s="64"/>
      <c r="H41" s="65" t="s">
        <v>27</v>
      </c>
      <c r="I41" s="1747" t="s">
        <v>28</v>
      </c>
      <c r="J41" s="1748"/>
      <c r="K41" s="65" t="s">
        <v>29</v>
      </c>
      <c r="L41" s="66" t="s">
        <v>30</v>
      </c>
    </row>
    <row r="42" spans="1:12" x14ac:dyDescent="0.3">
      <c r="D42" s="76"/>
      <c r="E42" s="76"/>
      <c r="F42" s="76"/>
      <c r="G42" s="76"/>
      <c r="H42" s="76"/>
      <c r="I42" s="76"/>
      <c r="J42" s="76"/>
      <c r="K42" s="76"/>
      <c r="L42" s="76"/>
    </row>
    <row r="58" spans="1:1" s="25" customFormat="1" x14ac:dyDescent="0.3">
      <c r="A58" s="25" t="s">
        <v>373</v>
      </c>
    </row>
  </sheetData>
  <mergeCells count="8">
    <mergeCell ref="A30:K30"/>
    <mergeCell ref="I41:J41"/>
    <mergeCell ref="A7:L7"/>
    <mergeCell ref="A8:L8"/>
    <mergeCell ref="B20:G20"/>
    <mergeCell ref="I20:J20"/>
    <mergeCell ref="B21:G21"/>
    <mergeCell ref="B29:G29"/>
  </mergeCells>
  <printOptions horizontalCentered="1"/>
  <pageMargins left="0" right="0" top="0.74803149606299213" bottom="0.74803149606299213" header="0.31496062992125984" footer="0.31496062992125984"/>
  <pageSetup scale="69" orientation="portrait" verticalDpi="72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9"/>
  <sheetViews>
    <sheetView view="pageBreakPreview" zoomScale="60" zoomScaleNormal="100" workbookViewId="0">
      <selection activeCell="E26" sqref="E26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2.14062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496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44608</v>
      </c>
    </row>
    <row r="12" spans="1:21" ht="16.5" customHeight="1" x14ac:dyDescent="0.35">
      <c r="A12" s="11" t="s">
        <v>43</v>
      </c>
      <c r="B12" s="575"/>
      <c r="C12" s="575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578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574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s="238" customFormat="1" ht="21" x14ac:dyDescent="0.35">
      <c r="A20" s="579" t="s">
        <v>13</v>
      </c>
      <c r="B20" s="1842" t="s">
        <v>14</v>
      </c>
      <c r="C20" s="1842"/>
      <c r="D20" s="1842"/>
      <c r="E20" s="1842"/>
      <c r="F20" s="1842"/>
      <c r="G20" s="1842"/>
      <c r="H20" s="579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43"/>
      <c r="C21" s="1844"/>
      <c r="D21" s="1844"/>
      <c r="E21" s="1844"/>
      <c r="F21" s="1844"/>
      <c r="G21" s="1845"/>
      <c r="H21" s="233"/>
      <c r="I21" s="233"/>
      <c r="J21" s="233"/>
      <c r="K21" s="237"/>
      <c r="L21" s="237"/>
    </row>
    <row r="22" spans="1:12" s="238" customFormat="1" ht="21" x14ac:dyDescent="0.35">
      <c r="A22" s="233" t="s">
        <v>19</v>
      </c>
      <c r="B22" s="580" t="s">
        <v>393</v>
      </c>
      <c r="C22" s="235"/>
      <c r="D22" s="235"/>
      <c r="E22" s="235"/>
      <c r="F22" s="235"/>
      <c r="G22" s="236"/>
      <c r="H22" s="233"/>
      <c r="I22" s="233">
        <v>10</v>
      </c>
      <c r="J22" s="233" t="s">
        <v>41</v>
      </c>
      <c r="K22" s="237">
        <v>1850</v>
      </c>
      <c r="L22" s="237">
        <f>+K22*I22</f>
        <v>18500</v>
      </c>
    </row>
    <row r="23" spans="1:12" s="238" customFormat="1" ht="21" x14ac:dyDescent="0.35">
      <c r="A23" s="233"/>
      <c r="B23" s="580"/>
      <c r="C23" s="235"/>
      <c r="D23" s="235"/>
      <c r="E23" s="235"/>
      <c r="F23" s="235"/>
      <c r="G23" s="236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580"/>
      <c r="C24" s="581"/>
      <c r="D24" s="581"/>
      <c r="E24" s="581"/>
      <c r="F24" s="581"/>
      <c r="G24" s="582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580"/>
      <c r="C25" s="581"/>
      <c r="D25" s="581"/>
      <c r="E25" s="581"/>
      <c r="F25" s="581"/>
      <c r="G25" s="582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580"/>
      <c r="C26" s="581"/>
      <c r="D26" s="581"/>
      <c r="E26" s="581"/>
      <c r="F26" s="581"/>
      <c r="G26" s="582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580"/>
      <c r="C27" s="581"/>
      <c r="D27" s="581"/>
      <c r="E27" s="581"/>
      <c r="F27" s="581"/>
      <c r="G27" s="582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580"/>
      <c r="C28" s="581"/>
      <c r="D28" s="581"/>
      <c r="E28" s="581"/>
      <c r="F28" s="581"/>
      <c r="G28" s="582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580"/>
      <c r="C29" s="581"/>
      <c r="D29" s="581"/>
      <c r="E29" s="581"/>
      <c r="F29" s="581"/>
      <c r="G29" s="582"/>
      <c r="H29" s="233"/>
      <c r="I29" s="233"/>
      <c r="J29" s="233"/>
      <c r="K29" s="237"/>
      <c r="L29" s="237"/>
    </row>
    <row r="30" spans="1:12" s="238" customFormat="1" ht="21" x14ac:dyDescent="0.35">
      <c r="A30" s="241"/>
      <c r="B30" s="1785"/>
      <c r="C30" s="1786"/>
      <c r="D30" s="1786"/>
      <c r="E30" s="1786"/>
      <c r="F30" s="1786"/>
      <c r="G30" s="1787"/>
      <c r="H30" s="242"/>
      <c r="I30" s="242"/>
      <c r="J30" s="242"/>
      <c r="K30" s="243"/>
      <c r="L30" s="243"/>
    </row>
    <row r="31" spans="1:12" s="238" customFormat="1" ht="21" x14ac:dyDescent="0.35">
      <c r="A31" s="1841" t="s">
        <v>20</v>
      </c>
      <c r="B31" s="1841"/>
      <c r="C31" s="1841"/>
      <c r="D31" s="1841"/>
      <c r="E31" s="1841"/>
      <c r="F31" s="1841"/>
      <c r="G31" s="1841"/>
      <c r="H31" s="1841"/>
      <c r="I31" s="1841"/>
      <c r="J31" s="1841"/>
      <c r="K31" s="1841"/>
      <c r="L31" s="245">
        <f>SUM(L21:L29)</f>
        <v>18500</v>
      </c>
    </row>
    <row r="32" spans="1:12" s="238" customFormat="1" ht="21" x14ac:dyDescent="0.35">
      <c r="A32" s="247"/>
      <c r="B32" s="247"/>
      <c r="C32" s="409"/>
      <c r="D32" s="247"/>
      <c r="E32" s="247"/>
      <c r="F32" s="247"/>
      <c r="G32" s="248"/>
      <c r="H32" s="248"/>
      <c r="I32" s="248"/>
      <c r="J32" s="248"/>
      <c r="K32" s="410"/>
      <c r="L32" s="411"/>
    </row>
    <row r="33" spans="1:12" ht="18" x14ac:dyDescent="0.35">
      <c r="A33" s="35" t="s">
        <v>21</v>
      </c>
      <c r="B33" s="35" t="s">
        <v>7</v>
      </c>
      <c r="C33" s="35" t="s">
        <v>22</v>
      </c>
      <c r="D33" s="36" t="s">
        <v>23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574" t="s">
        <v>24</v>
      </c>
      <c r="D34" s="2" t="s">
        <v>25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574"/>
      <c r="D35" s="2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1"/>
      <c r="B37" s="1"/>
      <c r="C37" s="1"/>
      <c r="D37" s="38"/>
      <c r="E37" s="38"/>
      <c r="F37" s="39"/>
      <c r="G37" s="40"/>
      <c r="H37" s="41"/>
      <c r="I37" s="42"/>
      <c r="J37" s="43"/>
      <c r="K37" s="44"/>
      <c r="L37" s="45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47"/>
      <c r="H39" s="48"/>
      <c r="I39" s="49"/>
      <c r="J39" s="50"/>
      <c r="K39" s="51"/>
      <c r="L39" s="52"/>
    </row>
    <row r="40" spans="1:12" ht="18" x14ac:dyDescent="0.35">
      <c r="A40" s="1"/>
      <c r="B40" s="1"/>
      <c r="C40" s="1"/>
      <c r="D40" s="38"/>
      <c r="E40" s="38"/>
      <c r="F40" s="46"/>
      <c r="G40" s="53"/>
      <c r="H40" s="48"/>
      <c r="I40" s="49"/>
      <c r="J40" s="50"/>
      <c r="K40" s="51"/>
      <c r="L40" s="54"/>
    </row>
    <row r="41" spans="1:12" ht="18" x14ac:dyDescent="0.35">
      <c r="A41" s="1"/>
      <c r="B41" s="1"/>
      <c r="C41" s="1"/>
      <c r="D41" s="38"/>
      <c r="E41" s="38"/>
      <c r="F41" s="55"/>
      <c r="G41" s="56"/>
      <c r="H41" s="57"/>
      <c r="I41" s="58"/>
      <c r="J41" s="59"/>
      <c r="K41" s="60"/>
      <c r="L41" s="61"/>
    </row>
    <row r="42" spans="1:12" ht="18" x14ac:dyDescent="0.35">
      <c r="A42" s="1"/>
      <c r="B42" s="1"/>
      <c r="C42" s="1"/>
      <c r="D42" s="62"/>
      <c r="E42" s="76"/>
      <c r="F42" s="63" t="s">
        <v>26</v>
      </c>
      <c r="G42" s="64"/>
      <c r="H42" s="65" t="s">
        <v>27</v>
      </c>
      <c r="I42" s="1747" t="s">
        <v>28</v>
      </c>
      <c r="J42" s="1748"/>
      <c r="K42" s="65" t="s">
        <v>29</v>
      </c>
      <c r="L42" s="66" t="s">
        <v>30</v>
      </c>
    </row>
    <row r="43" spans="1:12" x14ac:dyDescent="0.3">
      <c r="D43" s="76"/>
      <c r="E43" s="76"/>
      <c r="F43" s="76"/>
      <c r="G43" s="76"/>
      <c r="H43" s="76"/>
      <c r="I43" s="76"/>
      <c r="J43" s="76"/>
      <c r="K43" s="76"/>
      <c r="L43" s="76"/>
    </row>
    <row r="59" spans="1:1" s="25" customFormat="1" x14ac:dyDescent="0.3">
      <c r="A59" s="25" t="s">
        <v>433</v>
      </c>
    </row>
  </sheetData>
  <mergeCells count="9">
    <mergeCell ref="B30:G30"/>
    <mergeCell ref="A31:K31"/>
    <mergeCell ref="I42:J42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9" orientation="portrait" verticalDpi="72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9"/>
  <sheetViews>
    <sheetView view="pageBreakPreview" topLeftCell="A8" zoomScale="60" zoomScaleNormal="100" workbookViewId="0">
      <selection activeCell="L31" sqref="L31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2.14062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494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82" t="s">
        <v>1</v>
      </c>
      <c r="B10" s="83"/>
      <c r="C10" s="83"/>
      <c r="D10" s="84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89" t="s">
        <v>228</v>
      </c>
      <c r="B11" s="79"/>
      <c r="C11" s="79"/>
      <c r="D11" s="90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44607</v>
      </c>
    </row>
    <row r="12" spans="1:21" ht="16.5" customHeight="1" x14ac:dyDescent="0.35">
      <c r="A12" s="89" t="s">
        <v>229</v>
      </c>
      <c r="B12" s="95"/>
      <c r="C12" s="95"/>
      <c r="D12" s="9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89"/>
      <c r="B13" s="79"/>
      <c r="C13" s="79"/>
      <c r="D13" s="90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89"/>
      <c r="B14" s="79"/>
      <c r="C14" s="79"/>
      <c r="D14" s="90"/>
      <c r="E14" s="1"/>
      <c r="F14" s="74" t="s">
        <v>35</v>
      </c>
      <c r="G14" s="75"/>
      <c r="H14" s="75"/>
      <c r="I14" s="587"/>
      <c r="J14" s="17"/>
      <c r="K14" s="13" t="s">
        <v>5</v>
      </c>
      <c r="L14" s="3"/>
    </row>
    <row r="15" spans="1:21" ht="16.5" customHeight="1" x14ac:dyDescent="0.35">
      <c r="A15" s="89" t="s">
        <v>6</v>
      </c>
      <c r="B15" s="101" t="s">
        <v>230</v>
      </c>
      <c r="C15" s="101"/>
      <c r="D15" s="102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89" t="s">
        <v>8</v>
      </c>
      <c r="B16" s="586" t="s">
        <v>7</v>
      </c>
      <c r="C16" s="79"/>
      <c r="D16" s="90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.75" x14ac:dyDescent="0.35">
      <c r="A17" s="104" t="s">
        <v>11</v>
      </c>
      <c r="B17" s="105" t="s">
        <v>7</v>
      </c>
      <c r="C17" s="106"/>
      <c r="D17" s="107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s="238" customFormat="1" ht="21" x14ac:dyDescent="0.35">
      <c r="A20" s="579" t="s">
        <v>13</v>
      </c>
      <c r="B20" s="1842" t="s">
        <v>14</v>
      </c>
      <c r="C20" s="1842"/>
      <c r="D20" s="1842"/>
      <c r="E20" s="1842"/>
      <c r="F20" s="1842"/>
      <c r="G20" s="1842"/>
      <c r="H20" s="579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43"/>
      <c r="C21" s="1844"/>
      <c r="D21" s="1844"/>
      <c r="E21" s="1844"/>
      <c r="F21" s="1844"/>
      <c r="G21" s="1845"/>
      <c r="H21" s="233"/>
      <c r="I21" s="233"/>
      <c r="J21" s="233"/>
      <c r="K21" s="237"/>
      <c r="L21" s="237"/>
    </row>
    <row r="22" spans="1:12" s="238" customFormat="1" ht="21" x14ac:dyDescent="0.35">
      <c r="A22" s="233" t="s">
        <v>19</v>
      </c>
      <c r="B22" s="580" t="s">
        <v>231</v>
      </c>
      <c r="C22" s="235"/>
      <c r="D22" s="235"/>
      <c r="E22" s="235"/>
      <c r="F22" s="235"/>
      <c r="G22" s="236"/>
      <c r="H22" s="233" t="s">
        <v>232</v>
      </c>
      <c r="I22" s="233">
        <v>1</v>
      </c>
      <c r="J22" s="233" t="s">
        <v>511</v>
      </c>
      <c r="K22" s="237">
        <v>63000</v>
      </c>
      <c r="L22" s="237">
        <f>+K22*I22</f>
        <v>63000</v>
      </c>
    </row>
    <row r="23" spans="1:12" s="238" customFormat="1" ht="21" x14ac:dyDescent="0.35">
      <c r="A23" s="233">
        <v>2</v>
      </c>
      <c r="B23" s="580" t="s">
        <v>331</v>
      </c>
      <c r="C23" s="235"/>
      <c r="D23" s="235"/>
      <c r="E23" s="235"/>
      <c r="F23" s="235"/>
      <c r="G23" s="236"/>
      <c r="H23" s="233" t="s">
        <v>509</v>
      </c>
      <c r="I23" s="233">
        <v>1</v>
      </c>
      <c r="J23" s="233" t="s">
        <v>511</v>
      </c>
      <c r="K23" s="237">
        <v>38000</v>
      </c>
      <c r="L23" s="237">
        <f t="shared" ref="L23:L24" si="0">+K23*I23</f>
        <v>38000</v>
      </c>
    </row>
    <row r="24" spans="1:12" s="238" customFormat="1" ht="21" x14ac:dyDescent="0.35">
      <c r="A24" s="233">
        <v>3</v>
      </c>
      <c r="B24" s="580" t="s">
        <v>237</v>
      </c>
      <c r="C24" s="581"/>
      <c r="D24" s="581"/>
      <c r="E24" s="581"/>
      <c r="F24" s="581"/>
      <c r="G24" s="582"/>
      <c r="H24" s="233" t="s">
        <v>510</v>
      </c>
      <c r="I24" s="233">
        <v>1</v>
      </c>
      <c r="J24" s="233" t="s">
        <v>511</v>
      </c>
      <c r="K24" s="237">
        <v>33000</v>
      </c>
      <c r="L24" s="237">
        <f t="shared" si="0"/>
        <v>33000</v>
      </c>
    </row>
    <row r="25" spans="1:12" s="238" customFormat="1" ht="21" x14ac:dyDescent="0.35">
      <c r="A25" s="233"/>
      <c r="B25" s="580"/>
      <c r="C25" s="581"/>
      <c r="D25" s="581"/>
      <c r="E25" s="581"/>
      <c r="F25" s="581"/>
      <c r="G25" s="582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580"/>
      <c r="C26" s="581"/>
      <c r="D26" s="581"/>
      <c r="E26" s="581"/>
      <c r="F26" s="581"/>
      <c r="G26" s="582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580"/>
      <c r="C27" s="581"/>
      <c r="D27" s="581"/>
      <c r="E27" s="581"/>
      <c r="F27" s="581"/>
      <c r="G27" s="582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580"/>
      <c r="C28" s="581"/>
      <c r="D28" s="581"/>
      <c r="E28" s="581"/>
      <c r="F28" s="581"/>
      <c r="G28" s="582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580"/>
      <c r="C29" s="581"/>
      <c r="D29" s="581"/>
      <c r="E29" s="581"/>
      <c r="F29" s="581"/>
      <c r="G29" s="582"/>
      <c r="H29" s="233"/>
      <c r="I29" s="233"/>
      <c r="J29" s="233"/>
      <c r="K29" s="237"/>
      <c r="L29" s="237"/>
    </row>
    <row r="30" spans="1:12" s="238" customFormat="1" ht="21" x14ac:dyDescent="0.35">
      <c r="A30" s="241"/>
      <c r="B30" s="1785"/>
      <c r="C30" s="1786"/>
      <c r="D30" s="1786"/>
      <c r="E30" s="1786"/>
      <c r="F30" s="1786"/>
      <c r="G30" s="1787"/>
      <c r="H30" s="242"/>
      <c r="I30" s="242"/>
      <c r="J30" s="242"/>
      <c r="K30" s="243"/>
      <c r="L30" s="243"/>
    </row>
    <row r="31" spans="1:12" s="238" customFormat="1" ht="21" x14ac:dyDescent="0.35">
      <c r="A31" s="1841" t="s">
        <v>20</v>
      </c>
      <c r="B31" s="1841"/>
      <c r="C31" s="1841"/>
      <c r="D31" s="1841"/>
      <c r="E31" s="1841"/>
      <c r="F31" s="1841"/>
      <c r="G31" s="1841"/>
      <c r="H31" s="1841"/>
      <c r="I31" s="1841"/>
      <c r="J31" s="1841"/>
      <c r="K31" s="1841"/>
      <c r="L31" s="245">
        <f>SUM(L21:L29)</f>
        <v>134000</v>
      </c>
    </row>
    <row r="32" spans="1:12" s="238" customFormat="1" ht="21" x14ac:dyDescent="0.35">
      <c r="A32" s="247"/>
      <c r="B32" s="247"/>
      <c r="C32" s="409"/>
      <c r="D32" s="247"/>
      <c r="E32" s="247"/>
      <c r="F32" s="247"/>
      <c r="G32" s="248"/>
      <c r="H32" s="248"/>
      <c r="I32" s="248"/>
      <c r="J32" s="248"/>
      <c r="K32" s="410"/>
      <c r="L32" s="411"/>
    </row>
    <row r="33" spans="1:12" ht="18" x14ac:dyDescent="0.35">
      <c r="A33" s="35" t="s">
        <v>21</v>
      </c>
      <c r="B33" s="35" t="s">
        <v>7</v>
      </c>
      <c r="C33" s="35" t="s">
        <v>22</v>
      </c>
      <c r="D33" s="36" t="s">
        <v>23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574" t="s">
        <v>24</v>
      </c>
      <c r="D34" s="2" t="s">
        <v>25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574"/>
      <c r="D35" s="2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1"/>
      <c r="B37" s="1"/>
      <c r="C37" s="1"/>
      <c r="D37" s="38"/>
      <c r="E37" s="38"/>
      <c r="F37" s="39"/>
      <c r="G37" s="40"/>
      <c r="H37" s="41"/>
      <c r="I37" s="42"/>
      <c r="J37" s="43"/>
      <c r="K37" s="44"/>
      <c r="L37" s="45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47"/>
      <c r="H39" s="48"/>
      <c r="I39" s="49"/>
      <c r="J39" s="50"/>
      <c r="K39" s="51"/>
      <c r="L39" s="52"/>
    </row>
    <row r="40" spans="1:12" ht="18" x14ac:dyDescent="0.35">
      <c r="A40" s="1"/>
      <c r="B40" s="1"/>
      <c r="C40" s="1"/>
      <c r="D40" s="38"/>
      <c r="E40" s="38"/>
      <c r="F40" s="46"/>
      <c r="G40" s="53"/>
      <c r="H40" s="48"/>
      <c r="I40" s="49"/>
      <c r="J40" s="50"/>
      <c r="K40" s="51"/>
      <c r="L40" s="54"/>
    </row>
    <row r="41" spans="1:12" ht="18" x14ac:dyDescent="0.35">
      <c r="A41" s="1"/>
      <c r="B41" s="1"/>
      <c r="C41" s="1"/>
      <c r="D41" s="38"/>
      <c r="E41" s="38"/>
      <c r="F41" s="55"/>
      <c r="G41" s="56"/>
      <c r="H41" s="57"/>
      <c r="I41" s="58"/>
      <c r="J41" s="59"/>
      <c r="K41" s="60"/>
      <c r="L41" s="61"/>
    </row>
    <row r="42" spans="1:12" ht="18" x14ac:dyDescent="0.35">
      <c r="A42" s="1"/>
      <c r="B42" s="1"/>
      <c r="C42" s="1"/>
      <c r="D42" s="62"/>
      <c r="E42" s="76"/>
      <c r="F42" s="63" t="s">
        <v>26</v>
      </c>
      <c r="G42" s="64"/>
      <c r="H42" s="65" t="s">
        <v>27</v>
      </c>
      <c r="I42" s="1747" t="s">
        <v>28</v>
      </c>
      <c r="J42" s="1748"/>
      <c r="K42" s="65" t="s">
        <v>29</v>
      </c>
      <c r="L42" s="66" t="s">
        <v>30</v>
      </c>
    </row>
    <row r="43" spans="1:12" x14ac:dyDescent="0.3">
      <c r="D43" s="76"/>
      <c r="E43" s="76"/>
      <c r="F43" s="76"/>
      <c r="G43" s="76"/>
      <c r="H43" s="76"/>
      <c r="I43" s="76"/>
      <c r="J43" s="76"/>
      <c r="K43" s="76"/>
      <c r="L43" s="76"/>
    </row>
    <row r="59" spans="1:1" s="25" customFormat="1" x14ac:dyDescent="0.3">
      <c r="A59" s="25" t="s">
        <v>373</v>
      </c>
    </row>
  </sheetData>
  <mergeCells count="8">
    <mergeCell ref="B30:G30"/>
    <mergeCell ref="A31:K31"/>
    <mergeCell ref="I42:J42"/>
    <mergeCell ref="A7:L7"/>
    <mergeCell ref="A8:L8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7" orientation="portrait" verticalDpi="72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2"/>
  <sheetViews>
    <sheetView view="pageBreakPreview" topLeftCell="A35" zoomScale="60" zoomScaleNormal="100" workbookViewId="0">
      <selection activeCell="F52" sqref="F52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2.14062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495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497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44607</v>
      </c>
    </row>
    <row r="12" spans="1:21" ht="16.5" customHeight="1" x14ac:dyDescent="0.35">
      <c r="A12" s="11" t="s">
        <v>498</v>
      </c>
      <c r="B12" s="585"/>
      <c r="C12" s="585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587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595" t="s">
        <v>7</v>
      </c>
      <c r="C15" s="299" t="s">
        <v>499</v>
      </c>
      <c r="D15" s="232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595" t="s">
        <v>7</v>
      </c>
      <c r="C16" s="1"/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s="238" customFormat="1" ht="21" x14ac:dyDescent="0.35">
      <c r="A20" s="588" t="s">
        <v>13</v>
      </c>
      <c r="B20" s="1842" t="s">
        <v>14</v>
      </c>
      <c r="C20" s="1842"/>
      <c r="D20" s="1842"/>
      <c r="E20" s="1842"/>
      <c r="F20" s="1842"/>
      <c r="G20" s="1842"/>
      <c r="H20" s="588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s="238" customFormat="1" ht="21" x14ac:dyDescent="0.35">
      <c r="A21" s="233"/>
      <c r="B21" s="1843"/>
      <c r="C21" s="1844"/>
      <c r="D21" s="1844"/>
      <c r="E21" s="1844"/>
      <c r="F21" s="1844"/>
      <c r="G21" s="1845"/>
      <c r="H21" s="233"/>
      <c r="I21" s="233"/>
      <c r="J21" s="233"/>
      <c r="K21" s="237"/>
      <c r="L21" s="237"/>
    </row>
    <row r="22" spans="1:12" s="238" customFormat="1" ht="21" x14ac:dyDescent="0.35">
      <c r="A22" s="233" t="s">
        <v>19</v>
      </c>
      <c r="B22" s="589" t="s">
        <v>500</v>
      </c>
      <c r="C22" s="235"/>
      <c r="D22" s="235"/>
      <c r="E22" s="235"/>
      <c r="F22" s="235"/>
      <c r="G22" s="236"/>
      <c r="H22" s="233"/>
      <c r="I22" s="233">
        <v>2.5</v>
      </c>
      <c r="J22" s="233" t="s">
        <v>121</v>
      </c>
      <c r="K22" s="237">
        <v>15000</v>
      </c>
      <c r="L22" s="237">
        <f>+K22*I22</f>
        <v>37500</v>
      </c>
    </row>
    <row r="23" spans="1:12" s="238" customFormat="1" ht="21" x14ac:dyDescent="0.35">
      <c r="A23" s="233">
        <v>2</v>
      </c>
      <c r="B23" s="589" t="s">
        <v>501</v>
      </c>
      <c r="C23" s="235"/>
      <c r="D23" s="235"/>
      <c r="E23" s="235"/>
      <c r="F23" s="235"/>
      <c r="G23" s="236"/>
      <c r="H23" s="233"/>
      <c r="I23" s="233">
        <v>1</v>
      </c>
      <c r="J23" s="233" t="s">
        <v>56</v>
      </c>
      <c r="K23" s="237">
        <v>8000</v>
      </c>
      <c r="L23" s="237">
        <f t="shared" ref="L23:L24" si="0">+K23*I23</f>
        <v>8000</v>
      </c>
    </row>
    <row r="24" spans="1:12" s="238" customFormat="1" ht="21" x14ac:dyDescent="0.35">
      <c r="A24" s="233">
        <v>3</v>
      </c>
      <c r="B24" s="589" t="s">
        <v>502</v>
      </c>
      <c r="C24" s="590"/>
      <c r="D24" s="590"/>
      <c r="E24" s="590"/>
      <c r="F24" s="590"/>
      <c r="G24" s="591"/>
      <c r="H24" s="233"/>
      <c r="I24" s="233">
        <v>1</v>
      </c>
      <c r="J24" s="233" t="s">
        <v>56</v>
      </c>
      <c r="K24" s="237">
        <v>10000</v>
      </c>
      <c r="L24" s="237">
        <f t="shared" si="0"/>
        <v>10000</v>
      </c>
    </row>
    <row r="25" spans="1:12" s="238" customFormat="1" ht="21" x14ac:dyDescent="0.35">
      <c r="A25" s="233"/>
      <c r="B25" s="589"/>
      <c r="C25" s="590"/>
      <c r="D25" s="590"/>
      <c r="E25" s="590"/>
      <c r="F25" s="590"/>
      <c r="G25" s="591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589"/>
      <c r="C26" s="590"/>
      <c r="D26" s="590"/>
      <c r="E26" s="590"/>
      <c r="F26" s="590"/>
      <c r="G26" s="591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589"/>
      <c r="C27" s="590"/>
      <c r="D27" s="590"/>
      <c r="E27" s="590"/>
      <c r="F27" s="590"/>
      <c r="G27" s="591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589"/>
      <c r="C28" s="590"/>
      <c r="D28" s="590"/>
      <c r="E28" s="590"/>
      <c r="F28" s="590"/>
      <c r="G28" s="591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589"/>
      <c r="C29" s="590"/>
      <c r="D29" s="590"/>
      <c r="E29" s="590"/>
      <c r="F29" s="590"/>
      <c r="G29" s="591"/>
      <c r="H29" s="233"/>
      <c r="I29" s="233"/>
      <c r="J29" s="233"/>
      <c r="K29" s="237"/>
      <c r="L29" s="237"/>
    </row>
    <row r="30" spans="1:12" s="238" customFormat="1" ht="21" x14ac:dyDescent="0.35">
      <c r="A30" s="241"/>
      <c r="B30" s="1785"/>
      <c r="C30" s="1786"/>
      <c r="D30" s="1786"/>
      <c r="E30" s="1786"/>
      <c r="F30" s="1786"/>
      <c r="G30" s="1787"/>
      <c r="H30" s="242"/>
      <c r="I30" s="242"/>
      <c r="J30" s="242"/>
      <c r="K30" s="243"/>
      <c r="L30" s="243"/>
    </row>
    <row r="31" spans="1:12" s="238" customFormat="1" ht="21" x14ac:dyDescent="0.35">
      <c r="A31" s="1841" t="s">
        <v>20</v>
      </c>
      <c r="B31" s="1841"/>
      <c r="C31" s="1841"/>
      <c r="D31" s="1841"/>
      <c r="E31" s="1841"/>
      <c r="F31" s="1841"/>
      <c r="G31" s="1841"/>
      <c r="H31" s="1841"/>
      <c r="I31" s="1841"/>
      <c r="J31" s="1841"/>
      <c r="K31" s="1841"/>
      <c r="L31" s="245">
        <f>SUM(L21:L29)</f>
        <v>55500</v>
      </c>
    </row>
    <row r="32" spans="1:12" s="238" customFormat="1" ht="21" x14ac:dyDescent="0.35">
      <c r="A32" s="247"/>
      <c r="B32" s="247"/>
      <c r="C32" s="409"/>
      <c r="D32" s="247"/>
      <c r="E32" s="247"/>
      <c r="F32" s="247"/>
      <c r="G32" s="248"/>
      <c r="H32" s="248"/>
      <c r="I32" s="248"/>
      <c r="J32" s="248"/>
      <c r="K32" s="410"/>
      <c r="L32" s="411"/>
    </row>
    <row r="33" spans="1:12" ht="18" x14ac:dyDescent="0.35">
      <c r="A33" s="35" t="s">
        <v>21</v>
      </c>
      <c r="B33" s="35" t="s">
        <v>7</v>
      </c>
      <c r="C33" s="35" t="s">
        <v>22</v>
      </c>
      <c r="D33" s="36" t="s">
        <v>23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584" t="s">
        <v>24</v>
      </c>
      <c r="D34" s="2" t="s">
        <v>25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584"/>
      <c r="D35" s="2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1"/>
      <c r="B37" s="1"/>
      <c r="C37" s="1"/>
      <c r="D37" s="38"/>
      <c r="E37" s="38"/>
      <c r="F37" s="39"/>
      <c r="G37" s="40"/>
      <c r="H37" s="41"/>
      <c r="I37" s="42"/>
      <c r="J37" s="43"/>
      <c r="K37" s="44"/>
      <c r="L37" s="45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47"/>
      <c r="H39" s="48"/>
      <c r="I39" s="49"/>
      <c r="J39" s="50"/>
      <c r="K39" s="51"/>
      <c r="L39" s="52"/>
    </row>
    <row r="40" spans="1:12" ht="18" x14ac:dyDescent="0.35">
      <c r="A40" s="1"/>
      <c r="B40" s="1"/>
      <c r="C40" s="1"/>
      <c r="D40" s="38"/>
      <c r="E40" s="38"/>
      <c r="F40" s="46"/>
      <c r="G40" s="53"/>
      <c r="H40" s="48"/>
      <c r="I40" s="49"/>
      <c r="J40" s="50"/>
      <c r="K40" s="51"/>
      <c r="L40" s="54"/>
    </row>
    <row r="41" spans="1:12" ht="18" x14ac:dyDescent="0.35">
      <c r="A41" s="1"/>
      <c r="B41" s="1"/>
      <c r="C41" s="1"/>
      <c r="D41" s="38"/>
      <c r="E41" s="38"/>
      <c r="F41" s="55"/>
      <c r="G41" s="56"/>
      <c r="H41" s="57"/>
      <c r="I41" s="58"/>
      <c r="J41" s="59"/>
      <c r="K41" s="60"/>
      <c r="L41" s="61"/>
    </row>
    <row r="42" spans="1:12" ht="18" x14ac:dyDescent="0.35">
      <c r="A42" s="1"/>
      <c r="B42" s="1"/>
      <c r="C42" s="1"/>
      <c r="D42" s="62"/>
      <c r="E42" s="76"/>
      <c r="F42" s="63" t="s">
        <v>26</v>
      </c>
      <c r="G42" s="64"/>
      <c r="H42" s="65" t="s">
        <v>27</v>
      </c>
      <c r="I42" s="1747" t="s">
        <v>28</v>
      </c>
      <c r="J42" s="1748"/>
      <c r="K42" s="65" t="s">
        <v>29</v>
      </c>
      <c r="L42" s="66" t="s">
        <v>30</v>
      </c>
    </row>
    <row r="43" spans="1:12" x14ac:dyDescent="0.3">
      <c r="D43" s="76"/>
      <c r="E43" s="76"/>
      <c r="F43" s="76"/>
      <c r="G43" s="76"/>
      <c r="H43" s="76"/>
      <c r="I43" s="76"/>
      <c r="J43" s="76"/>
      <c r="K43" s="76"/>
      <c r="L43" s="76"/>
    </row>
    <row r="59" spans="1:10" s="25" customFormat="1" x14ac:dyDescent="0.3">
      <c r="A59" s="25" t="s">
        <v>503</v>
      </c>
    </row>
    <row r="62" spans="1:10" x14ac:dyDescent="0.3">
      <c r="J62" s="25" t="s">
        <v>267</v>
      </c>
    </row>
  </sheetData>
  <mergeCells count="8">
    <mergeCell ref="B30:G30"/>
    <mergeCell ref="A31:K31"/>
    <mergeCell ref="I42:J42"/>
    <mergeCell ref="A7:L7"/>
    <mergeCell ref="A8:L8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9" orientation="portrait" verticalDpi="72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9"/>
  <sheetViews>
    <sheetView view="pageBreakPreview" topLeftCell="A11" zoomScale="60" zoomScaleNormal="100" workbookViewId="0">
      <selection activeCell="H26" sqref="H25:J26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17.42578125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516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47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44611</v>
      </c>
    </row>
    <row r="12" spans="1:21" ht="16.5" customHeight="1" x14ac:dyDescent="0.35">
      <c r="A12" s="1760" t="s">
        <v>48</v>
      </c>
      <c r="B12" s="1761"/>
      <c r="C12" s="1761"/>
      <c r="D12" s="1759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594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49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592" t="s">
        <v>7</v>
      </c>
      <c r="C16" s="1" t="s">
        <v>50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593" t="s">
        <v>13</v>
      </c>
      <c r="B20" s="1751" t="s">
        <v>14</v>
      </c>
      <c r="C20" s="1751"/>
      <c r="D20" s="1751"/>
      <c r="E20" s="1751"/>
      <c r="F20" s="1751"/>
      <c r="G20" s="1751"/>
      <c r="H20" s="593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s="238" customFormat="1" ht="21" x14ac:dyDescent="0.35">
      <c r="A22" s="233">
        <v>1</v>
      </c>
      <c r="B22" s="599" t="s">
        <v>512</v>
      </c>
      <c r="C22" s="235"/>
      <c r="D22" s="235"/>
      <c r="E22" s="235"/>
      <c r="F22" s="235"/>
      <c r="G22" s="236"/>
      <c r="H22" s="233" t="s">
        <v>55</v>
      </c>
      <c r="I22" s="233">
        <v>20</v>
      </c>
      <c r="J22" s="233" t="s">
        <v>56</v>
      </c>
      <c r="K22" s="237">
        <v>36500</v>
      </c>
      <c r="L22" s="237">
        <f>+K22*I22</f>
        <v>730000</v>
      </c>
    </row>
    <row r="23" spans="1:12" s="238" customFormat="1" ht="21" x14ac:dyDescent="0.35">
      <c r="A23" s="233"/>
      <c r="B23" s="599"/>
      <c r="C23" s="600"/>
      <c r="D23" s="600"/>
      <c r="E23" s="600"/>
      <c r="F23" s="600"/>
      <c r="G23" s="601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599"/>
      <c r="C24" s="600"/>
      <c r="D24" s="600"/>
      <c r="E24" s="600"/>
      <c r="F24" s="600"/>
      <c r="G24" s="601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599"/>
      <c r="C25" s="600"/>
      <c r="D25" s="600"/>
      <c r="E25" s="600"/>
      <c r="F25" s="600"/>
      <c r="G25" s="601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599"/>
      <c r="C26" s="600"/>
      <c r="D26" s="600"/>
      <c r="E26" s="600"/>
      <c r="F26" s="600"/>
      <c r="G26" s="601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599"/>
      <c r="C27" s="600"/>
      <c r="D27" s="600"/>
      <c r="E27" s="600"/>
      <c r="F27" s="600"/>
      <c r="G27" s="601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599"/>
      <c r="C28" s="600"/>
      <c r="D28" s="600"/>
      <c r="E28" s="600"/>
      <c r="F28" s="600"/>
      <c r="G28" s="601"/>
      <c r="H28" s="233"/>
      <c r="I28" s="233"/>
      <c r="J28" s="233"/>
      <c r="K28" s="237"/>
      <c r="L28" s="237"/>
    </row>
    <row r="29" spans="1:12" s="238" customFormat="1" ht="21" x14ac:dyDescent="0.35">
      <c r="A29" s="241"/>
      <c r="B29" s="1785"/>
      <c r="C29" s="1786"/>
      <c r="D29" s="1786"/>
      <c r="E29" s="1786"/>
      <c r="F29" s="1786"/>
      <c r="G29" s="1787"/>
      <c r="H29" s="242"/>
      <c r="I29" s="242"/>
      <c r="J29" s="242"/>
      <c r="K29" s="243"/>
      <c r="L29" s="243"/>
    </row>
    <row r="30" spans="1:12" s="238" customFormat="1" ht="21" x14ac:dyDescent="0.35">
      <c r="A30" s="1841" t="s">
        <v>20</v>
      </c>
      <c r="B30" s="1841"/>
      <c r="C30" s="1841"/>
      <c r="D30" s="1841"/>
      <c r="E30" s="1841"/>
      <c r="F30" s="1841"/>
      <c r="G30" s="1841"/>
      <c r="H30" s="1841"/>
      <c r="I30" s="1841"/>
      <c r="J30" s="1841"/>
      <c r="K30" s="1841"/>
      <c r="L30" s="245">
        <f>SUM(L21:L28)</f>
        <v>730000</v>
      </c>
    </row>
    <row r="31" spans="1:12" ht="18" x14ac:dyDescent="0.35">
      <c r="A31" s="2"/>
      <c r="B31" s="2"/>
      <c r="C31" s="592"/>
      <c r="D31" s="2"/>
      <c r="E31" s="2"/>
      <c r="F31" s="2"/>
      <c r="G31" s="1"/>
      <c r="H31" s="1"/>
      <c r="I31" s="1"/>
      <c r="J31" s="1"/>
      <c r="K31" s="13"/>
      <c r="L31" s="3"/>
    </row>
    <row r="32" spans="1:12" ht="18" x14ac:dyDescent="0.35">
      <c r="A32" s="35" t="s">
        <v>21</v>
      </c>
      <c r="B32" s="35" t="s">
        <v>7</v>
      </c>
      <c r="C32" s="35" t="s">
        <v>22</v>
      </c>
      <c r="D32" s="36" t="s">
        <v>23</v>
      </c>
      <c r="E32" s="1"/>
      <c r="F32" s="1"/>
      <c r="G32" s="1"/>
      <c r="H32" s="1"/>
      <c r="I32" s="1"/>
      <c r="J32" s="1"/>
      <c r="K32" s="37"/>
      <c r="L32" s="37"/>
    </row>
    <row r="33" spans="1:12" ht="18" x14ac:dyDescent="0.35">
      <c r="A33" s="2"/>
      <c r="B33" s="2"/>
      <c r="C33" s="592" t="s">
        <v>24</v>
      </c>
      <c r="D33" s="2" t="s">
        <v>25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592"/>
      <c r="D34" s="2"/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38"/>
      <c r="E36" s="38"/>
      <c r="F36" s="39"/>
      <c r="G36" s="40"/>
      <c r="H36" s="41"/>
      <c r="I36" s="42"/>
      <c r="J36" s="43"/>
      <c r="K36" s="44"/>
      <c r="L36" s="45"/>
    </row>
    <row r="37" spans="1:12" ht="18" x14ac:dyDescent="0.35">
      <c r="A37" s="1"/>
      <c r="B37" s="1"/>
      <c r="C37" s="1"/>
      <c r="D37" s="38"/>
      <c r="E37" s="38"/>
      <c r="F37" s="46"/>
      <c r="G37" s="47"/>
      <c r="H37" s="48"/>
      <c r="I37" s="49"/>
      <c r="J37" s="50"/>
      <c r="K37" s="51"/>
      <c r="L37" s="52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53"/>
      <c r="H39" s="48"/>
      <c r="I39" s="49"/>
      <c r="J39" s="50"/>
      <c r="K39" s="51"/>
      <c r="L39" s="54"/>
    </row>
    <row r="40" spans="1:12" ht="18" x14ac:dyDescent="0.35">
      <c r="A40" s="1"/>
      <c r="B40" s="1"/>
      <c r="C40" s="1"/>
      <c r="D40" s="38"/>
      <c r="E40" s="38"/>
      <c r="F40" s="55"/>
      <c r="G40" s="56"/>
      <c r="H40" s="57"/>
      <c r="I40" s="58"/>
      <c r="J40" s="59"/>
      <c r="K40" s="60"/>
      <c r="L40" s="61"/>
    </row>
    <row r="41" spans="1:12" ht="18" x14ac:dyDescent="0.35">
      <c r="A41" s="1"/>
      <c r="B41" s="1"/>
      <c r="C41" s="1"/>
      <c r="D41" s="62"/>
      <c r="E41" s="76"/>
      <c r="F41" s="63" t="s">
        <v>26</v>
      </c>
      <c r="G41" s="64"/>
      <c r="H41" s="65" t="s">
        <v>27</v>
      </c>
      <c r="I41" s="1747" t="s">
        <v>28</v>
      </c>
      <c r="J41" s="1748"/>
      <c r="K41" s="65" t="s">
        <v>29</v>
      </c>
      <c r="L41" s="66" t="s">
        <v>30</v>
      </c>
    </row>
    <row r="42" spans="1:12" x14ac:dyDescent="0.3">
      <c r="D42" s="76"/>
      <c r="E42" s="76"/>
      <c r="F42" s="76"/>
      <c r="G42" s="76"/>
      <c r="H42" s="76"/>
      <c r="I42" s="76"/>
      <c r="J42" s="76"/>
      <c r="K42" s="76"/>
      <c r="L42" s="76"/>
    </row>
    <row r="55" spans="1:1" x14ac:dyDescent="0.3">
      <c r="A55" s="25" t="s">
        <v>513</v>
      </c>
    </row>
    <row r="56" spans="1:1" x14ac:dyDescent="0.3">
      <c r="A56" s="25" t="s">
        <v>514</v>
      </c>
    </row>
    <row r="57" spans="1:1" x14ac:dyDescent="0.3">
      <c r="A57" s="583" t="s">
        <v>515</v>
      </c>
    </row>
    <row r="58" spans="1:1" x14ac:dyDescent="0.3">
      <c r="A58" s="583" t="s">
        <v>478</v>
      </c>
    </row>
    <row r="59" spans="1:1" x14ac:dyDescent="0.3">
      <c r="A59" s="583" t="s">
        <v>479</v>
      </c>
    </row>
  </sheetData>
  <mergeCells count="10">
    <mergeCell ref="B21:G21"/>
    <mergeCell ref="B29:G29"/>
    <mergeCell ref="A30:K30"/>
    <mergeCell ref="I41:J41"/>
    <mergeCell ref="A7:L7"/>
    <mergeCell ref="A8:L8"/>
    <mergeCell ref="A12:D12"/>
    <mergeCell ref="B15:D15"/>
    <mergeCell ref="B20:G20"/>
    <mergeCell ref="I20:J20"/>
  </mergeCells>
  <printOptions horizontalCentered="1"/>
  <pageMargins left="0" right="0" top="0.74803149606299213" bottom="0.74803149606299213" header="0.31496062992125984" footer="0.31496062992125984"/>
  <pageSetup scale="70" orientation="portrait" verticalDpi="72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0"/>
  <sheetViews>
    <sheetView view="pageBreakPreview" topLeftCell="A4" zoomScale="60" zoomScaleNormal="100" workbookViewId="0">
      <selection activeCell="B22" sqref="B22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17.42578125" style="25" customWidth="1"/>
    <col min="12" max="12" width="21.4257812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517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47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44611</v>
      </c>
    </row>
    <row r="12" spans="1:21" ht="16.5" customHeight="1" x14ac:dyDescent="0.35">
      <c r="A12" s="1760" t="s">
        <v>48</v>
      </c>
      <c r="B12" s="1761"/>
      <c r="C12" s="1761"/>
      <c r="D12" s="1759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598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49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596" t="s">
        <v>7</v>
      </c>
      <c r="C16" s="1" t="s">
        <v>50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597" t="s">
        <v>13</v>
      </c>
      <c r="B20" s="1751" t="s">
        <v>14</v>
      </c>
      <c r="C20" s="1751"/>
      <c r="D20" s="1751"/>
      <c r="E20" s="1751"/>
      <c r="F20" s="1751"/>
      <c r="G20" s="1751"/>
      <c r="H20" s="597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s="238" customFormat="1" ht="21" x14ac:dyDescent="0.35">
      <c r="A22" s="233">
        <v>1</v>
      </c>
      <c r="B22" s="599" t="s">
        <v>518</v>
      </c>
      <c r="C22" s="235"/>
      <c r="D22" s="235"/>
      <c r="E22" s="235"/>
      <c r="F22" s="235"/>
      <c r="G22" s="236"/>
      <c r="H22" s="233" t="s">
        <v>55</v>
      </c>
      <c r="I22" s="233">
        <v>40</v>
      </c>
      <c r="J22" s="233" t="s">
        <v>56</v>
      </c>
      <c r="K22" s="237">
        <v>36500</v>
      </c>
      <c r="L22" s="237">
        <f>+K22*I22</f>
        <v>1460000</v>
      </c>
    </row>
    <row r="23" spans="1:12" s="238" customFormat="1" ht="21" x14ac:dyDescent="0.35">
      <c r="A23" s="233"/>
      <c r="B23" s="599"/>
      <c r="C23" s="600"/>
      <c r="D23" s="600"/>
      <c r="E23" s="600"/>
      <c r="F23" s="600"/>
      <c r="G23" s="601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599"/>
      <c r="C24" s="600"/>
      <c r="D24" s="600"/>
      <c r="E24" s="600"/>
      <c r="F24" s="600"/>
      <c r="G24" s="601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599"/>
      <c r="C25" s="600"/>
      <c r="D25" s="600"/>
      <c r="E25" s="600"/>
      <c r="F25" s="600"/>
      <c r="G25" s="601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599"/>
      <c r="C26" s="600"/>
      <c r="D26" s="600"/>
      <c r="E26" s="600"/>
      <c r="F26" s="600"/>
      <c r="G26" s="601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599"/>
      <c r="C27" s="600"/>
      <c r="D27" s="600"/>
      <c r="E27" s="600"/>
      <c r="F27" s="600"/>
      <c r="G27" s="601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599"/>
      <c r="C28" s="600"/>
      <c r="D28" s="600"/>
      <c r="E28" s="600"/>
      <c r="F28" s="600"/>
      <c r="G28" s="601"/>
      <c r="H28" s="233"/>
      <c r="I28" s="233"/>
      <c r="J28" s="233"/>
      <c r="K28" s="237"/>
      <c r="L28" s="237"/>
    </row>
    <row r="29" spans="1:12" s="238" customFormat="1" ht="21" x14ac:dyDescent="0.35">
      <c r="A29" s="241"/>
      <c r="B29" s="1785"/>
      <c r="C29" s="1786"/>
      <c r="D29" s="1786"/>
      <c r="E29" s="1786"/>
      <c r="F29" s="1786"/>
      <c r="G29" s="1787"/>
      <c r="H29" s="242"/>
      <c r="I29" s="242"/>
      <c r="J29" s="242"/>
      <c r="K29" s="243"/>
      <c r="L29" s="243"/>
    </row>
    <row r="30" spans="1:12" s="238" customFormat="1" ht="21" x14ac:dyDescent="0.35">
      <c r="A30" s="1841" t="s">
        <v>20</v>
      </c>
      <c r="B30" s="1841"/>
      <c r="C30" s="1841"/>
      <c r="D30" s="1841"/>
      <c r="E30" s="1841"/>
      <c r="F30" s="1841"/>
      <c r="G30" s="1841"/>
      <c r="H30" s="1841"/>
      <c r="I30" s="1841"/>
      <c r="J30" s="1841"/>
      <c r="K30" s="1841"/>
      <c r="L30" s="245">
        <f>SUM(L21:L28)</f>
        <v>1460000</v>
      </c>
    </row>
    <row r="31" spans="1:12" ht="18" x14ac:dyDescent="0.35">
      <c r="A31" s="2"/>
      <c r="B31" s="2"/>
      <c r="C31" s="596"/>
      <c r="D31" s="2"/>
      <c r="E31" s="2"/>
      <c r="F31" s="2"/>
      <c r="G31" s="1"/>
      <c r="H31" s="1"/>
      <c r="I31" s="1"/>
      <c r="J31" s="1"/>
      <c r="K31" s="13"/>
      <c r="L31" s="3"/>
    </row>
    <row r="32" spans="1:12" ht="18" x14ac:dyDescent="0.35">
      <c r="A32" s="35" t="s">
        <v>21</v>
      </c>
      <c r="B32" s="35" t="s">
        <v>7</v>
      </c>
      <c r="C32" s="35" t="s">
        <v>22</v>
      </c>
      <c r="D32" s="36" t="s">
        <v>23</v>
      </c>
      <c r="E32" s="1"/>
      <c r="F32" s="1"/>
      <c r="G32" s="1"/>
      <c r="H32" s="1"/>
      <c r="I32" s="1"/>
      <c r="J32" s="1"/>
      <c r="K32" s="37"/>
      <c r="L32" s="37"/>
    </row>
    <row r="33" spans="1:12" ht="18" x14ac:dyDescent="0.35">
      <c r="A33" s="2"/>
      <c r="B33" s="2"/>
      <c r="C33" s="596" t="s">
        <v>24</v>
      </c>
      <c r="D33" s="2" t="s">
        <v>25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596"/>
      <c r="D34" s="2"/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38"/>
      <c r="E36" s="38"/>
      <c r="F36" s="39"/>
      <c r="G36" s="40"/>
      <c r="H36" s="41"/>
      <c r="I36" s="42"/>
      <c r="J36" s="43"/>
      <c r="K36" s="44"/>
      <c r="L36" s="45"/>
    </row>
    <row r="37" spans="1:12" ht="18" x14ac:dyDescent="0.35">
      <c r="A37" s="1"/>
      <c r="B37" s="1"/>
      <c r="C37" s="1"/>
      <c r="D37" s="38"/>
      <c r="E37" s="38"/>
      <c r="F37" s="46"/>
      <c r="G37" s="47"/>
      <c r="H37" s="48"/>
      <c r="I37" s="49"/>
      <c r="J37" s="50"/>
      <c r="K37" s="51"/>
      <c r="L37" s="52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53"/>
      <c r="H39" s="48"/>
      <c r="I39" s="49"/>
      <c r="J39" s="50"/>
      <c r="K39" s="51"/>
      <c r="L39" s="54"/>
    </row>
    <row r="40" spans="1:12" ht="18" x14ac:dyDescent="0.35">
      <c r="A40" s="1"/>
      <c r="B40" s="1"/>
      <c r="C40" s="1"/>
      <c r="D40" s="38"/>
      <c r="E40" s="38"/>
      <c r="F40" s="55"/>
      <c r="G40" s="56"/>
      <c r="H40" s="57"/>
      <c r="I40" s="58"/>
      <c r="J40" s="59"/>
      <c r="K40" s="60"/>
      <c r="L40" s="61"/>
    </row>
    <row r="41" spans="1:12" ht="18" x14ac:dyDescent="0.35">
      <c r="A41" s="1"/>
      <c r="B41" s="1"/>
      <c r="C41" s="1"/>
      <c r="D41" s="62"/>
      <c r="E41" s="76"/>
      <c r="F41" s="63" t="s">
        <v>26</v>
      </c>
      <c r="G41" s="64"/>
      <c r="H41" s="65" t="s">
        <v>27</v>
      </c>
      <c r="I41" s="1747" t="s">
        <v>28</v>
      </c>
      <c r="J41" s="1748"/>
      <c r="K41" s="65" t="s">
        <v>29</v>
      </c>
      <c r="L41" s="66" t="s">
        <v>30</v>
      </c>
    </row>
    <row r="42" spans="1:12" x14ac:dyDescent="0.3">
      <c r="D42" s="76"/>
      <c r="E42" s="76"/>
      <c r="F42" s="76"/>
      <c r="G42" s="76"/>
      <c r="H42" s="76"/>
      <c r="I42" s="76"/>
      <c r="J42" s="76"/>
      <c r="K42" s="76"/>
      <c r="L42" s="76"/>
    </row>
    <row r="60" spans="1:1" x14ac:dyDescent="0.3">
      <c r="A60" s="25" t="s">
        <v>519</v>
      </c>
    </row>
  </sheetData>
  <mergeCells count="10">
    <mergeCell ref="B21:G21"/>
    <mergeCell ref="B29:G29"/>
    <mergeCell ref="A30:K30"/>
    <mergeCell ref="I41:J41"/>
    <mergeCell ref="A7:L7"/>
    <mergeCell ref="A8:L8"/>
    <mergeCell ref="A12:D12"/>
    <mergeCell ref="B15:D15"/>
    <mergeCell ref="B20:G20"/>
    <mergeCell ref="I20:J20"/>
  </mergeCells>
  <printOptions horizontalCentered="1"/>
  <pageMargins left="0" right="0" top="0.74803149606299213" bottom="0.74803149606299213" header="0.31496062992125984" footer="0.31496062992125984"/>
  <pageSetup scale="70" orientation="portrait" verticalDpi="72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58"/>
  <sheetViews>
    <sheetView view="pageBreakPreview" zoomScale="90" workbookViewId="0">
      <selection activeCell="A10" sqref="A10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9.28515625" style="251" customWidth="1"/>
    <col min="12" max="12" width="21.140625" style="251" customWidth="1"/>
    <col min="13" max="16384" width="9.140625" style="251"/>
  </cols>
  <sheetData>
    <row r="6" spans="1:12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2" ht="16.5" customHeight="1" x14ac:dyDescent="0.35">
      <c r="A7" s="1750" t="s">
        <v>525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2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2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2" ht="16.5" customHeight="1" x14ac:dyDescent="0.35">
      <c r="A10" s="11" t="s">
        <v>206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44611</v>
      </c>
    </row>
    <row r="11" spans="1:12" ht="16.5" customHeight="1" x14ac:dyDescent="0.35">
      <c r="A11" s="1797" t="s">
        <v>207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</row>
    <row r="12" spans="1:12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</row>
    <row r="13" spans="1:12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605"/>
      <c r="J13" s="17"/>
      <c r="K13" s="13" t="s">
        <v>5</v>
      </c>
      <c r="L13" s="3"/>
    </row>
    <row r="14" spans="1:12" ht="16.5" customHeight="1" x14ac:dyDescent="0.35">
      <c r="A14" s="11" t="s">
        <v>6</v>
      </c>
      <c r="B14" s="604" t="s">
        <v>139</v>
      </c>
      <c r="C14" s="300" t="s">
        <v>209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2" ht="16.5" customHeight="1" x14ac:dyDescent="0.35">
      <c r="A15" s="11" t="s">
        <v>8</v>
      </c>
      <c r="B15" s="602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</row>
    <row r="16" spans="1:12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603" t="s">
        <v>13</v>
      </c>
      <c r="B19" s="1751" t="s">
        <v>14</v>
      </c>
      <c r="C19" s="1751"/>
      <c r="D19" s="1751"/>
      <c r="E19" s="1751"/>
      <c r="F19" s="1751"/>
      <c r="G19" s="1751"/>
      <c r="H19" s="603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18.75" customHeight="1" x14ac:dyDescent="0.3">
      <c r="A21" s="160">
        <v>1</v>
      </c>
      <c r="B21" s="161" t="s">
        <v>348</v>
      </c>
      <c r="C21" s="166"/>
      <c r="D21" s="166"/>
      <c r="E21" s="166"/>
      <c r="F21" s="166"/>
      <c r="G21" s="167"/>
      <c r="H21" s="160"/>
      <c r="I21" s="160">
        <v>1</v>
      </c>
      <c r="J21" s="160" t="s">
        <v>215</v>
      </c>
      <c r="K21" s="164">
        <v>230000</v>
      </c>
      <c r="L21" s="164">
        <f>+K21*I21</f>
        <v>230000</v>
      </c>
    </row>
    <row r="22" spans="1:12" s="257" customFormat="1" ht="18.75" customHeight="1" x14ac:dyDescent="0.3">
      <c r="A22" s="160"/>
      <c r="B22" s="161"/>
      <c r="C22" s="166"/>
      <c r="D22" s="166"/>
      <c r="E22" s="166"/>
      <c r="F22" s="166"/>
      <c r="G22" s="167"/>
      <c r="H22" s="160"/>
      <c r="I22" s="160"/>
      <c r="J22" s="160"/>
      <c r="K22" s="164"/>
      <c r="L22" s="164"/>
    </row>
    <row r="23" spans="1:12" s="257" customFormat="1" ht="18.75" customHeight="1" x14ac:dyDescent="0.3">
      <c r="A23" s="160"/>
      <c r="B23" s="161"/>
      <c r="C23" s="166"/>
      <c r="D23" s="166"/>
      <c r="E23" s="166"/>
      <c r="F23" s="166"/>
      <c r="G23" s="167"/>
      <c r="H23" s="160"/>
      <c r="I23" s="160"/>
      <c r="J23" s="160"/>
      <c r="K23" s="164"/>
      <c r="L23" s="164"/>
    </row>
    <row r="24" spans="1:12" s="257" customFormat="1" ht="18.75" customHeight="1" x14ac:dyDescent="0.3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2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2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2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</row>
    <row r="30" spans="1:12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2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2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18.75" customHeight="1" x14ac:dyDescent="0.3">
      <c r="A35" s="160"/>
      <c r="B35" s="161"/>
      <c r="C35" s="166"/>
      <c r="D35" s="166"/>
      <c r="E35" s="166"/>
      <c r="F35" s="166"/>
      <c r="G35" s="167"/>
      <c r="H35" s="160"/>
      <c r="I35" s="160"/>
      <c r="J35" s="160"/>
      <c r="K35" s="164"/>
      <c r="L35" s="164"/>
    </row>
    <row r="36" spans="1:12" s="257" customFormat="1" ht="22.5" customHeight="1" x14ac:dyDescent="0.3">
      <c r="A36" s="173"/>
      <c r="B36" s="1774"/>
      <c r="C36" s="1775"/>
      <c r="D36" s="1775"/>
      <c r="E36" s="1775"/>
      <c r="F36" s="1775"/>
      <c r="G36" s="1776"/>
      <c r="H36" s="174"/>
      <c r="I36" s="174"/>
      <c r="J36" s="174"/>
      <c r="K36" s="175"/>
      <c r="L36" s="175"/>
    </row>
    <row r="37" spans="1:12" ht="18" customHeight="1" x14ac:dyDescent="0.3">
      <c r="A37" s="1773" t="s">
        <v>20</v>
      </c>
      <c r="B37" s="1773"/>
      <c r="C37" s="1773"/>
      <c r="D37" s="1773"/>
      <c r="E37" s="1773"/>
      <c r="F37" s="1773"/>
      <c r="G37" s="1773"/>
      <c r="H37" s="1773"/>
      <c r="I37" s="1773"/>
      <c r="J37" s="1773"/>
      <c r="K37" s="1773"/>
      <c r="L37" s="176">
        <f>SUM(L21:L30)</f>
        <v>230000</v>
      </c>
    </row>
    <row r="38" spans="1:12" ht="18" customHeight="1" x14ac:dyDescent="0.35">
      <c r="A38" s="253"/>
      <c r="B38" s="252"/>
      <c r="C38" s="258"/>
      <c r="D38" s="253"/>
      <c r="E38" s="252"/>
      <c r="F38" s="252"/>
      <c r="G38" s="252"/>
      <c r="H38" s="252"/>
      <c r="I38" s="252"/>
      <c r="J38" s="252"/>
      <c r="K38" s="255"/>
      <c r="L38" s="254"/>
    </row>
    <row r="39" spans="1:12" ht="18" customHeight="1" x14ac:dyDescent="0.35">
      <c r="A39" s="259" t="s">
        <v>21</v>
      </c>
      <c r="B39" s="259" t="s">
        <v>7</v>
      </c>
      <c r="C39" s="260" t="s">
        <v>22</v>
      </c>
      <c r="D39" s="260" t="s">
        <v>150</v>
      </c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3"/>
      <c r="B40" s="253"/>
      <c r="C40" s="260" t="s">
        <v>24</v>
      </c>
      <c r="D40" s="253" t="s">
        <v>151</v>
      </c>
      <c r="E40" s="252"/>
      <c r="F40" s="252"/>
      <c r="G40" s="252"/>
      <c r="H40" s="252"/>
      <c r="I40" s="252"/>
      <c r="J40" s="252"/>
      <c r="K40" s="261"/>
      <c r="L40" s="261"/>
    </row>
    <row r="41" spans="1:12" ht="18" customHeight="1" x14ac:dyDescent="0.35">
      <c r="A41" s="253"/>
      <c r="B41" s="252"/>
      <c r="C41" s="262"/>
      <c r="D41" s="263"/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2"/>
      <c r="C42" s="258"/>
      <c r="D42" s="263"/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2"/>
      <c r="B43" s="252"/>
      <c r="C43" s="252"/>
      <c r="D43" s="252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2"/>
      <c r="B44" s="252"/>
      <c r="C44" s="252"/>
      <c r="D44" s="264"/>
      <c r="E44" s="265"/>
      <c r="F44" s="266"/>
      <c r="G44" s="267"/>
      <c r="H44" s="268"/>
      <c r="I44" s="269"/>
      <c r="J44" s="270"/>
      <c r="K44" s="271"/>
      <c r="L44" s="272"/>
    </row>
    <row r="45" spans="1:12" ht="18" customHeight="1" x14ac:dyDescent="0.35">
      <c r="A45" s="252"/>
      <c r="B45" s="252"/>
      <c r="C45" s="252"/>
      <c r="D45" s="264"/>
      <c r="E45" s="273"/>
      <c r="F45" s="264"/>
      <c r="G45" s="274"/>
      <c r="H45" s="275"/>
      <c r="I45" s="276"/>
      <c r="J45" s="277"/>
      <c r="K45" s="278"/>
      <c r="L45" s="279"/>
    </row>
    <row r="46" spans="1:12" ht="18" customHeight="1" x14ac:dyDescent="0.35">
      <c r="A46" s="252"/>
      <c r="B46" s="252"/>
      <c r="C46" s="252"/>
      <c r="D46" s="264"/>
      <c r="E46" s="273"/>
      <c r="F46" s="264"/>
      <c r="G46" s="280"/>
      <c r="H46" s="275"/>
      <c r="I46" s="276"/>
      <c r="J46" s="277"/>
      <c r="K46" s="278"/>
      <c r="L46" s="281"/>
    </row>
    <row r="47" spans="1:12" ht="18" customHeight="1" x14ac:dyDescent="0.35">
      <c r="A47" s="252"/>
      <c r="B47" s="252"/>
      <c r="C47" s="252"/>
      <c r="D47" s="264"/>
      <c r="E47" s="282"/>
      <c r="F47" s="283"/>
      <c r="G47" s="284"/>
      <c r="H47" s="285"/>
      <c r="I47" s="286"/>
      <c r="J47" s="287"/>
      <c r="K47" s="288"/>
      <c r="L47" s="289"/>
    </row>
    <row r="48" spans="1:12" ht="18" customHeight="1" x14ac:dyDescent="0.35">
      <c r="A48" s="252"/>
      <c r="B48" s="252"/>
      <c r="C48" s="252"/>
      <c r="D48" s="290"/>
      <c r="E48" s="1792" t="s">
        <v>26</v>
      </c>
      <c r="F48" s="1793"/>
      <c r="G48" s="1794"/>
      <c r="H48" s="291" t="s">
        <v>27</v>
      </c>
      <c r="I48" s="1795" t="s">
        <v>28</v>
      </c>
      <c r="J48" s="1796"/>
      <c r="K48" s="291" t="s">
        <v>29</v>
      </c>
      <c r="L48" s="292" t="s">
        <v>30</v>
      </c>
    </row>
    <row r="57" spans="1:1" ht="16.5" customHeight="1" x14ac:dyDescent="0.3">
      <c r="A57" s="25" t="s">
        <v>452</v>
      </c>
    </row>
    <row r="58" spans="1:1" ht="16.5" customHeight="1" x14ac:dyDescent="0.3">
      <c r="A58" s="251" t="s">
        <v>455</v>
      </c>
    </row>
  </sheetData>
  <mergeCells count="10">
    <mergeCell ref="B36:G36"/>
    <mergeCell ref="A37:K37"/>
    <mergeCell ref="E48:G48"/>
    <mergeCell ref="I48:J48"/>
    <mergeCell ref="A6:L6"/>
    <mergeCell ref="A7:L7"/>
    <mergeCell ref="A11:D11"/>
    <mergeCell ref="B19:G19"/>
    <mergeCell ref="I19:J19"/>
    <mergeCell ref="B20:G20"/>
  </mergeCells>
  <hyperlinks>
    <hyperlink ref="C14" r:id="rId1" display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/>
  </hyperlinks>
  <printOptions horizontalCentered="1"/>
  <pageMargins left="0" right="0" top="0.74803149606299213" bottom="0.74803149606299213" header="0.31496062992125984" footer="0.31496062992125984"/>
  <pageSetup scale="68" orientation="portrait" r:id="rId2"/>
  <drawing r:id="rId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1"/>
  <sheetViews>
    <sheetView view="pageBreakPreview" topLeftCell="A7" zoomScale="60" zoomScaleNormal="100" workbookViewId="0">
      <selection activeCell="A11" sqref="A11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17.42578125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526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44608</v>
      </c>
    </row>
    <row r="12" spans="1:21" ht="16.5" customHeight="1" x14ac:dyDescent="0.35">
      <c r="A12" s="11" t="s">
        <v>43</v>
      </c>
      <c r="B12" s="611"/>
      <c r="C12" s="611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612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606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607" t="s">
        <v>13</v>
      </c>
      <c r="B20" s="1751" t="s">
        <v>14</v>
      </c>
      <c r="C20" s="1751"/>
      <c r="D20" s="1751"/>
      <c r="E20" s="1751"/>
      <c r="F20" s="1751"/>
      <c r="G20" s="1751"/>
      <c r="H20" s="607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ht="18" x14ac:dyDescent="0.3">
      <c r="A22" s="27">
        <v>1</v>
      </c>
      <c r="B22" s="608" t="s">
        <v>39</v>
      </c>
      <c r="C22" s="29"/>
      <c r="D22" s="29"/>
      <c r="E22" s="29"/>
      <c r="F22" s="29"/>
      <c r="G22" s="30"/>
      <c r="H22" s="27"/>
      <c r="I22" s="27">
        <v>8</v>
      </c>
      <c r="J22" s="27" t="s">
        <v>41</v>
      </c>
      <c r="K22" s="28">
        <v>45000</v>
      </c>
      <c r="L22" s="28">
        <f>+K22*I22</f>
        <v>360000</v>
      </c>
    </row>
    <row r="23" spans="1:12" ht="18" x14ac:dyDescent="0.3">
      <c r="A23" s="27"/>
      <c r="B23" s="608"/>
      <c r="C23" s="609"/>
      <c r="D23" s="609"/>
      <c r="E23" s="609"/>
      <c r="F23" s="609"/>
      <c r="G23" s="610"/>
      <c r="H23" s="27"/>
      <c r="I23" s="27"/>
      <c r="J23" s="27"/>
      <c r="K23" s="28"/>
      <c r="L23" s="28"/>
    </row>
    <row r="24" spans="1:12" ht="18" x14ac:dyDescent="0.3">
      <c r="A24" s="27"/>
      <c r="B24" s="608"/>
      <c r="C24" s="609"/>
      <c r="D24" s="609"/>
      <c r="E24" s="609"/>
      <c r="F24" s="609"/>
      <c r="G24" s="610"/>
      <c r="H24" s="27"/>
      <c r="I24" s="27"/>
      <c r="J24" s="27"/>
      <c r="K24" s="28"/>
      <c r="L24" s="28"/>
    </row>
    <row r="25" spans="1:12" ht="18" x14ac:dyDescent="0.3">
      <c r="A25" s="27"/>
      <c r="B25" s="608"/>
      <c r="C25" s="609"/>
      <c r="D25" s="609"/>
      <c r="E25" s="609"/>
      <c r="F25" s="609"/>
      <c r="G25" s="610"/>
      <c r="H25" s="27"/>
      <c r="I25" s="27"/>
      <c r="J25" s="27"/>
      <c r="K25" s="28"/>
      <c r="L25" s="28"/>
    </row>
    <row r="26" spans="1:12" ht="18" x14ac:dyDescent="0.3">
      <c r="A26" s="27"/>
      <c r="B26" s="608"/>
      <c r="C26" s="609"/>
      <c r="D26" s="609"/>
      <c r="E26" s="609"/>
      <c r="F26" s="609"/>
      <c r="G26" s="610"/>
      <c r="H26" s="27"/>
      <c r="I26" s="27"/>
      <c r="J26" s="27"/>
      <c r="K26" s="28"/>
      <c r="L26" s="28"/>
    </row>
    <row r="27" spans="1:12" ht="18" x14ac:dyDescent="0.3">
      <c r="A27" s="27"/>
      <c r="B27" s="608"/>
      <c r="C27" s="609"/>
      <c r="D27" s="609"/>
      <c r="E27" s="609"/>
      <c r="F27" s="609"/>
      <c r="G27" s="610"/>
      <c r="H27" s="27"/>
      <c r="I27" s="27"/>
      <c r="J27" s="27"/>
      <c r="K27" s="28"/>
      <c r="L27" s="28"/>
    </row>
    <row r="28" spans="1:12" ht="18" x14ac:dyDescent="0.3">
      <c r="A28" s="31"/>
      <c r="B28" s="1755"/>
      <c r="C28" s="1756"/>
      <c r="D28" s="1756"/>
      <c r="E28" s="1756"/>
      <c r="F28" s="1756"/>
      <c r="G28" s="1757"/>
      <c r="H28" s="32"/>
      <c r="I28" s="32"/>
      <c r="J28" s="32"/>
      <c r="K28" s="33"/>
      <c r="L28" s="33"/>
    </row>
    <row r="29" spans="1:12" ht="18.75" x14ac:dyDescent="0.3">
      <c r="A29" s="1746" t="s">
        <v>20</v>
      </c>
      <c r="B29" s="1746"/>
      <c r="C29" s="1746"/>
      <c r="D29" s="1746"/>
      <c r="E29" s="1746"/>
      <c r="F29" s="1746"/>
      <c r="G29" s="1746"/>
      <c r="H29" s="1746"/>
      <c r="I29" s="1746"/>
      <c r="J29" s="1746"/>
      <c r="K29" s="1746"/>
      <c r="L29" s="34">
        <f>SUM(L21:L27)</f>
        <v>360000</v>
      </c>
    </row>
    <row r="30" spans="1:12" ht="18" x14ac:dyDescent="0.35">
      <c r="A30" s="2"/>
      <c r="B30" s="2"/>
      <c r="C30" s="606"/>
      <c r="D30" s="2"/>
      <c r="E30" s="2"/>
      <c r="F30" s="2"/>
      <c r="G30" s="1"/>
      <c r="H30" s="1"/>
      <c r="I30" s="1"/>
      <c r="J30" s="1"/>
      <c r="K30" s="13"/>
      <c r="L30" s="3"/>
    </row>
    <row r="31" spans="1:12" ht="18" x14ac:dyDescent="0.35">
      <c r="A31" s="35" t="s">
        <v>21</v>
      </c>
      <c r="B31" s="35" t="s">
        <v>7</v>
      </c>
      <c r="C31" s="35" t="s">
        <v>22</v>
      </c>
      <c r="D31" s="36" t="s">
        <v>23</v>
      </c>
      <c r="E31" s="1"/>
      <c r="F31" s="1"/>
      <c r="G31" s="1"/>
      <c r="H31" s="1"/>
      <c r="I31" s="1"/>
      <c r="J31" s="1"/>
      <c r="K31" s="37"/>
      <c r="L31" s="37"/>
    </row>
    <row r="32" spans="1:12" ht="18" x14ac:dyDescent="0.35">
      <c r="A32" s="2"/>
      <c r="B32" s="2"/>
      <c r="C32" s="606" t="s">
        <v>24</v>
      </c>
      <c r="D32" s="2" t="s">
        <v>25</v>
      </c>
      <c r="E32" s="1"/>
      <c r="F32" s="1"/>
      <c r="G32" s="1"/>
      <c r="H32" s="1"/>
      <c r="I32" s="1"/>
      <c r="J32" s="1"/>
      <c r="K32" s="37"/>
      <c r="L32" s="37"/>
    </row>
    <row r="33" spans="1:12" ht="18" x14ac:dyDescent="0.35">
      <c r="A33" s="2"/>
      <c r="B33" s="2"/>
      <c r="C33" s="606"/>
      <c r="D33" s="2"/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1"/>
      <c r="B35" s="1"/>
      <c r="C35" s="1"/>
      <c r="D35" s="38"/>
      <c r="E35" s="38"/>
      <c r="F35" s="39"/>
      <c r="G35" s="40"/>
      <c r="H35" s="41"/>
      <c r="I35" s="42"/>
      <c r="J35" s="43"/>
      <c r="K35" s="44"/>
      <c r="L35" s="45"/>
    </row>
    <row r="36" spans="1:12" ht="18" x14ac:dyDescent="0.35">
      <c r="A36" s="1"/>
      <c r="B36" s="1"/>
      <c r="C36" s="1"/>
      <c r="D36" s="38"/>
      <c r="E36" s="38"/>
      <c r="F36" s="46"/>
      <c r="G36" s="47"/>
      <c r="H36" s="48"/>
      <c r="I36" s="49"/>
      <c r="J36" s="50"/>
      <c r="K36" s="51"/>
      <c r="L36" s="52"/>
    </row>
    <row r="37" spans="1:12" ht="18" x14ac:dyDescent="0.35">
      <c r="A37" s="1"/>
      <c r="B37" s="1"/>
      <c r="C37" s="1"/>
      <c r="D37" s="38"/>
      <c r="E37" s="38"/>
      <c r="F37" s="46"/>
      <c r="G37" s="47"/>
      <c r="H37" s="48"/>
      <c r="I37" s="49"/>
      <c r="J37" s="50"/>
      <c r="K37" s="51"/>
      <c r="L37" s="52"/>
    </row>
    <row r="38" spans="1:12" ht="18" x14ac:dyDescent="0.35">
      <c r="A38" s="1"/>
      <c r="B38" s="1"/>
      <c r="C38" s="1"/>
      <c r="D38" s="38"/>
      <c r="E38" s="38"/>
      <c r="F38" s="46"/>
      <c r="G38" s="53"/>
      <c r="H38" s="48"/>
      <c r="I38" s="49"/>
      <c r="J38" s="50"/>
      <c r="K38" s="51"/>
      <c r="L38" s="54"/>
    </row>
    <row r="39" spans="1:12" ht="18" x14ac:dyDescent="0.35">
      <c r="A39" s="1"/>
      <c r="B39" s="1"/>
      <c r="C39" s="1"/>
      <c r="D39" s="38"/>
      <c r="E39" s="38"/>
      <c r="F39" s="55"/>
      <c r="G39" s="56"/>
      <c r="H39" s="57"/>
      <c r="I39" s="58"/>
      <c r="J39" s="59"/>
      <c r="K39" s="60"/>
      <c r="L39" s="61"/>
    </row>
    <row r="40" spans="1:12" ht="18" x14ac:dyDescent="0.35">
      <c r="A40" s="1"/>
      <c r="B40" s="1"/>
      <c r="C40" s="1"/>
      <c r="D40" s="62"/>
      <c r="E40" s="76"/>
      <c r="F40" s="63" t="s">
        <v>26</v>
      </c>
      <c r="G40" s="64"/>
      <c r="H40" s="65" t="s">
        <v>27</v>
      </c>
      <c r="I40" s="1747" t="s">
        <v>28</v>
      </c>
      <c r="J40" s="1748"/>
      <c r="K40" s="65" t="s">
        <v>29</v>
      </c>
      <c r="L40" s="66" t="s">
        <v>30</v>
      </c>
    </row>
    <row r="41" spans="1:12" x14ac:dyDescent="0.3">
      <c r="D41" s="76"/>
      <c r="E41" s="76"/>
      <c r="F41" s="76"/>
      <c r="G41" s="76"/>
      <c r="H41" s="76"/>
      <c r="I41" s="76"/>
      <c r="J41" s="76"/>
      <c r="K41" s="76"/>
      <c r="L41" s="76"/>
    </row>
    <row r="61" spans="1:21" s="25" customFormat="1" x14ac:dyDescent="0.3">
      <c r="A61" s="25" t="s">
        <v>527</v>
      </c>
      <c r="M61" s="76"/>
      <c r="N61" s="76"/>
      <c r="O61" s="76"/>
      <c r="P61" s="76"/>
      <c r="Q61" s="76"/>
      <c r="R61" s="76"/>
      <c r="S61" s="76"/>
      <c r="T61" s="76"/>
      <c r="U61" s="76"/>
    </row>
  </sheetData>
  <mergeCells count="9">
    <mergeCell ref="B28:G28"/>
    <mergeCell ref="A29:K29"/>
    <mergeCell ref="I40:J40"/>
    <mergeCell ref="A7:L7"/>
    <mergeCell ref="A8:L8"/>
    <mergeCell ref="B15:D15"/>
    <mergeCell ref="B20:G20"/>
    <mergeCell ref="I20:J20"/>
    <mergeCell ref="B21:G21"/>
  </mergeCells>
  <pageMargins left="0.70866141732283472" right="0.70866141732283472" top="0.74803149606299213" bottom="0.74803149606299213" header="0.31496062992125984" footer="0.31496062992125984"/>
  <pageSetup scale="65" orientation="portrait" verticalDpi="7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2"/>
  <sheetViews>
    <sheetView view="pageBreakPreview" zoomScale="60" zoomScaleNormal="100" workbookViewId="0">
      <selection activeCell="B23" sqref="B23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17.42578125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88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44566</v>
      </c>
    </row>
    <row r="12" spans="1:21" ht="16.5" customHeight="1" x14ac:dyDescent="0.35">
      <c r="A12" s="11" t="s">
        <v>43</v>
      </c>
      <c r="B12" s="157"/>
      <c r="C12" s="157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18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155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156" t="s">
        <v>13</v>
      </c>
      <c r="B20" s="1751" t="s">
        <v>14</v>
      </c>
      <c r="C20" s="1751"/>
      <c r="D20" s="1751"/>
      <c r="E20" s="1751"/>
      <c r="F20" s="1751"/>
      <c r="G20" s="1751"/>
      <c r="H20" s="156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s="165" customFormat="1" ht="20.25" x14ac:dyDescent="0.35">
      <c r="A22" s="160">
        <v>1</v>
      </c>
      <c r="B22" s="161" t="s">
        <v>39</v>
      </c>
      <c r="C22" s="162"/>
      <c r="D22" s="162"/>
      <c r="E22" s="162"/>
      <c r="F22" s="162"/>
      <c r="G22" s="163"/>
      <c r="H22" s="160"/>
      <c r="I22" s="160">
        <v>1</v>
      </c>
      <c r="J22" s="160" t="s">
        <v>41</v>
      </c>
      <c r="K22" s="164">
        <v>45000</v>
      </c>
      <c r="L22" s="164">
        <f>+K22*I22</f>
        <v>45000</v>
      </c>
    </row>
    <row r="23" spans="1:12" s="165" customFormat="1" ht="20.25" x14ac:dyDescent="0.35">
      <c r="A23" s="160">
        <v>2</v>
      </c>
      <c r="B23" s="161" t="s">
        <v>40</v>
      </c>
      <c r="C23" s="166"/>
      <c r="D23" s="166"/>
      <c r="E23" s="166"/>
      <c r="F23" s="166"/>
      <c r="G23" s="167"/>
      <c r="H23" s="160"/>
      <c r="I23" s="160">
        <v>2</v>
      </c>
      <c r="J23" s="160" t="s">
        <v>41</v>
      </c>
      <c r="K23" s="164">
        <v>4000</v>
      </c>
      <c r="L23" s="164">
        <f>+K23*I23</f>
        <v>8000</v>
      </c>
    </row>
    <row r="24" spans="1:12" s="165" customFormat="1" ht="20.25" x14ac:dyDescent="0.35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2" s="165" customFormat="1" ht="20.25" x14ac:dyDescent="0.35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2" s="165" customFormat="1" ht="20.25" x14ac:dyDescent="0.35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2" s="165" customFormat="1" ht="20.25" x14ac:dyDescent="0.35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2" s="165" customFormat="1" ht="20.25" x14ac:dyDescent="0.35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2" s="165" customFormat="1" ht="20.25" x14ac:dyDescent="0.35">
      <c r="A29" s="173"/>
      <c r="B29" s="1774"/>
      <c r="C29" s="1775"/>
      <c r="D29" s="1775"/>
      <c r="E29" s="1775"/>
      <c r="F29" s="1775"/>
      <c r="G29" s="1776"/>
      <c r="H29" s="174"/>
      <c r="I29" s="174"/>
      <c r="J29" s="174"/>
      <c r="K29" s="175"/>
      <c r="L29" s="175"/>
    </row>
    <row r="30" spans="1:12" s="165" customFormat="1" ht="20.25" x14ac:dyDescent="0.35">
      <c r="A30" s="1773" t="s">
        <v>20</v>
      </c>
      <c r="B30" s="1773"/>
      <c r="C30" s="1773"/>
      <c r="D30" s="1773"/>
      <c r="E30" s="1773"/>
      <c r="F30" s="1773"/>
      <c r="G30" s="1773"/>
      <c r="H30" s="1773"/>
      <c r="I30" s="1773"/>
      <c r="J30" s="1773"/>
      <c r="K30" s="1773"/>
      <c r="L30" s="176">
        <f>SUM(L21:L28)</f>
        <v>53000</v>
      </c>
    </row>
    <row r="31" spans="1:12" ht="18" x14ac:dyDescent="0.35">
      <c r="A31" s="2"/>
      <c r="B31" s="2"/>
      <c r="C31" s="155"/>
      <c r="D31" s="2"/>
      <c r="E31" s="2"/>
      <c r="F31" s="2"/>
      <c r="G31" s="1"/>
      <c r="H31" s="1"/>
      <c r="I31" s="1"/>
      <c r="J31" s="1"/>
      <c r="K31" s="13"/>
      <c r="L31" s="3"/>
    </row>
    <row r="32" spans="1:12" ht="18" x14ac:dyDescent="0.35">
      <c r="A32" s="35" t="s">
        <v>21</v>
      </c>
      <c r="B32" s="35" t="s">
        <v>7</v>
      </c>
      <c r="C32" s="35" t="s">
        <v>22</v>
      </c>
      <c r="D32" s="36" t="s">
        <v>23</v>
      </c>
      <c r="E32" s="1"/>
      <c r="F32" s="1"/>
      <c r="G32" s="1"/>
      <c r="H32" s="1"/>
      <c r="I32" s="1"/>
      <c r="J32" s="1"/>
      <c r="K32" s="37"/>
      <c r="L32" s="37"/>
    </row>
    <row r="33" spans="1:12" ht="18" x14ac:dyDescent="0.35">
      <c r="A33" s="2"/>
      <c r="B33" s="2"/>
      <c r="C33" s="155" t="s">
        <v>24</v>
      </c>
      <c r="D33" s="2" t="s">
        <v>25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155"/>
      <c r="D34" s="2"/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38"/>
      <c r="E36" s="38"/>
      <c r="F36" s="39"/>
      <c r="G36" s="40"/>
      <c r="H36" s="41"/>
      <c r="I36" s="42"/>
      <c r="J36" s="43"/>
      <c r="K36" s="44"/>
      <c r="L36" s="45"/>
    </row>
    <row r="37" spans="1:12" ht="18" x14ac:dyDescent="0.35">
      <c r="A37" s="1"/>
      <c r="B37" s="1"/>
      <c r="C37" s="1"/>
      <c r="D37" s="38"/>
      <c r="E37" s="38"/>
      <c r="F37" s="46"/>
      <c r="G37" s="47"/>
      <c r="H37" s="48"/>
      <c r="I37" s="49"/>
      <c r="J37" s="50"/>
      <c r="K37" s="51"/>
      <c r="L37" s="52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53"/>
      <c r="H39" s="48"/>
      <c r="I39" s="49"/>
      <c r="J39" s="50"/>
      <c r="K39" s="51"/>
      <c r="L39" s="54"/>
    </row>
    <row r="40" spans="1:12" ht="18" x14ac:dyDescent="0.35">
      <c r="A40" s="1"/>
      <c r="B40" s="1"/>
      <c r="C40" s="1"/>
      <c r="D40" s="38"/>
      <c r="E40" s="38"/>
      <c r="F40" s="55"/>
      <c r="G40" s="56"/>
      <c r="H40" s="57"/>
      <c r="I40" s="58"/>
      <c r="J40" s="59"/>
      <c r="K40" s="60"/>
      <c r="L40" s="61"/>
    </row>
    <row r="41" spans="1:12" ht="18" x14ac:dyDescent="0.35">
      <c r="A41" s="1"/>
      <c r="B41" s="1"/>
      <c r="C41" s="1"/>
      <c r="D41" s="62"/>
      <c r="E41" s="76"/>
      <c r="F41" s="63" t="s">
        <v>26</v>
      </c>
      <c r="G41" s="64"/>
      <c r="H41" s="65" t="s">
        <v>27</v>
      </c>
      <c r="I41" s="1747" t="s">
        <v>28</v>
      </c>
      <c r="J41" s="1748"/>
      <c r="K41" s="65" t="s">
        <v>29</v>
      </c>
      <c r="L41" s="66" t="s">
        <v>30</v>
      </c>
    </row>
    <row r="42" spans="1:12" x14ac:dyDescent="0.3">
      <c r="D42" s="76"/>
      <c r="E42" s="76"/>
      <c r="F42" s="76"/>
      <c r="G42" s="76"/>
      <c r="H42" s="76"/>
      <c r="I42" s="76"/>
      <c r="J42" s="76"/>
      <c r="K42" s="76"/>
      <c r="L42" s="76"/>
    </row>
    <row r="62" spans="1:21" s="25" customFormat="1" x14ac:dyDescent="0.3">
      <c r="A62" s="25" t="s">
        <v>89</v>
      </c>
      <c r="M62" s="76"/>
      <c r="N62" s="76"/>
      <c r="O62" s="76"/>
      <c r="P62" s="76"/>
      <c r="Q62" s="76"/>
      <c r="R62" s="76"/>
      <c r="S62" s="76"/>
      <c r="T62" s="76"/>
      <c r="U62" s="76"/>
    </row>
  </sheetData>
  <mergeCells count="9">
    <mergeCell ref="B29:G29"/>
    <mergeCell ref="A30:K30"/>
    <mergeCell ref="I41:J41"/>
    <mergeCell ref="A7:L7"/>
    <mergeCell ref="A8:L8"/>
    <mergeCell ref="B15:D15"/>
    <mergeCell ref="B20:G20"/>
    <mergeCell ref="I20:J20"/>
    <mergeCell ref="B21:G21"/>
  </mergeCells>
  <pageMargins left="0.70866141732283472" right="0.70866141732283472" top="0.74803149606299213" bottom="0.74803149606299213" header="0.31496062992125984" footer="0.31496062992125984"/>
  <pageSetup scale="65" orientation="portrait" verticalDpi="72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2"/>
  <sheetViews>
    <sheetView view="pageBreakPreview" topLeftCell="A7" zoomScale="60" zoomScaleNormal="100" workbookViewId="0">
      <selection activeCell="H28" sqref="H28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528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76</v>
      </c>
      <c r="D11" s="90"/>
      <c r="F11" s="91" t="s">
        <v>32</v>
      </c>
      <c r="G11" s="92"/>
      <c r="H11" s="92"/>
      <c r="I11" s="90"/>
      <c r="K11" s="93" t="s">
        <v>3</v>
      </c>
      <c r="L11" s="94">
        <v>44614</v>
      </c>
    </row>
    <row r="12" spans="1:21" ht="16.5" customHeight="1" x14ac:dyDescent="0.3">
      <c r="A12" s="89" t="s">
        <v>77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616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617" t="s">
        <v>13</v>
      </c>
      <c r="B20" s="1769" t="s">
        <v>14</v>
      </c>
      <c r="C20" s="1769"/>
      <c r="D20" s="1769"/>
      <c r="E20" s="1769"/>
      <c r="F20" s="1769"/>
      <c r="G20" s="1769"/>
      <c r="H20" s="617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 t="s">
        <v>19</v>
      </c>
      <c r="B22" s="138" t="s">
        <v>78</v>
      </c>
      <c r="C22" s="139"/>
      <c r="D22" s="139"/>
      <c r="E22" s="139"/>
      <c r="F22" s="139"/>
      <c r="G22" s="140"/>
      <c r="H22" s="137"/>
      <c r="I22" s="137">
        <v>1</v>
      </c>
      <c r="J22" s="137" t="s">
        <v>79</v>
      </c>
      <c r="K22" s="141">
        <v>5000</v>
      </c>
      <c r="L22" s="141">
        <f>K22*I22</f>
        <v>5000</v>
      </c>
    </row>
    <row r="23" spans="1:12" s="142" customFormat="1" ht="18.75" x14ac:dyDescent="0.3">
      <c r="A23" s="137"/>
      <c r="B23" s="138"/>
      <c r="C23" s="143"/>
      <c r="D23" s="143"/>
      <c r="E23" s="143"/>
      <c r="F23" s="143"/>
      <c r="G23" s="144"/>
      <c r="H23" s="137"/>
      <c r="I23" s="137"/>
      <c r="J23" s="137"/>
      <c r="K23" s="141"/>
      <c r="L23" s="141"/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50"/>
      <c r="B29" s="1762"/>
      <c r="C29" s="1763"/>
      <c r="D29" s="1763"/>
      <c r="E29" s="1763"/>
      <c r="F29" s="1763"/>
      <c r="G29" s="1764"/>
      <c r="H29" s="151"/>
      <c r="I29" s="151"/>
      <c r="J29" s="151"/>
      <c r="K29" s="152"/>
      <c r="L29" s="152"/>
    </row>
    <row r="30" spans="1:12" s="142" customFormat="1" ht="18.75" x14ac:dyDescent="0.3">
      <c r="A30" s="1746" t="s">
        <v>20</v>
      </c>
      <c r="B30" s="1746"/>
      <c r="C30" s="1746"/>
      <c r="D30" s="1746"/>
      <c r="E30" s="1746"/>
      <c r="F30" s="1746"/>
      <c r="G30" s="1746"/>
      <c r="H30" s="1746"/>
      <c r="I30" s="1746"/>
      <c r="J30" s="1746"/>
      <c r="K30" s="1746"/>
      <c r="L30" s="34">
        <f>SUM(L21:L22)</f>
        <v>5000</v>
      </c>
    </row>
    <row r="31" spans="1:12" x14ac:dyDescent="0.3">
      <c r="A31" s="80"/>
      <c r="B31" s="80"/>
      <c r="C31" s="616"/>
      <c r="D31" s="80"/>
      <c r="E31" s="80"/>
      <c r="F31" s="80"/>
      <c r="K31" s="93"/>
      <c r="L31" s="81"/>
    </row>
    <row r="32" spans="1:12" x14ac:dyDescent="0.3">
      <c r="A32" s="118" t="s">
        <v>21</v>
      </c>
      <c r="B32" s="118" t="s">
        <v>7</v>
      </c>
      <c r="C32" s="118" t="s">
        <v>22</v>
      </c>
      <c r="D32" s="119" t="s">
        <v>23</v>
      </c>
      <c r="K32" s="120"/>
      <c r="L32" s="120"/>
    </row>
    <row r="33" spans="1:12" x14ac:dyDescent="0.3">
      <c r="A33" s="80"/>
      <c r="B33" s="80"/>
      <c r="C33" s="616" t="s">
        <v>24</v>
      </c>
      <c r="D33" s="80" t="s">
        <v>25</v>
      </c>
      <c r="K33" s="120"/>
      <c r="L33" s="120"/>
    </row>
    <row r="34" spans="1:12" x14ac:dyDescent="0.3">
      <c r="A34" s="80"/>
      <c r="B34" s="80"/>
      <c r="C34" s="616"/>
      <c r="D34" s="80"/>
      <c r="K34" s="120"/>
      <c r="L34" s="120"/>
    </row>
    <row r="35" spans="1:12" x14ac:dyDescent="0.3">
      <c r="K35" s="120"/>
      <c r="L35" s="120"/>
    </row>
    <row r="36" spans="1:12" x14ac:dyDescent="0.3">
      <c r="D36" s="95"/>
      <c r="E36" s="95"/>
      <c r="F36" s="121"/>
      <c r="G36" s="84"/>
      <c r="H36" s="122"/>
      <c r="I36" s="123"/>
      <c r="J36" s="124"/>
      <c r="K36" s="121"/>
      <c r="L36" s="125"/>
    </row>
    <row r="37" spans="1:12" x14ac:dyDescent="0.3">
      <c r="D37" s="95"/>
      <c r="E37" s="95"/>
      <c r="F37" s="89"/>
      <c r="G37" s="90"/>
      <c r="H37" s="126"/>
      <c r="I37" s="127"/>
      <c r="J37" s="128"/>
      <c r="K37" s="89"/>
      <c r="L37" s="116"/>
    </row>
    <row r="38" spans="1:12" x14ac:dyDescent="0.3">
      <c r="D38" s="95"/>
      <c r="E38" s="95"/>
      <c r="F38" s="89"/>
      <c r="G38" s="90"/>
      <c r="H38" s="126"/>
      <c r="I38" s="127"/>
      <c r="J38" s="128"/>
      <c r="K38" s="89"/>
      <c r="L38" s="116"/>
    </row>
    <row r="39" spans="1:12" x14ac:dyDescent="0.3">
      <c r="D39" s="95"/>
      <c r="E39" s="95"/>
      <c r="F39" s="89"/>
      <c r="G39" s="96"/>
      <c r="H39" s="126"/>
      <c r="I39" s="127"/>
      <c r="J39" s="128"/>
      <c r="K39" s="89"/>
      <c r="L39" s="129"/>
    </row>
    <row r="40" spans="1:12" x14ac:dyDescent="0.3">
      <c r="D40" s="95"/>
      <c r="E40" s="95"/>
      <c r="F40" s="104"/>
      <c r="G40" s="109"/>
      <c r="H40" s="130"/>
      <c r="I40" s="131"/>
      <c r="J40" s="132"/>
      <c r="K40" s="104"/>
      <c r="L40" s="133"/>
    </row>
    <row r="41" spans="1:12" x14ac:dyDescent="0.3">
      <c r="D41" s="127"/>
      <c r="E41" s="78"/>
      <c r="F41" s="134" t="s">
        <v>26</v>
      </c>
      <c r="G41" s="135"/>
      <c r="H41" s="136" t="s">
        <v>27</v>
      </c>
      <c r="I41" s="1765" t="s">
        <v>28</v>
      </c>
      <c r="J41" s="1766"/>
      <c r="K41" s="136" t="s">
        <v>29</v>
      </c>
      <c r="L41" s="117" t="s">
        <v>30</v>
      </c>
    </row>
    <row r="42" spans="1:12" x14ac:dyDescent="0.3">
      <c r="D42" s="78"/>
      <c r="E42" s="78"/>
      <c r="F42" s="78"/>
      <c r="G42" s="78"/>
      <c r="H42" s="78"/>
      <c r="I42" s="78"/>
      <c r="J42" s="78"/>
      <c r="K42" s="78"/>
      <c r="L42" s="78"/>
    </row>
    <row r="62" spans="1:21" s="79" customFormat="1" x14ac:dyDescent="0.3">
      <c r="A62" s="79" t="s">
        <v>37</v>
      </c>
      <c r="M62" s="78"/>
      <c r="N62" s="78"/>
      <c r="O62" s="78"/>
      <c r="P62" s="78"/>
      <c r="Q62" s="78"/>
      <c r="R62" s="78"/>
      <c r="S62" s="78"/>
      <c r="T62" s="78"/>
      <c r="U62" s="78"/>
    </row>
  </sheetData>
  <mergeCells count="8">
    <mergeCell ref="A30:K30"/>
    <mergeCell ref="I41:J41"/>
    <mergeCell ref="A7:L7"/>
    <mergeCell ref="A8:L8"/>
    <mergeCell ref="B20:G20"/>
    <mergeCell ref="I20:J20"/>
    <mergeCell ref="B21:G21"/>
    <mergeCell ref="B29:G29"/>
  </mergeCells>
  <pageMargins left="0.70866141732283472" right="0.70866141732283472" top="0.55118110236220474" bottom="0.74803149606299213" header="0.31496062992125984" footer="0.31496062992125984"/>
  <pageSetup scale="65" orientation="portrait" verticalDpi="72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1"/>
  <sheetViews>
    <sheetView view="pageBreakPreview" topLeftCell="A4" zoomScale="60" zoomScaleNormal="100" workbookViewId="0">
      <selection activeCell="B22" sqref="B22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529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76</v>
      </c>
      <c r="D11" s="90"/>
      <c r="F11" s="91" t="s">
        <v>32</v>
      </c>
      <c r="G11" s="92"/>
      <c r="H11" s="92"/>
      <c r="I11" s="90"/>
      <c r="K11" s="93" t="s">
        <v>3</v>
      </c>
      <c r="L11" s="94">
        <v>44614</v>
      </c>
    </row>
    <row r="12" spans="1:21" ht="16.5" customHeight="1" x14ac:dyDescent="0.3">
      <c r="A12" s="89" t="s">
        <v>77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616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617" t="s">
        <v>13</v>
      </c>
      <c r="B20" s="1769" t="s">
        <v>14</v>
      </c>
      <c r="C20" s="1769"/>
      <c r="D20" s="1769"/>
      <c r="E20" s="1769"/>
      <c r="F20" s="1769"/>
      <c r="G20" s="1769"/>
      <c r="H20" s="617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238" customFormat="1" ht="21" x14ac:dyDescent="0.35">
      <c r="A22" s="233" t="s">
        <v>19</v>
      </c>
      <c r="B22" s="620" t="s">
        <v>530</v>
      </c>
      <c r="C22" s="235"/>
      <c r="D22" s="235"/>
      <c r="E22" s="235"/>
      <c r="F22" s="235"/>
      <c r="G22" s="236"/>
      <c r="H22" s="233" t="s">
        <v>531</v>
      </c>
      <c r="I22" s="233">
        <v>1</v>
      </c>
      <c r="J22" s="233" t="s">
        <v>79</v>
      </c>
      <c r="K22" s="237">
        <v>4500</v>
      </c>
      <c r="L22" s="237">
        <f>K22*I22</f>
        <v>4500</v>
      </c>
    </row>
    <row r="23" spans="1:12" s="238" customFormat="1" ht="21" x14ac:dyDescent="0.35">
      <c r="A23" s="233"/>
      <c r="B23" s="620"/>
      <c r="C23" s="621"/>
      <c r="D23" s="621"/>
      <c r="E23" s="621"/>
      <c r="F23" s="621"/>
      <c r="G23" s="622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620"/>
      <c r="C24" s="621"/>
      <c r="D24" s="621"/>
      <c r="E24" s="621"/>
      <c r="F24" s="621"/>
      <c r="G24" s="622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620"/>
      <c r="C25" s="621"/>
      <c r="D25" s="621"/>
      <c r="E25" s="621"/>
      <c r="F25" s="621"/>
      <c r="G25" s="622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620"/>
      <c r="C26" s="621"/>
      <c r="D26" s="621"/>
      <c r="E26" s="621"/>
      <c r="F26" s="621"/>
      <c r="G26" s="622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620"/>
      <c r="C27" s="621"/>
      <c r="D27" s="621"/>
      <c r="E27" s="621"/>
      <c r="F27" s="621"/>
      <c r="G27" s="622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620"/>
      <c r="C28" s="621"/>
      <c r="D28" s="621"/>
      <c r="E28" s="621"/>
      <c r="F28" s="621"/>
      <c r="G28" s="622"/>
      <c r="H28" s="233"/>
      <c r="I28" s="233"/>
      <c r="J28" s="233"/>
      <c r="K28" s="237"/>
      <c r="L28" s="237"/>
    </row>
    <row r="29" spans="1:12" s="238" customFormat="1" ht="21" x14ac:dyDescent="0.35">
      <c r="A29" s="241"/>
      <c r="B29" s="1785"/>
      <c r="C29" s="1786"/>
      <c r="D29" s="1786"/>
      <c r="E29" s="1786"/>
      <c r="F29" s="1786"/>
      <c r="G29" s="1787"/>
      <c r="H29" s="242"/>
      <c r="I29" s="242"/>
      <c r="J29" s="242"/>
      <c r="K29" s="243"/>
      <c r="L29" s="243"/>
    </row>
    <row r="30" spans="1:12" s="238" customFormat="1" ht="21" x14ac:dyDescent="0.35">
      <c r="A30" s="1841" t="s">
        <v>20</v>
      </c>
      <c r="B30" s="1841"/>
      <c r="C30" s="1841"/>
      <c r="D30" s="1841"/>
      <c r="E30" s="1841"/>
      <c r="F30" s="1841"/>
      <c r="G30" s="1841"/>
      <c r="H30" s="1841"/>
      <c r="I30" s="1841"/>
      <c r="J30" s="1841"/>
      <c r="K30" s="1841"/>
      <c r="L30" s="245">
        <f>SUM(L21:L22)</f>
        <v>4500</v>
      </c>
    </row>
    <row r="31" spans="1:12" x14ac:dyDescent="0.3">
      <c r="A31" s="80"/>
      <c r="B31" s="80"/>
      <c r="C31" s="616"/>
      <c r="D31" s="80"/>
      <c r="E31" s="80"/>
      <c r="F31" s="80"/>
      <c r="K31" s="93"/>
      <c r="L31" s="81"/>
    </row>
    <row r="32" spans="1:12" x14ac:dyDescent="0.3">
      <c r="A32" s="118" t="s">
        <v>21</v>
      </c>
      <c r="B32" s="118" t="s">
        <v>7</v>
      </c>
      <c r="C32" s="118" t="s">
        <v>22</v>
      </c>
      <c r="D32" s="119" t="s">
        <v>23</v>
      </c>
      <c r="K32" s="120"/>
      <c r="L32" s="120"/>
    </row>
    <row r="33" spans="1:12" x14ac:dyDescent="0.3">
      <c r="A33" s="80"/>
      <c r="B33" s="80"/>
      <c r="C33" s="616" t="s">
        <v>24</v>
      </c>
      <c r="D33" s="80" t="s">
        <v>25</v>
      </c>
      <c r="K33" s="120"/>
      <c r="L33" s="120"/>
    </row>
    <row r="34" spans="1:12" x14ac:dyDescent="0.3">
      <c r="A34" s="80"/>
      <c r="B34" s="80"/>
      <c r="C34" s="616"/>
      <c r="D34" s="80"/>
      <c r="K34" s="120"/>
      <c r="L34" s="120"/>
    </row>
    <row r="35" spans="1:12" x14ac:dyDescent="0.3">
      <c r="K35" s="120"/>
      <c r="L35" s="120"/>
    </row>
    <row r="36" spans="1:12" x14ac:dyDescent="0.3">
      <c r="D36" s="95"/>
      <c r="E36" s="95"/>
      <c r="F36" s="121"/>
      <c r="G36" s="84"/>
      <c r="H36" s="122"/>
      <c r="I36" s="123"/>
      <c r="J36" s="124"/>
      <c r="K36" s="121"/>
      <c r="L36" s="125"/>
    </row>
    <row r="37" spans="1:12" x14ac:dyDescent="0.3">
      <c r="D37" s="95"/>
      <c r="E37" s="95"/>
      <c r="F37" s="89"/>
      <c r="G37" s="90"/>
      <c r="H37" s="126"/>
      <c r="I37" s="127"/>
      <c r="J37" s="128"/>
      <c r="K37" s="89"/>
      <c r="L37" s="116"/>
    </row>
    <row r="38" spans="1:12" x14ac:dyDescent="0.3">
      <c r="D38" s="95"/>
      <c r="E38" s="95"/>
      <c r="F38" s="89"/>
      <c r="G38" s="90"/>
      <c r="H38" s="126"/>
      <c r="I38" s="127"/>
      <c r="J38" s="128"/>
      <c r="K38" s="89"/>
      <c r="L38" s="116"/>
    </row>
    <row r="39" spans="1:12" x14ac:dyDescent="0.3">
      <c r="D39" s="95"/>
      <c r="E39" s="95"/>
      <c r="F39" s="89"/>
      <c r="G39" s="96"/>
      <c r="H39" s="126"/>
      <c r="I39" s="127"/>
      <c r="J39" s="128"/>
      <c r="K39" s="89"/>
      <c r="L39" s="129"/>
    </row>
    <row r="40" spans="1:12" x14ac:dyDescent="0.3">
      <c r="D40" s="95"/>
      <c r="E40" s="95"/>
      <c r="F40" s="104"/>
      <c r="G40" s="109"/>
      <c r="H40" s="130"/>
      <c r="I40" s="131"/>
      <c r="J40" s="132"/>
      <c r="K40" s="104"/>
      <c r="L40" s="133"/>
    </row>
    <row r="41" spans="1:12" x14ac:dyDescent="0.3">
      <c r="D41" s="127"/>
      <c r="E41" s="78"/>
      <c r="F41" s="134" t="s">
        <v>26</v>
      </c>
      <c r="G41" s="135"/>
      <c r="H41" s="136" t="s">
        <v>27</v>
      </c>
      <c r="I41" s="1765" t="s">
        <v>28</v>
      </c>
      <c r="J41" s="1766"/>
      <c r="K41" s="136" t="s">
        <v>29</v>
      </c>
      <c r="L41" s="117" t="s">
        <v>30</v>
      </c>
    </row>
    <row r="42" spans="1:12" x14ac:dyDescent="0.3">
      <c r="D42" s="78"/>
      <c r="E42" s="78"/>
      <c r="F42" s="78"/>
      <c r="G42" s="78"/>
      <c r="H42" s="78"/>
      <c r="I42" s="78"/>
      <c r="J42" s="78"/>
      <c r="K42" s="78"/>
      <c r="L42" s="78"/>
    </row>
    <row r="61" spans="1:21" s="79" customFormat="1" x14ac:dyDescent="0.3">
      <c r="A61" s="79" t="s">
        <v>532</v>
      </c>
      <c r="M61" s="78"/>
      <c r="N61" s="78"/>
      <c r="O61" s="78"/>
      <c r="P61" s="78"/>
      <c r="Q61" s="78"/>
      <c r="R61" s="78"/>
      <c r="S61" s="78"/>
      <c r="T61" s="78"/>
      <c r="U61" s="78"/>
    </row>
  </sheetData>
  <mergeCells count="8">
    <mergeCell ref="A30:K30"/>
    <mergeCell ref="I41:J41"/>
    <mergeCell ref="A7:L7"/>
    <mergeCell ref="A8:L8"/>
    <mergeCell ref="B20:G20"/>
    <mergeCell ref="I20:J20"/>
    <mergeCell ref="B21:G21"/>
    <mergeCell ref="B29:G29"/>
  </mergeCells>
  <printOptions horizontalCentered="1"/>
  <pageMargins left="0" right="0" top="0.55118110236220474" bottom="0.74803149606299213" header="0.31496062992125984" footer="0.31496062992125984"/>
  <pageSetup scale="70" orientation="portrait" verticalDpi="72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8"/>
  <sheetViews>
    <sheetView view="pageBreakPreview" zoomScale="60" zoomScaleNormal="100" workbookViewId="0">
      <selection activeCell="G28" sqref="G28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8.5703125" style="79" customWidth="1"/>
    <col min="12" max="12" width="21.855468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535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44614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616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617" t="s">
        <v>13</v>
      </c>
      <c r="B20" s="1769" t="s">
        <v>14</v>
      </c>
      <c r="C20" s="1769"/>
      <c r="D20" s="1769"/>
      <c r="E20" s="1769"/>
      <c r="F20" s="1769"/>
      <c r="G20" s="1769"/>
      <c r="H20" s="617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238" customFormat="1" ht="21" x14ac:dyDescent="0.35">
      <c r="A22" s="233" t="s">
        <v>19</v>
      </c>
      <c r="B22" s="620" t="s">
        <v>533</v>
      </c>
      <c r="C22" s="235"/>
      <c r="D22" s="235"/>
      <c r="E22" s="235"/>
      <c r="F22" s="235"/>
      <c r="G22" s="236"/>
      <c r="H22" s="233"/>
      <c r="I22" s="233">
        <v>17</v>
      </c>
      <c r="J22" s="233" t="s">
        <v>121</v>
      </c>
      <c r="K22" s="237">
        <v>45000</v>
      </c>
      <c r="L22" s="237">
        <f>I22*K22</f>
        <v>765000</v>
      </c>
    </row>
    <row r="23" spans="1:12" s="238" customFormat="1" ht="21" x14ac:dyDescent="0.35">
      <c r="A23" s="233">
        <v>2</v>
      </c>
      <c r="B23" s="620" t="s">
        <v>534</v>
      </c>
      <c r="C23" s="235"/>
      <c r="D23" s="235"/>
      <c r="E23" s="235"/>
      <c r="F23" s="235"/>
      <c r="G23" s="236"/>
      <c r="H23" s="233"/>
      <c r="I23" s="233">
        <v>17</v>
      </c>
      <c r="J23" s="233" t="s">
        <v>121</v>
      </c>
      <c r="K23" s="237">
        <v>14000</v>
      </c>
      <c r="L23" s="237">
        <f t="shared" ref="L23" si="0">I23*K23</f>
        <v>238000</v>
      </c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137"/>
      <c r="I29" s="137"/>
      <c r="J29" s="137"/>
      <c r="K29" s="141"/>
      <c r="L29" s="141"/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</row>
    <row r="31" spans="1:12" s="142" customFormat="1" ht="18.75" x14ac:dyDescent="0.3">
      <c r="A31" s="137"/>
      <c r="B31" s="138"/>
      <c r="C31" s="14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45"/>
      <c r="B34" s="146"/>
      <c r="C34" s="147"/>
      <c r="D34" s="147"/>
      <c r="E34" s="147"/>
      <c r="F34" s="147"/>
      <c r="G34" s="148"/>
      <c r="H34" s="145"/>
      <c r="I34" s="145"/>
      <c r="J34" s="145"/>
      <c r="K34" s="149"/>
      <c r="L34" s="149"/>
    </row>
    <row r="35" spans="1:12" s="142" customFormat="1" ht="18.75" x14ac:dyDescent="0.3">
      <c r="A35" s="150"/>
      <c r="B35" s="1762"/>
      <c r="C35" s="1763"/>
      <c r="D35" s="1763"/>
      <c r="E35" s="1763"/>
      <c r="F35" s="1763"/>
      <c r="G35" s="1764"/>
      <c r="H35" s="151"/>
      <c r="I35" s="151"/>
      <c r="J35" s="151"/>
      <c r="K35" s="152"/>
      <c r="L35" s="152"/>
    </row>
    <row r="36" spans="1:12" s="238" customFormat="1" ht="21" x14ac:dyDescent="0.35">
      <c r="A36" s="1841" t="s">
        <v>20</v>
      </c>
      <c r="B36" s="1841"/>
      <c r="C36" s="1841"/>
      <c r="D36" s="1841"/>
      <c r="E36" s="1841"/>
      <c r="F36" s="1841"/>
      <c r="G36" s="1841"/>
      <c r="H36" s="1841"/>
      <c r="I36" s="1841"/>
      <c r="J36" s="1841"/>
      <c r="K36" s="1841"/>
      <c r="L36" s="245">
        <f>SUM(L21:L31)</f>
        <v>1003000</v>
      </c>
    </row>
    <row r="37" spans="1:12" x14ac:dyDescent="0.3">
      <c r="A37" s="80"/>
      <c r="B37" s="80"/>
      <c r="C37" s="616"/>
      <c r="D37" s="80"/>
      <c r="E37" s="80"/>
      <c r="F37" s="80"/>
      <c r="K37" s="93"/>
      <c r="L37" s="81"/>
    </row>
    <row r="38" spans="1:12" x14ac:dyDescent="0.3">
      <c r="A38" s="118" t="s">
        <v>21</v>
      </c>
      <c r="B38" s="118" t="s">
        <v>7</v>
      </c>
      <c r="C38" s="118" t="s">
        <v>22</v>
      </c>
      <c r="D38" s="119" t="s">
        <v>23</v>
      </c>
      <c r="K38" s="120"/>
      <c r="L38" s="120"/>
    </row>
    <row r="39" spans="1:12" x14ac:dyDescent="0.3">
      <c r="A39" s="80"/>
      <c r="B39" s="80"/>
      <c r="C39" s="616" t="s">
        <v>24</v>
      </c>
      <c r="D39" s="80" t="s">
        <v>25</v>
      </c>
      <c r="K39" s="120"/>
      <c r="L39" s="120"/>
    </row>
    <row r="40" spans="1:12" x14ac:dyDescent="0.3">
      <c r="A40" s="80"/>
      <c r="B40" s="80"/>
      <c r="C40" s="616"/>
      <c r="D40" s="80"/>
      <c r="K40" s="120"/>
      <c r="L40" s="120"/>
    </row>
    <row r="41" spans="1:12" x14ac:dyDescent="0.3">
      <c r="K41" s="120"/>
      <c r="L41" s="120"/>
    </row>
    <row r="42" spans="1:12" x14ac:dyDescent="0.3">
      <c r="D42" s="95"/>
      <c r="E42" s="95"/>
      <c r="F42" s="121"/>
      <c r="G42" s="84"/>
      <c r="H42" s="122"/>
      <c r="I42" s="123"/>
      <c r="J42" s="124"/>
      <c r="K42" s="121"/>
      <c r="L42" s="125"/>
    </row>
    <row r="43" spans="1:12" x14ac:dyDescent="0.3">
      <c r="D43" s="95"/>
      <c r="E43" s="95"/>
      <c r="F43" s="89"/>
      <c r="G43" s="90"/>
      <c r="H43" s="126"/>
      <c r="I43" s="127"/>
      <c r="J43" s="128"/>
      <c r="K43" s="89"/>
      <c r="L43" s="116"/>
    </row>
    <row r="44" spans="1:12" x14ac:dyDescent="0.3">
      <c r="D44" s="95"/>
      <c r="E44" s="95"/>
      <c r="F44" s="89"/>
      <c r="G44" s="90"/>
      <c r="H44" s="126"/>
      <c r="I44" s="127"/>
      <c r="J44" s="128"/>
      <c r="K44" s="89"/>
      <c r="L44" s="116"/>
    </row>
    <row r="45" spans="1:12" x14ac:dyDescent="0.3">
      <c r="D45" s="95"/>
      <c r="E45" s="95"/>
      <c r="F45" s="89"/>
      <c r="G45" s="96"/>
      <c r="H45" s="126"/>
      <c r="I45" s="127"/>
      <c r="J45" s="128"/>
      <c r="K45" s="89"/>
      <c r="L45" s="129"/>
    </row>
    <row r="46" spans="1:12" x14ac:dyDescent="0.3">
      <c r="D46" s="95"/>
      <c r="E46" s="95"/>
      <c r="F46" s="104"/>
      <c r="G46" s="109"/>
      <c r="H46" s="130"/>
      <c r="I46" s="131"/>
      <c r="J46" s="132"/>
      <c r="K46" s="104"/>
      <c r="L46" s="133"/>
    </row>
    <row r="47" spans="1:12" x14ac:dyDescent="0.3">
      <c r="D47" s="127"/>
      <c r="E47" s="78"/>
      <c r="F47" s="134" t="s">
        <v>26</v>
      </c>
      <c r="G47" s="207"/>
      <c r="H47" s="208" t="s">
        <v>27</v>
      </c>
      <c r="I47" s="1777" t="s">
        <v>28</v>
      </c>
      <c r="J47" s="1778"/>
      <c r="K47" s="208" t="s">
        <v>29</v>
      </c>
      <c r="L47" s="192" t="s">
        <v>30</v>
      </c>
    </row>
    <row r="48" spans="1:12" x14ac:dyDescent="0.3">
      <c r="D48" s="78"/>
      <c r="E48" s="78"/>
      <c r="F48" s="78"/>
      <c r="G48" s="78"/>
      <c r="H48" s="78"/>
      <c r="I48" s="78"/>
      <c r="J48" s="78"/>
      <c r="K48" s="78"/>
      <c r="L48" s="78"/>
    </row>
    <row r="68" spans="1:1" x14ac:dyDescent="0.3">
      <c r="A68" s="79" t="s">
        <v>532</v>
      </c>
    </row>
  </sheetData>
  <mergeCells count="8">
    <mergeCell ref="A36:K36"/>
    <mergeCell ref="I47:J47"/>
    <mergeCell ref="A7:L7"/>
    <mergeCell ref="A8:L8"/>
    <mergeCell ref="B20:G20"/>
    <mergeCell ref="I20:J20"/>
    <mergeCell ref="B21:G21"/>
    <mergeCell ref="B35:G35"/>
  </mergeCells>
  <pageMargins left="0.70866141732283472" right="0.70866141732283472" top="0.55118110236220474" bottom="0.74803149606299213" header="0.31496062992125984" footer="0.31496062992125984"/>
  <pageSetup scale="64" orientation="portrait" verticalDpi="72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8"/>
  <sheetViews>
    <sheetView view="pageBreakPreview" zoomScale="60" zoomScaleNormal="100" workbookViewId="0">
      <selection activeCell="A36" sqref="A36:K36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8.5703125" style="79" customWidth="1"/>
    <col min="12" max="12" width="21.855468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540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536</v>
      </c>
      <c r="D11" s="90"/>
      <c r="F11" s="91" t="s">
        <v>32</v>
      </c>
      <c r="G11" s="92"/>
      <c r="H11" s="92"/>
      <c r="I11" s="90"/>
      <c r="K11" s="93" t="s">
        <v>3</v>
      </c>
      <c r="L11" s="94">
        <v>44614</v>
      </c>
    </row>
    <row r="12" spans="1:21" ht="16.5" customHeight="1" x14ac:dyDescent="0.3">
      <c r="A12" s="89" t="s">
        <v>537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616" t="s">
        <v>7</v>
      </c>
      <c r="C15" s="623" t="s">
        <v>538</v>
      </c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616" t="s">
        <v>7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617" t="s">
        <v>13</v>
      </c>
      <c r="B20" s="1769" t="s">
        <v>14</v>
      </c>
      <c r="C20" s="1769"/>
      <c r="D20" s="1769"/>
      <c r="E20" s="1769"/>
      <c r="F20" s="1769"/>
      <c r="G20" s="1769"/>
      <c r="H20" s="617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238" customFormat="1" ht="21" x14ac:dyDescent="0.35">
      <c r="A22" s="233" t="s">
        <v>19</v>
      </c>
      <c r="B22" s="620" t="s">
        <v>539</v>
      </c>
      <c r="C22" s="235"/>
      <c r="D22" s="235"/>
      <c r="E22" s="235"/>
      <c r="F22" s="235"/>
      <c r="G22" s="236"/>
      <c r="H22" s="233"/>
      <c r="I22" s="233">
        <v>12</v>
      </c>
      <c r="J22" s="233" t="s">
        <v>83</v>
      </c>
      <c r="K22" s="237">
        <v>7600</v>
      </c>
      <c r="L22" s="237">
        <f>I22*K22</f>
        <v>91200</v>
      </c>
    </row>
    <row r="23" spans="1:12" s="238" customFormat="1" ht="21" x14ac:dyDescent="0.35">
      <c r="A23" s="233">
        <v>2</v>
      </c>
      <c r="B23" s="620" t="s">
        <v>560</v>
      </c>
      <c r="C23" s="235"/>
      <c r="D23" s="235"/>
      <c r="E23" s="235"/>
      <c r="F23" s="235"/>
      <c r="G23" s="1878" t="s">
        <v>562</v>
      </c>
      <c r="H23" s="1879"/>
      <c r="I23" s="233">
        <v>1</v>
      </c>
      <c r="J23" s="233" t="s">
        <v>561</v>
      </c>
      <c r="K23" s="237">
        <v>695000</v>
      </c>
      <c r="L23" s="237">
        <f>I23*K23</f>
        <v>695000</v>
      </c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37"/>
      <c r="B28" s="138"/>
      <c r="C28" s="143"/>
      <c r="D28" s="143"/>
      <c r="E28" s="143"/>
      <c r="F28" s="143"/>
      <c r="G28" s="144"/>
      <c r="H28" s="137"/>
      <c r="I28" s="137"/>
      <c r="J28" s="137"/>
      <c r="K28" s="141"/>
      <c r="L28" s="141"/>
    </row>
    <row r="29" spans="1:12" s="142" customFormat="1" ht="18.75" x14ac:dyDescent="0.3">
      <c r="A29" s="137"/>
      <c r="B29" s="138"/>
      <c r="C29" s="143"/>
      <c r="D29" s="143"/>
      <c r="E29" s="143"/>
      <c r="F29" s="143"/>
      <c r="G29" s="144"/>
      <c r="H29" s="630"/>
      <c r="I29" s="137"/>
      <c r="J29" s="137"/>
      <c r="K29" s="141"/>
      <c r="L29" s="141"/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I30" s="137"/>
      <c r="J30" s="137"/>
      <c r="K30" s="141"/>
      <c r="L30" s="141"/>
    </row>
    <row r="31" spans="1:12" s="142" customFormat="1" ht="18.75" x14ac:dyDescent="0.3">
      <c r="A31" s="137"/>
      <c r="B31" s="138"/>
      <c r="C31" s="14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45"/>
      <c r="B34" s="146"/>
      <c r="C34" s="147"/>
      <c r="D34" s="147"/>
      <c r="E34" s="147"/>
      <c r="F34" s="147"/>
      <c r="G34" s="148"/>
      <c r="H34" s="145"/>
      <c r="I34" s="145"/>
      <c r="J34" s="145"/>
      <c r="K34" s="149"/>
      <c r="L34" s="149"/>
    </row>
    <row r="35" spans="1:12" s="142" customFormat="1" ht="18.75" x14ac:dyDescent="0.3">
      <c r="A35" s="150"/>
      <c r="B35" s="1762"/>
      <c r="C35" s="1763"/>
      <c r="D35" s="1763"/>
      <c r="E35" s="1763"/>
      <c r="F35" s="1763"/>
      <c r="G35" s="1764"/>
      <c r="H35" s="151"/>
      <c r="I35" s="151"/>
      <c r="J35" s="151"/>
      <c r="K35" s="152"/>
      <c r="L35" s="152"/>
    </row>
    <row r="36" spans="1:12" s="238" customFormat="1" ht="21" x14ac:dyDescent="0.35">
      <c r="A36" s="1841" t="s">
        <v>20</v>
      </c>
      <c r="B36" s="1841"/>
      <c r="C36" s="1841"/>
      <c r="D36" s="1841"/>
      <c r="E36" s="1841"/>
      <c r="F36" s="1841"/>
      <c r="G36" s="1841"/>
      <c r="H36" s="1841"/>
      <c r="I36" s="1841"/>
      <c r="J36" s="1841"/>
      <c r="K36" s="1841"/>
      <c r="L36" s="245">
        <f>SUM(L21:L31)</f>
        <v>786200</v>
      </c>
    </row>
    <row r="37" spans="1:12" x14ac:dyDescent="0.3">
      <c r="A37" s="80"/>
      <c r="B37" s="80"/>
      <c r="C37" s="616"/>
      <c r="D37" s="80"/>
      <c r="E37" s="80"/>
      <c r="F37" s="80"/>
      <c r="K37" s="93"/>
      <c r="L37" s="81"/>
    </row>
    <row r="38" spans="1:12" x14ac:dyDescent="0.3">
      <c r="A38" s="118" t="s">
        <v>21</v>
      </c>
      <c r="B38" s="118" t="s">
        <v>7</v>
      </c>
      <c r="C38" s="118" t="s">
        <v>22</v>
      </c>
      <c r="D38" s="119" t="s">
        <v>23</v>
      </c>
      <c r="K38" s="120"/>
      <c r="L38" s="120"/>
    </row>
    <row r="39" spans="1:12" x14ac:dyDescent="0.3">
      <c r="A39" s="80"/>
      <c r="B39" s="80"/>
      <c r="C39" s="616" t="s">
        <v>24</v>
      </c>
      <c r="D39" s="80" t="s">
        <v>25</v>
      </c>
      <c r="K39" s="120"/>
      <c r="L39" s="120"/>
    </row>
    <row r="40" spans="1:12" x14ac:dyDescent="0.3">
      <c r="A40" s="80"/>
      <c r="B40" s="80"/>
      <c r="C40" s="616"/>
      <c r="D40" s="80"/>
      <c r="K40" s="120"/>
      <c r="L40" s="120"/>
    </row>
    <row r="41" spans="1:12" x14ac:dyDescent="0.3">
      <c r="K41" s="120"/>
      <c r="L41" s="120"/>
    </row>
    <row r="42" spans="1:12" x14ac:dyDescent="0.3">
      <c r="D42" s="95"/>
      <c r="E42" s="95"/>
      <c r="F42" s="121"/>
      <c r="G42" s="84"/>
      <c r="H42" s="122"/>
      <c r="I42" s="123"/>
      <c r="J42" s="124"/>
      <c r="K42" s="121"/>
      <c r="L42" s="125"/>
    </row>
    <row r="43" spans="1:12" x14ac:dyDescent="0.3">
      <c r="D43" s="95"/>
      <c r="E43" s="95"/>
      <c r="F43" s="89"/>
      <c r="G43" s="90"/>
      <c r="H43" s="126"/>
      <c r="I43" s="127"/>
      <c r="J43" s="128"/>
      <c r="K43" s="89"/>
      <c r="L43" s="116"/>
    </row>
    <row r="44" spans="1:12" x14ac:dyDescent="0.3">
      <c r="D44" s="95"/>
      <c r="E44" s="95"/>
      <c r="F44" s="89"/>
      <c r="G44" s="90"/>
      <c r="H44" s="126"/>
      <c r="I44" s="127"/>
      <c r="J44" s="128"/>
      <c r="K44" s="89"/>
      <c r="L44" s="116"/>
    </row>
    <row r="45" spans="1:12" x14ac:dyDescent="0.3">
      <c r="D45" s="95"/>
      <c r="E45" s="95"/>
      <c r="F45" s="89"/>
      <c r="G45" s="96"/>
      <c r="H45" s="126"/>
      <c r="I45" s="127"/>
      <c r="J45" s="128"/>
      <c r="K45" s="89"/>
      <c r="L45" s="129"/>
    </row>
    <row r="46" spans="1:12" x14ac:dyDescent="0.3">
      <c r="D46" s="95"/>
      <c r="E46" s="95"/>
      <c r="F46" s="104"/>
      <c r="G46" s="109"/>
      <c r="H46" s="130"/>
      <c r="I46" s="131"/>
      <c r="J46" s="132"/>
      <c r="K46" s="104"/>
      <c r="L46" s="133"/>
    </row>
    <row r="47" spans="1:12" x14ac:dyDescent="0.3">
      <c r="D47" s="127"/>
      <c r="E47" s="78"/>
      <c r="F47" s="134" t="s">
        <v>26</v>
      </c>
      <c r="G47" s="207"/>
      <c r="H47" s="208" t="s">
        <v>27</v>
      </c>
      <c r="I47" s="1777" t="s">
        <v>28</v>
      </c>
      <c r="J47" s="1778"/>
      <c r="K47" s="208" t="s">
        <v>29</v>
      </c>
      <c r="L47" s="192" t="s">
        <v>30</v>
      </c>
    </row>
    <row r="48" spans="1:12" x14ac:dyDescent="0.3">
      <c r="D48" s="78"/>
      <c r="E48" s="78"/>
      <c r="F48" s="78"/>
      <c r="G48" s="78"/>
      <c r="H48" s="78"/>
      <c r="I48" s="78"/>
      <c r="J48" s="78"/>
      <c r="K48" s="78"/>
      <c r="L48" s="78"/>
    </row>
    <row r="68" spans="1:1" x14ac:dyDescent="0.3">
      <c r="A68" s="79" t="s">
        <v>532</v>
      </c>
    </row>
  </sheetData>
  <mergeCells count="9">
    <mergeCell ref="A36:K36"/>
    <mergeCell ref="I47:J47"/>
    <mergeCell ref="G23:H23"/>
    <mergeCell ref="A7:L7"/>
    <mergeCell ref="A8:L8"/>
    <mergeCell ref="B20:G20"/>
    <mergeCell ref="I20:J20"/>
    <mergeCell ref="B21:G21"/>
    <mergeCell ref="B35:G35"/>
  </mergeCells>
  <pageMargins left="0.70866141732283472" right="0.70866141732283472" top="0.55118110236220474" bottom="0.74803149606299213" header="0.31496062992125984" footer="0.31496062992125984"/>
  <pageSetup scale="64" orientation="portrait" verticalDpi="72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3"/>
  <sheetViews>
    <sheetView view="pageBreakPreview" topLeftCell="A27" zoomScale="60" zoomScaleNormal="100" workbookViewId="0">
      <selection activeCell="B38" sqref="B38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30.7109375" style="79" customWidth="1"/>
    <col min="8" max="8" width="28.7109375" style="79" customWidth="1"/>
    <col min="9" max="9" width="10.28515625" style="79" customWidth="1"/>
    <col min="10" max="10" width="10.7109375" style="79" customWidth="1"/>
    <col min="11" max="11" width="19.140625" style="79" customWidth="1"/>
    <col min="12" max="12" width="22.14062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552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44614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616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ht="21" x14ac:dyDescent="0.3">
      <c r="A20" s="619" t="s">
        <v>13</v>
      </c>
      <c r="B20" s="1842" t="s">
        <v>14</v>
      </c>
      <c r="C20" s="1842"/>
      <c r="D20" s="1842"/>
      <c r="E20" s="1842"/>
      <c r="F20" s="1842"/>
      <c r="G20" s="1842"/>
      <c r="H20" s="619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ht="21" x14ac:dyDescent="0.3">
      <c r="A21" s="625"/>
      <c r="B21" s="626"/>
      <c r="C21" s="627"/>
      <c r="D21" s="627"/>
      <c r="E21" s="627"/>
      <c r="F21" s="627"/>
      <c r="G21" s="628"/>
      <c r="H21" s="625"/>
      <c r="I21" s="625"/>
      <c r="J21" s="625"/>
      <c r="K21" s="629"/>
      <c r="L21" s="629"/>
    </row>
    <row r="22" spans="1:12" ht="21" x14ac:dyDescent="0.3">
      <c r="A22" s="233"/>
      <c r="B22" s="1880" t="s">
        <v>547</v>
      </c>
      <c r="C22" s="1881"/>
      <c r="D22" s="1881"/>
      <c r="E22" s="1881"/>
      <c r="F22" s="1881"/>
      <c r="G22" s="1882"/>
      <c r="H22" s="233"/>
      <c r="I22" s="233"/>
      <c r="J22" s="233"/>
      <c r="K22" s="237"/>
      <c r="L22" s="237"/>
    </row>
    <row r="23" spans="1:12" s="142" customFormat="1" ht="21" x14ac:dyDescent="0.3">
      <c r="A23" s="233" t="s">
        <v>19</v>
      </c>
      <c r="B23" s="620" t="s">
        <v>541</v>
      </c>
      <c r="C23" s="235"/>
      <c r="D23" s="235"/>
      <c r="E23" s="235"/>
      <c r="F23" s="235"/>
      <c r="G23" s="236"/>
      <c r="H23" s="233" t="s">
        <v>563</v>
      </c>
      <c r="I23" s="233">
        <v>3</v>
      </c>
      <c r="J23" s="233" t="s">
        <v>215</v>
      </c>
      <c r="K23" s="237">
        <v>112500</v>
      </c>
      <c r="L23" s="237">
        <f>I23*K23</f>
        <v>337500</v>
      </c>
    </row>
    <row r="24" spans="1:12" s="142" customFormat="1" ht="21" x14ac:dyDescent="0.3">
      <c r="A24" s="233">
        <v>2</v>
      </c>
      <c r="B24" s="620" t="s">
        <v>542</v>
      </c>
      <c r="C24" s="235"/>
      <c r="D24" s="235"/>
      <c r="E24" s="235"/>
      <c r="F24" s="235"/>
      <c r="G24" s="622"/>
      <c r="H24" s="233" t="s">
        <v>563</v>
      </c>
      <c r="I24" s="233">
        <v>2</v>
      </c>
      <c r="J24" s="233" t="s">
        <v>215</v>
      </c>
      <c r="K24" s="237">
        <v>57500</v>
      </c>
      <c r="L24" s="237">
        <f t="shared" ref="L24:L34" si="0">I24*K24</f>
        <v>115000</v>
      </c>
    </row>
    <row r="25" spans="1:12" s="142" customFormat="1" ht="21" x14ac:dyDescent="0.3">
      <c r="A25" s="233">
        <v>3</v>
      </c>
      <c r="B25" s="620" t="s">
        <v>543</v>
      </c>
      <c r="C25" s="621"/>
      <c r="D25" s="621"/>
      <c r="E25" s="621"/>
      <c r="F25" s="621"/>
      <c r="G25" s="622"/>
      <c r="H25" s="233"/>
      <c r="I25" s="233">
        <v>8</v>
      </c>
      <c r="J25" s="233" t="s">
        <v>56</v>
      </c>
      <c r="K25" s="237">
        <v>13000</v>
      </c>
      <c r="L25" s="237">
        <f t="shared" si="0"/>
        <v>104000</v>
      </c>
    </row>
    <row r="26" spans="1:12" s="142" customFormat="1" ht="21" x14ac:dyDescent="0.3">
      <c r="A26" s="233">
        <v>4</v>
      </c>
      <c r="B26" s="620" t="s">
        <v>544</v>
      </c>
      <c r="C26" s="621"/>
      <c r="D26" s="621"/>
      <c r="E26" s="621"/>
      <c r="F26" s="621"/>
      <c r="G26" s="622"/>
      <c r="H26" s="233"/>
      <c r="I26" s="233">
        <v>2</v>
      </c>
      <c r="J26" s="233" t="s">
        <v>56</v>
      </c>
      <c r="K26" s="237">
        <v>6000</v>
      </c>
      <c r="L26" s="237">
        <f t="shared" si="0"/>
        <v>12000</v>
      </c>
    </row>
    <row r="27" spans="1:12" s="142" customFormat="1" ht="21" x14ac:dyDescent="0.3">
      <c r="A27" s="233">
        <v>5</v>
      </c>
      <c r="B27" s="620" t="s">
        <v>546</v>
      </c>
      <c r="C27" s="621"/>
      <c r="D27" s="621"/>
      <c r="E27" s="621"/>
      <c r="F27" s="621"/>
      <c r="G27" s="622"/>
      <c r="H27" s="233"/>
      <c r="I27" s="233">
        <v>2</v>
      </c>
      <c r="J27" s="233" t="s">
        <v>56</v>
      </c>
      <c r="K27" s="237">
        <v>16000</v>
      </c>
      <c r="L27" s="237">
        <f>I27*K27</f>
        <v>32000</v>
      </c>
    </row>
    <row r="28" spans="1:12" s="142" customFormat="1" ht="21" x14ac:dyDescent="0.3">
      <c r="A28" s="233">
        <v>6</v>
      </c>
      <c r="B28" s="620" t="s">
        <v>545</v>
      </c>
      <c r="C28" s="621"/>
      <c r="D28" s="621"/>
      <c r="E28" s="621"/>
      <c r="F28" s="621"/>
      <c r="G28" s="622"/>
      <c r="H28" s="233"/>
      <c r="I28" s="233">
        <v>3</v>
      </c>
      <c r="J28" s="233" t="s">
        <v>56</v>
      </c>
      <c r="K28" s="237">
        <v>11000</v>
      </c>
      <c r="L28" s="237">
        <f>I28*K28</f>
        <v>33000</v>
      </c>
    </row>
    <row r="29" spans="1:12" s="142" customFormat="1" ht="21" x14ac:dyDescent="0.3">
      <c r="A29" s="233">
        <v>7</v>
      </c>
      <c r="B29" s="620" t="s">
        <v>64</v>
      </c>
      <c r="C29" s="621"/>
      <c r="D29" s="621"/>
      <c r="E29" s="621"/>
      <c r="F29" s="621"/>
      <c r="G29" s="622"/>
      <c r="H29" s="233" t="s">
        <v>65</v>
      </c>
      <c r="I29" s="233">
        <v>1</v>
      </c>
      <c r="J29" s="233" t="s">
        <v>239</v>
      </c>
      <c r="K29" s="237">
        <v>60000</v>
      </c>
      <c r="L29" s="237">
        <f t="shared" si="0"/>
        <v>60000</v>
      </c>
    </row>
    <row r="30" spans="1:12" s="142" customFormat="1" ht="21" x14ac:dyDescent="0.3">
      <c r="A30" s="233"/>
      <c r="B30" s="620"/>
      <c r="C30" s="621"/>
      <c r="D30" s="621"/>
      <c r="E30" s="621"/>
      <c r="F30" s="621"/>
      <c r="G30" s="622"/>
      <c r="H30" s="233"/>
      <c r="I30" s="233"/>
      <c r="J30" s="233"/>
      <c r="K30" s="237"/>
      <c r="L30" s="237"/>
    </row>
    <row r="31" spans="1:12" s="142" customFormat="1" ht="21" x14ac:dyDescent="0.3">
      <c r="A31" s="233"/>
      <c r="B31" s="624" t="s">
        <v>548</v>
      </c>
      <c r="C31" s="621"/>
      <c r="D31" s="621"/>
      <c r="E31" s="621"/>
      <c r="F31" s="621"/>
      <c r="G31" s="622"/>
      <c r="H31" s="233"/>
      <c r="I31" s="233"/>
      <c r="J31" s="233"/>
      <c r="K31" s="237"/>
      <c r="L31" s="237"/>
    </row>
    <row r="32" spans="1:12" s="142" customFormat="1" ht="21" x14ac:dyDescent="0.3">
      <c r="A32" s="233">
        <v>1</v>
      </c>
      <c r="B32" s="620" t="s">
        <v>543</v>
      </c>
      <c r="C32" s="621"/>
      <c r="D32" s="621"/>
      <c r="E32" s="621"/>
      <c r="F32" s="621"/>
      <c r="G32" s="622"/>
      <c r="H32" s="233"/>
      <c r="I32" s="233">
        <v>6</v>
      </c>
      <c r="J32" s="233" t="s">
        <v>56</v>
      </c>
      <c r="K32" s="237">
        <v>13000</v>
      </c>
      <c r="L32" s="237">
        <f t="shared" si="0"/>
        <v>78000</v>
      </c>
    </row>
    <row r="33" spans="1:12" s="142" customFormat="1" ht="21" x14ac:dyDescent="0.3">
      <c r="A33" s="233">
        <v>2</v>
      </c>
      <c r="B33" s="620" t="s">
        <v>544</v>
      </c>
      <c r="C33" s="621"/>
      <c r="D33" s="621"/>
      <c r="E33" s="621"/>
      <c r="F33" s="621"/>
      <c r="G33" s="622"/>
      <c r="H33" s="233"/>
      <c r="I33" s="233">
        <v>1</v>
      </c>
      <c r="J33" s="233" t="s">
        <v>56</v>
      </c>
      <c r="K33" s="237">
        <v>6000</v>
      </c>
      <c r="L33" s="237">
        <f t="shared" si="0"/>
        <v>6000</v>
      </c>
    </row>
    <row r="34" spans="1:12" s="142" customFormat="1" ht="21" x14ac:dyDescent="0.3">
      <c r="A34" s="233">
        <v>3</v>
      </c>
      <c r="B34" s="620" t="s">
        <v>546</v>
      </c>
      <c r="C34" s="621"/>
      <c r="D34" s="621"/>
      <c r="E34" s="621"/>
      <c r="F34" s="621"/>
      <c r="G34" s="622"/>
      <c r="H34" s="233"/>
      <c r="I34" s="233">
        <v>1</v>
      </c>
      <c r="J34" s="233" t="s">
        <v>56</v>
      </c>
      <c r="K34" s="237">
        <v>16000</v>
      </c>
      <c r="L34" s="237">
        <f t="shared" si="0"/>
        <v>16000</v>
      </c>
    </row>
    <row r="35" spans="1:12" s="142" customFormat="1" ht="21" x14ac:dyDescent="0.3">
      <c r="A35" s="233"/>
      <c r="B35" s="620"/>
      <c r="C35" s="621"/>
      <c r="D35" s="621"/>
      <c r="E35" s="621"/>
      <c r="F35" s="621"/>
      <c r="G35" s="622"/>
      <c r="H35" s="233"/>
      <c r="I35" s="233"/>
      <c r="J35" s="233"/>
      <c r="K35" s="237"/>
      <c r="L35" s="237"/>
    </row>
    <row r="36" spans="1:12" s="142" customFormat="1" ht="21" x14ac:dyDescent="0.3">
      <c r="A36" s="233"/>
      <c r="B36" s="624" t="s">
        <v>549</v>
      </c>
      <c r="C36" s="621"/>
      <c r="D36" s="621"/>
      <c r="E36" s="621"/>
      <c r="F36" s="621"/>
      <c r="G36" s="622"/>
      <c r="H36" s="233"/>
      <c r="I36" s="233"/>
      <c r="J36" s="233"/>
      <c r="K36" s="237"/>
      <c r="L36" s="237"/>
    </row>
    <row r="37" spans="1:12" s="142" customFormat="1" ht="21" x14ac:dyDescent="0.3">
      <c r="A37" s="233">
        <v>1</v>
      </c>
      <c r="B37" s="620" t="s">
        <v>543</v>
      </c>
      <c r="C37" s="621"/>
      <c r="D37" s="621"/>
      <c r="E37" s="621"/>
      <c r="F37" s="621"/>
      <c r="G37" s="622"/>
      <c r="H37" s="233"/>
      <c r="I37" s="233">
        <v>15</v>
      </c>
      <c r="J37" s="233" t="s">
        <v>56</v>
      </c>
      <c r="K37" s="237">
        <v>13000</v>
      </c>
      <c r="L37" s="237">
        <f t="shared" ref="L37:L40" si="1">K37*I37</f>
        <v>195000</v>
      </c>
    </row>
    <row r="38" spans="1:12" s="142" customFormat="1" ht="21" x14ac:dyDescent="0.3">
      <c r="A38" s="233">
        <v>2</v>
      </c>
      <c r="B38" s="620" t="s">
        <v>544</v>
      </c>
      <c r="C38" s="621"/>
      <c r="D38" s="621"/>
      <c r="E38" s="621"/>
      <c r="F38" s="621"/>
      <c r="G38" s="622"/>
      <c r="H38" s="233"/>
      <c r="I38" s="233">
        <v>4</v>
      </c>
      <c r="J38" s="233" t="s">
        <v>56</v>
      </c>
      <c r="K38" s="237">
        <v>6000</v>
      </c>
      <c r="L38" s="237">
        <f t="shared" si="1"/>
        <v>24000</v>
      </c>
    </row>
    <row r="39" spans="1:12" s="142" customFormat="1" ht="21" x14ac:dyDescent="0.3">
      <c r="A39" s="233">
        <v>3</v>
      </c>
      <c r="B39" s="620" t="s">
        <v>546</v>
      </c>
      <c r="C39" s="621"/>
      <c r="D39" s="621"/>
      <c r="E39" s="621"/>
      <c r="F39" s="621"/>
      <c r="G39" s="622"/>
      <c r="H39" s="233"/>
      <c r="I39" s="233">
        <v>4</v>
      </c>
      <c r="J39" s="233" t="s">
        <v>56</v>
      </c>
      <c r="K39" s="237">
        <v>16000</v>
      </c>
      <c r="L39" s="237">
        <f t="shared" si="1"/>
        <v>64000</v>
      </c>
    </row>
    <row r="40" spans="1:12" s="142" customFormat="1" ht="21" x14ac:dyDescent="0.3">
      <c r="A40" s="233">
        <v>4</v>
      </c>
      <c r="B40" s="620" t="s">
        <v>545</v>
      </c>
      <c r="C40" s="621"/>
      <c r="D40" s="621"/>
      <c r="E40" s="621"/>
      <c r="F40" s="621"/>
      <c r="G40" s="622"/>
      <c r="H40" s="233"/>
      <c r="I40" s="233">
        <v>5</v>
      </c>
      <c r="J40" s="233" t="s">
        <v>56</v>
      </c>
      <c r="K40" s="237">
        <v>11000</v>
      </c>
      <c r="L40" s="237">
        <f t="shared" si="1"/>
        <v>55000</v>
      </c>
    </row>
    <row r="41" spans="1:12" s="142" customFormat="1" ht="21" x14ac:dyDescent="0.3">
      <c r="A41" s="233"/>
      <c r="B41" s="620"/>
      <c r="C41" s="621"/>
      <c r="D41" s="621"/>
      <c r="E41" s="621"/>
      <c r="F41" s="621"/>
      <c r="G41" s="622"/>
      <c r="H41" s="233"/>
      <c r="I41" s="233"/>
      <c r="J41" s="233"/>
      <c r="K41" s="237"/>
      <c r="L41" s="237"/>
    </row>
    <row r="42" spans="1:12" s="142" customFormat="1" ht="21" x14ac:dyDescent="0.3">
      <c r="A42" s="233"/>
      <c r="B42" s="620"/>
      <c r="C42" s="621"/>
      <c r="D42" s="621"/>
      <c r="E42" s="621"/>
      <c r="F42" s="621"/>
      <c r="G42" s="622"/>
      <c r="H42" s="233"/>
      <c r="I42" s="233"/>
      <c r="J42" s="233"/>
      <c r="K42" s="237"/>
      <c r="L42" s="237"/>
    </row>
    <row r="43" spans="1:12" s="142" customFormat="1" ht="21" x14ac:dyDescent="0.3">
      <c r="A43" s="241"/>
      <c r="B43" s="1785"/>
      <c r="C43" s="1786"/>
      <c r="D43" s="1786"/>
      <c r="E43" s="1786"/>
      <c r="F43" s="1786"/>
      <c r="G43" s="1787"/>
      <c r="H43" s="242"/>
      <c r="I43" s="242"/>
      <c r="J43" s="242"/>
      <c r="K43" s="243"/>
      <c r="L43" s="243"/>
    </row>
    <row r="44" spans="1:12" s="142" customFormat="1" ht="21" x14ac:dyDescent="0.3">
      <c r="A44" s="1841" t="s">
        <v>20</v>
      </c>
      <c r="B44" s="1841"/>
      <c r="C44" s="1841"/>
      <c r="D44" s="1841"/>
      <c r="E44" s="1841"/>
      <c r="F44" s="1841"/>
      <c r="G44" s="1841"/>
      <c r="H44" s="1841"/>
      <c r="I44" s="1841"/>
      <c r="J44" s="1841"/>
      <c r="K44" s="1841"/>
      <c r="L44" s="245">
        <f>SUM(L22:L40)</f>
        <v>1131500</v>
      </c>
    </row>
    <row r="45" spans="1:12" x14ac:dyDescent="0.3">
      <c r="A45" s="80"/>
      <c r="B45" s="80"/>
      <c r="C45" s="616"/>
      <c r="D45" s="80"/>
      <c r="E45" s="80"/>
      <c r="F45" s="80"/>
      <c r="K45" s="93"/>
      <c r="L45" s="81"/>
    </row>
    <row r="46" spans="1:12" x14ac:dyDescent="0.3">
      <c r="A46" s="118" t="s">
        <v>21</v>
      </c>
      <c r="B46" s="118" t="s">
        <v>7</v>
      </c>
      <c r="C46" s="118" t="s">
        <v>22</v>
      </c>
      <c r="D46" s="119" t="s">
        <v>23</v>
      </c>
      <c r="K46" s="120"/>
      <c r="L46" s="120"/>
    </row>
    <row r="47" spans="1:12" x14ac:dyDescent="0.3">
      <c r="A47" s="80"/>
      <c r="B47" s="80"/>
      <c r="C47" s="616" t="s">
        <v>24</v>
      </c>
      <c r="D47" s="80" t="s">
        <v>25</v>
      </c>
      <c r="K47" s="120"/>
      <c r="L47" s="120"/>
    </row>
    <row r="48" spans="1:12" x14ac:dyDescent="0.3">
      <c r="A48" s="80"/>
      <c r="B48" s="80"/>
      <c r="C48" s="616"/>
      <c r="D48" s="80"/>
      <c r="K48" s="120"/>
      <c r="L48" s="120"/>
    </row>
    <row r="49" spans="1:21" x14ac:dyDescent="0.3">
      <c r="K49" s="120"/>
      <c r="L49" s="120"/>
    </row>
    <row r="50" spans="1:21" x14ac:dyDescent="0.3">
      <c r="D50" s="95"/>
      <c r="E50" s="95"/>
      <c r="F50" s="121"/>
      <c r="G50" s="84"/>
      <c r="H50" s="122"/>
      <c r="I50" s="123"/>
      <c r="J50" s="124"/>
      <c r="K50" s="121"/>
      <c r="L50" s="125"/>
    </row>
    <row r="51" spans="1:21" x14ac:dyDescent="0.3">
      <c r="D51" s="95"/>
      <c r="E51" s="95"/>
      <c r="F51" s="89"/>
      <c r="G51" s="90"/>
      <c r="H51" s="126"/>
      <c r="I51" s="127"/>
      <c r="J51" s="128"/>
      <c r="K51" s="89"/>
      <c r="L51" s="116"/>
    </row>
    <row r="52" spans="1:21" x14ac:dyDescent="0.3">
      <c r="D52" s="95"/>
      <c r="E52" s="95"/>
      <c r="F52" s="89"/>
      <c r="G52" s="90"/>
      <c r="H52" s="126"/>
      <c r="I52" s="127"/>
      <c r="J52" s="128"/>
      <c r="K52" s="89"/>
      <c r="L52" s="116"/>
    </row>
    <row r="53" spans="1:21" x14ac:dyDescent="0.3">
      <c r="D53" s="95"/>
      <c r="E53" s="95"/>
      <c r="F53" s="89"/>
      <c r="G53" s="96"/>
      <c r="H53" s="126"/>
      <c r="I53" s="127"/>
      <c r="J53" s="128"/>
      <c r="K53" s="89"/>
      <c r="L53" s="129"/>
    </row>
    <row r="54" spans="1:21" x14ac:dyDescent="0.3">
      <c r="D54" s="95"/>
      <c r="E54" s="95"/>
      <c r="F54" s="104"/>
      <c r="G54" s="109"/>
      <c r="H54" s="130"/>
      <c r="I54" s="131"/>
      <c r="J54" s="132"/>
      <c r="K54" s="104"/>
      <c r="L54" s="133"/>
    </row>
    <row r="55" spans="1:21" x14ac:dyDescent="0.3">
      <c r="D55" s="127"/>
      <c r="E55" s="78"/>
      <c r="F55" s="134" t="s">
        <v>26</v>
      </c>
      <c r="G55" s="135"/>
      <c r="H55" s="136" t="s">
        <v>27</v>
      </c>
      <c r="I55" s="1765" t="s">
        <v>28</v>
      </c>
      <c r="J55" s="1766"/>
      <c r="K55" s="136" t="s">
        <v>29</v>
      </c>
      <c r="L55" s="117" t="s">
        <v>30</v>
      </c>
    </row>
    <row r="56" spans="1:21" x14ac:dyDescent="0.3">
      <c r="D56" s="78"/>
      <c r="E56" s="78"/>
      <c r="F56" s="78"/>
      <c r="G56" s="78"/>
      <c r="H56" s="78"/>
      <c r="I56" s="78"/>
      <c r="J56" s="78"/>
      <c r="K56" s="78"/>
      <c r="L56" s="78"/>
    </row>
    <row r="61" spans="1:21" s="79" customFormat="1" x14ac:dyDescent="0.3">
      <c r="A61" s="79" t="s">
        <v>550</v>
      </c>
      <c r="M61" s="78"/>
      <c r="N61" s="78"/>
      <c r="O61" s="78"/>
      <c r="P61" s="78"/>
      <c r="Q61" s="78"/>
      <c r="R61" s="78"/>
      <c r="S61" s="78"/>
      <c r="T61" s="78"/>
      <c r="U61" s="78"/>
    </row>
    <row r="62" spans="1:21" x14ac:dyDescent="0.3">
      <c r="A62" s="400" t="s">
        <v>551</v>
      </c>
    </row>
    <row r="63" spans="1:21" x14ac:dyDescent="0.3">
      <c r="A63" s="400" t="s">
        <v>571</v>
      </c>
    </row>
  </sheetData>
  <mergeCells count="8">
    <mergeCell ref="A44:K44"/>
    <mergeCell ref="I55:J55"/>
    <mergeCell ref="A7:L7"/>
    <mergeCell ref="A8:L8"/>
    <mergeCell ref="B20:G20"/>
    <mergeCell ref="I20:J20"/>
    <mergeCell ref="B22:G22"/>
    <mergeCell ref="B43:G43"/>
  </mergeCells>
  <printOptions horizontalCentered="1"/>
  <pageMargins left="0" right="0" top="0.55118110236220474" bottom="0.74803149606299213" header="0.31496062992125984" footer="0.31496062992125984"/>
  <pageSetup scale="63" orientation="portrait" verticalDpi="72" r:id="rId1"/>
  <rowBreaks count="1" manualBreakCount="1">
    <brk id="63" max="11" man="1"/>
  </rowBreaks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0"/>
  <sheetViews>
    <sheetView view="pageBreakPreview" zoomScale="60" zoomScaleNormal="100" workbookViewId="0">
      <selection activeCell="M29" sqref="M29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17.42578125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554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47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44614</v>
      </c>
    </row>
    <row r="12" spans="1:21" ht="16.5" customHeight="1" x14ac:dyDescent="0.35">
      <c r="A12" s="1760" t="s">
        <v>48</v>
      </c>
      <c r="B12" s="1761"/>
      <c r="C12" s="1761"/>
      <c r="D12" s="1759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618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49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613" t="s">
        <v>7</v>
      </c>
      <c r="C16" s="1" t="s">
        <v>50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3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3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3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3" ht="18" x14ac:dyDescent="0.3">
      <c r="A20" s="614" t="s">
        <v>13</v>
      </c>
      <c r="B20" s="1751" t="s">
        <v>14</v>
      </c>
      <c r="C20" s="1751"/>
      <c r="D20" s="1751"/>
      <c r="E20" s="1751"/>
      <c r="F20" s="1751"/>
      <c r="G20" s="1751"/>
      <c r="H20" s="614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3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3" s="238" customFormat="1" ht="21" x14ac:dyDescent="0.35">
      <c r="A22" s="233">
        <v>1</v>
      </c>
      <c r="B22" s="620" t="s">
        <v>553</v>
      </c>
      <c r="C22" s="235"/>
      <c r="D22" s="235"/>
      <c r="E22" s="235"/>
      <c r="F22" s="235"/>
      <c r="G22" s="236"/>
      <c r="H22" s="233"/>
      <c r="I22" s="233">
        <v>38</v>
      </c>
      <c r="J22" s="233" t="s">
        <v>56</v>
      </c>
      <c r="K22" s="237">
        <v>4000</v>
      </c>
      <c r="L22" s="237">
        <f t="shared" ref="L22" si="0">+K22*I22</f>
        <v>152000</v>
      </c>
    </row>
    <row r="23" spans="1:13" s="238" customFormat="1" ht="21" x14ac:dyDescent="0.35">
      <c r="A23" s="233"/>
      <c r="B23" s="620"/>
      <c r="C23" s="621"/>
      <c r="D23" s="621"/>
      <c r="E23" s="621"/>
      <c r="F23" s="621"/>
      <c r="G23" s="622"/>
      <c r="H23" s="233"/>
      <c r="I23" s="233"/>
      <c r="J23" s="233"/>
      <c r="K23" s="237"/>
      <c r="L23" s="237"/>
    </row>
    <row r="24" spans="1:13" s="238" customFormat="1" ht="21" x14ac:dyDescent="0.35">
      <c r="A24" s="233"/>
      <c r="B24" s="620"/>
      <c r="C24" s="621"/>
      <c r="D24" s="621"/>
      <c r="E24" s="621"/>
      <c r="F24" s="621"/>
      <c r="G24" s="622"/>
      <c r="H24" s="233"/>
      <c r="I24" s="233"/>
      <c r="J24" s="233"/>
      <c r="K24" s="237"/>
      <c r="L24" s="237"/>
    </row>
    <row r="25" spans="1:13" s="238" customFormat="1" ht="21" x14ac:dyDescent="0.35">
      <c r="A25" s="233"/>
      <c r="B25" s="620"/>
      <c r="C25" s="621"/>
      <c r="D25" s="621"/>
      <c r="E25" s="621"/>
      <c r="F25" s="621"/>
      <c r="G25" s="622"/>
      <c r="H25" s="233"/>
      <c r="I25" s="233"/>
      <c r="J25" s="233"/>
      <c r="K25" s="237"/>
      <c r="L25" s="237"/>
    </row>
    <row r="26" spans="1:13" s="238" customFormat="1" ht="21" x14ac:dyDescent="0.35">
      <c r="A26" s="233"/>
      <c r="B26" s="620"/>
      <c r="C26" s="621"/>
      <c r="D26" s="621"/>
      <c r="E26" s="621"/>
      <c r="F26" s="621"/>
      <c r="G26" s="622"/>
      <c r="H26" s="233"/>
      <c r="I26" s="233"/>
      <c r="J26" s="233"/>
      <c r="K26" s="237"/>
      <c r="L26" s="237"/>
    </row>
    <row r="27" spans="1:13" s="238" customFormat="1" ht="21" x14ac:dyDescent="0.35">
      <c r="A27" s="233"/>
      <c r="B27" s="620"/>
      <c r="C27" s="621"/>
      <c r="D27" s="621"/>
      <c r="E27" s="621"/>
      <c r="F27" s="621"/>
      <c r="G27" s="622"/>
      <c r="H27" s="233"/>
      <c r="I27" s="233"/>
      <c r="J27" s="233"/>
      <c r="K27" s="237"/>
      <c r="L27" s="237"/>
    </row>
    <row r="28" spans="1:13" s="238" customFormat="1" ht="21" x14ac:dyDescent="0.35">
      <c r="A28" s="233"/>
      <c r="B28" s="620"/>
      <c r="C28" s="621"/>
      <c r="D28" s="621"/>
      <c r="E28" s="621"/>
      <c r="F28" s="621"/>
      <c r="G28" s="622"/>
      <c r="H28" s="233"/>
      <c r="I28" s="233"/>
      <c r="J28" s="233"/>
      <c r="K28" s="237"/>
      <c r="L28" s="237"/>
    </row>
    <row r="29" spans="1:13" s="238" customFormat="1" ht="21" x14ac:dyDescent="0.35">
      <c r="A29" s="241"/>
      <c r="B29" s="1785"/>
      <c r="C29" s="1786"/>
      <c r="D29" s="1786"/>
      <c r="E29" s="1786"/>
      <c r="F29" s="1786"/>
      <c r="G29" s="1787"/>
      <c r="H29" s="242"/>
      <c r="I29" s="242"/>
      <c r="J29" s="242"/>
      <c r="K29" s="243"/>
      <c r="L29" s="243"/>
      <c r="M29" s="238" t="s">
        <v>466</v>
      </c>
    </row>
    <row r="30" spans="1:13" s="238" customFormat="1" ht="21" x14ac:dyDescent="0.35">
      <c r="A30" s="1841" t="s">
        <v>20</v>
      </c>
      <c r="B30" s="1841"/>
      <c r="C30" s="1841"/>
      <c r="D30" s="1841"/>
      <c r="E30" s="1841"/>
      <c r="F30" s="1841"/>
      <c r="G30" s="1841"/>
      <c r="H30" s="1841"/>
      <c r="I30" s="1841"/>
      <c r="J30" s="1841"/>
      <c r="K30" s="1841"/>
      <c r="L30" s="245">
        <f>SUM(L21:L28)</f>
        <v>152000</v>
      </c>
      <c r="M30" s="238" t="s">
        <v>467</v>
      </c>
    </row>
    <row r="31" spans="1:13" ht="18" x14ac:dyDescent="0.35">
      <c r="A31" s="2"/>
      <c r="B31" s="2"/>
      <c r="C31" s="613"/>
      <c r="D31" s="2"/>
      <c r="E31" s="2"/>
      <c r="F31" s="2"/>
      <c r="G31" s="1"/>
      <c r="H31" s="1"/>
      <c r="I31" s="1"/>
      <c r="J31" s="1"/>
      <c r="K31" s="13"/>
      <c r="L31" s="3"/>
      <c r="M31" s="76" t="s">
        <v>468</v>
      </c>
    </row>
    <row r="32" spans="1:13" ht="18" x14ac:dyDescent="0.35">
      <c r="A32" s="35" t="s">
        <v>21</v>
      </c>
      <c r="B32" s="35" t="s">
        <v>7</v>
      </c>
      <c r="C32" s="35" t="s">
        <v>22</v>
      </c>
      <c r="D32" s="36" t="s">
        <v>23</v>
      </c>
      <c r="E32" s="1"/>
      <c r="F32" s="1"/>
      <c r="G32" s="1"/>
      <c r="H32" s="1"/>
      <c r="I32" s="1"/>
      <c r="J32" s="1"/>
      <c r="K32" s="37"/>
      <c r="L32" s="37"/>
    </row>
    <row r="33" spans="1:12" ht="18" x14ac:dyDescent="0.35">
      <c r="A33" s="2"/>
      <c r="B33" s="2"/>
      <c r="C33" s="613" t="s">
        <v>24</v>
      </c>
      <c r="D33" s="2" t="s">
        <v>25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613"/>
      <c r="D34" s="2"/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38"/>
      <c r="E36" s="38"/>
      <c r="F36" s="39"/>
      <c r="G36" s="40"/>
      <c r="H36" s="41"/>
      <c r="I36" s="42"/>
      <c r="J36" s="43"/>
      <c r="K36" s="44"/>
      <c r="L36" s="45"/>
    </row>
    <row r="37" spans="1:12" ht="18" x14ac:dyDescent="0.35">
      <c r="A37" s="1"/>
      <c r="B37" s="1"/>
      <c r="C37" s="1"/>
      <c r="D37" s="38"/>
      <c r="E37" s="38"/>
      <c r="F37" s="46"/>
      <c r="G37" s="47"/>
      <c r="H37" s="48"/>
      <c r="I37" s="49"/>
      <c r="J37" s="50"/>
      <c r="K37" s="51"/>
      <c r="L37" s="52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53"/>
      <c r="H39" s="48"/>
      <c r="I39" s="49"/>
      <c r="J39" s="50"/>
      <c r="K39" s="51"/>
      <c r="L39" s="54"/>
    </row>
    <row r="40" spans="1:12" ht="18" x14ac:dyDescent="0.35">
      <c r="A40" s="1"/>
      <c r="B40" s="1"/>
      <c r="C40" s="1"/>
      <c r="D40" s="38"/>
      <c r="E40" s="38"/>
      <c r="F40" s="55"/>
      <c r="G40" s="56"/>
      <c r="H40" s="57"/>
      <c r="I40" s="58"/>
      <c r="J40" s="59"/>
      <c r="K40" s="60"/>
      <c r="L40" s="61"/>
    </row>
    <row r="41" spans="1:12" ht="18" x14ac:dyDescent="0.35">
      <c r="A41" s="1"/>
      <c r="B41" s="1"/>
      <c r="C41" s="1"/>
      <c r="D41" s="62"/>
      <c r="E41" s="76"/>
      <c r="F41" s="63" t="s">
        <v>26</v>
      </c>
      <c r="G41" s="64"/>
      <c r="H41" s="65" t="s">
        <v>27</v>
      </c>
      <c r="I41" s="1747" t="s">
        <v>28</v>
      </c>
      <c r="J41" s="1748"/>
      <c r="K41" s="65" t="s">
        <v>29</v>
      </c>
      <c r="L41" s="66" t="s">
        <v>30</v>
      </c>
    </row>
    <row r="42" spans="1:12" x14ac:dyDescent="0.3">
      <c r="D42" s="76"/>
      <c r="E42" s="76"/>
      <c r="F42" s="76"/>
      <c r="G42" s="76"/>
      <c r="H42" s="76"/>
      <c r="I42" s="76"/>
      <c r="J42" s="76"/>
      <c r="K42" s="76"/>
      <c r="L42" s="76"/>
    </row>
    <row r="60" spans="1:21" s="25" customFormat="1" x14ac:dyDescent="0.3">
      <c r="A60" s="25" t="s">
        <v>555</v>
      </c>
      <c r="M60" s="76"/>
      <c r="N60" s="76"/>
      <c r="O60" s="76"/>
      <c r="P60" s="76"/>
      <c r="Q60" s="76"/>
      <c r="R60" s="76"/>
      <c r="S60" s="76"/>
      <c r="T60" s="76"/>
      <c r="U60" s="76"/>
    </row>
  </sheetData>
  <mergeCells count="10">
    <mergeCell ref="B21:G21"/>
    <mergeCell ref="B29:G29"/>
    <mergeCell ref="A30:K30"/>
    <mergeCell ref="I41:J41"/>
    <mergeCell ref="A7:L7"/>
    <mergeCell ref="A8:L8"/>
    <mergeCell ref="A12:D12"/>
    <mergeCell ref="B15:D15"/>
    <mergeCell ref="B20:G20"/>
    <mergeCell ref="I20:J20"/>
  </mergeCells>
  <printOptions horizontalCentered="1"/>
  <pageMargins left="0" right="0" top="0.74803149606299213" bottom="0.74803149606299213" header="0.31496062992125984" footer="0.31496062992125984"/>
  <pageSetup scale="70" orientation="portrait" verticalDpi="72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9"/>
  <sheetViews>
    <sheetView view="pageBreakPreview" topLeftCell="A8" zoomScale="60" zoomScaleNormal="100" workbookViewId="0">
      <selection activeCell="A11" sqref="A11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17.42578125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559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44614</v>
      </c>
    </row>
    <row r="12" spans="1:21" ht="16.5" customHeight="1" x14ac:dyDescent="0.35">
      <c r="A12" s="11" t="s">
        <v>43</v>
      </c>
      <c r="B12" s="615"/>
      <c r="C12" s="615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618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613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614" t="s">
        <v>13</v>
      </c>
      <c r="B20" s="1751" t="s">
        <v>14</v>
      </c>
      <c r="C20" s="1751"/>
      <c r="D20" s="1751"/>
      <c r="E20" s="1751"/>
      <c r="F20" s="1751"/>
      <c r="G20" s="1751"/>
      <c r="H20" s="614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 t="s">
        <v>547</v>
      </c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238" customFormat="1" ht="21" x14ac:dyDescent="0.35">
      <c r="A22" s="233">
        <v>1</v>
      </c>
      <c r="B22" s="620" t="s">
        <v>39</v>
      </c>
      <c r="C22" s="235"/>
      <c r="D22" s="235"/>
      <c r="E22" s="235"/>
      <c r="F22" s="235"/>
      <c r="G22" s="236"/>
      <c r="H22" s="233"/>
      <c r="I22" s="233">
        <v>4</v>
      </c>
      <c r="J22" s="233" t="s">
        <v>83</v>
      </c>
      <c r="K22" s="237">
        <v>45000</v>
      </c>
      <c r="L22" s="237">
        <f>+K22*I22</f>
        <v>180000</v>
      </c>
    </row>
    <row r="23" spans="1:12" s="238" customFormat="1" ht="21" x14ac:dyDescent="0.35">
      <c r="A23" s="233"/>
      <c r="B23" s="620"/>
      <c r="C23" s="235"/>
      <c r="D23" s="235"/>
      <c r="E23" s="235"/>
      <c r="F23" s="235"/>
      <c r="G23" s="236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624" t="s">
        <v>548</v>
      </c>
      <c r="C24" s="235"/>
      <c r="D24" s="235"/>
      <c r="E24" s="235"/>
      <c r="F24" s="235"/>
      <c r="G24" s="236"/>
      <c r="H24" s="233"/>
      <c r="I24" s="233"/>
      <c r="J24" s="233"/>
      <c r="K24" s="237"/>
      <c r="L24" s="237"/>
    </row>
    <row r="25" spans="1:12" s="238" customFormat="1" ht="21" x14ac:dyDescent="0.35">
      <c r="A25" s="233">
        <v>2</v>
      </c>
      <c r="B25" s="620" t="s">
        <v>557</v>
      </c>
      <c r="C25" s="235"/>
      <c r="D25" s="235"/>
      <c r="E25" s="235"/>
      <c r="F25" s="235"/>
      <c r="G25" s="236"/>
      <c r="H25" s="233"/>
      <c r="I25" s="233">
        <v>4</v>
      </c>
      <c r="J25" s="233" t="s">
        <v>83</v>
      </c>
      <c r="K25" s="237">
        <v>45000</v>
      </c>
      <c r="L25" s="237">
        <f t="shared" ref="L25:L28" si="0">+K25*I25</f>
        <v>180000</v>
      </c>
    </row>
    <row r="26" spans="1:12" s="238" customFormat="1" ht="21" x14ac:dyDescent="0.35">
      <c r="A26" s="233"/>
      <c r="B26" s="620"/>
      <c r="C26" s="235"/>
      <c r="D26" s="235"/>
      <c r="E26" s="235"/>
      <c r="F26" s="235"/>
      <c r="G26" s="236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624" t="s">
        <v>556</v>
      </c>
      <c r="C27" s="235"/>
      <c r="D27" s="235"/>
      <c r="E27" s="235"/>
      <c r="F27" s="235"/>
      <c r="G27" s="236"/>
      <c r="H27" s="233"/>
      <c r="I27" s="233"/>
      <c r="J27" s="233"/>
      <c r="K27" s="237"/>
      <c r="L27" s="237"/>
    </row>
    <row r="28" spans="1:12" s="238" customFormat="1" ht="21" x14ac:dyDescent="0.35">
      <c r="A28" s="233">
        <v>3</v>
      </c>
      <c r="B28" s="620" t="s">
        <v>557</v>
      </c>
      <c r="C28" s="235"/>
      <c r="D28" s="235"/>
      <c r="E28" s="235"/>
      <c r="F28" s="235"/>
      <c r="G28" s="236"/>
      <c r="H28" s="233"/>
      <c r="I28" s="233">
        <v>6</v>
      </c>
      <c r="J28" s="233" t="s">
        <v>83</v>
      </c>
      <c r="K28" s="237">
        <v>45000</v>
      </c>
      <c r="L28" s="237">
        <f t="shared" si="0"/>
        <v>270000</v>
      </c>
    </row>
    <row r="29" spans="1:12" s="238" customFormat="1" ht="21" x14ac:dyDescent="0.35">
      <c r="A29" s="233"/>
      <c r="B29" s="620"/>
      <c r="C29" s="621"/>
      <c r="D29" s="621"/>
      <c r="E29" s="621"/>
      <c r="F29" s="621"/>
      <c r="G29" s="622"/>
      <c r="H29" s="233"/>
      <c r="I29" s="233"/>
      <c r="J29" s="233"/>
      <c r="K29" s="237"/>
      <c r="L29" s="237"/>
    </row>
    <row r="30" spans="1:12" s="238" customFormat="1" ht="21" x14ac:dyDescent="0.35">
      <c r="A30" s="233"/>
      <c r="B30" s="620"/>
      <c r="C30" s="621"/>
      <c r="D30" s="621"/>
      <c r="E30" s="621"/>
      <c r="F30" s="621"/>
      <c r="G30" s="622"/>
      <c r="H30" s="233"/>
      <c r="I30" s="233"/>
      <c r="J30" s="233"/>
      <c r="K30" s="237"/>
      <c r="L30" s="237"/>
    </row>
    <row r="31" spans="1:12" s="238" customFormat="1" ht="21" x14ac:dyDescent="0.35">
      <c r="A31" s="233"/>
      <c r="B31" s="620"/>
      <c r="C31" s="621"/>
      <c r="D31" s="621"/>
      <c r="E31" s="621"/>
      <c r="F31" s="621"/>
      <c r="G31" s="622"/>
      <c r="H31" s="233"/>
      <c r="I31" s="233"/>
      <c r="J31" s="233"/>
      <c r="K31" s="237"/>
      <c r="L31" s="237"/>
    </row>
    <row r="32" spans="1:12" s="238" customFormat="1" ht="21" x14ac:dyDescent="0.35">
      <c r="A32" s="241"/>
      <c r="B32" s="1785"/>
      <c r="C32" s="1786"/>
      <c r="D32" s="1786"/>
      <c r="E32" s="1786"/>
      <c r="F32" s="1786"/>
      <c r="G32" s="1787"/>
      <c r="H32" s="242"/>
      <c r="I32" s="242"/>
      <c r="J32" s="242"/>
      <c r="K32" s="243"/>
      <c r="L32" s="243"/>
    </row>
    <row r="33" spans="1:12" s="238" customFormat="1" ht="21" x14ac:dyDescent="0.35">
      <c r="A33" s="1841" t="s">
        <v>20</v>
      </c>
      <c r="B33" s="1841"/>
      <c r="C33" s="1841"/>
      <c r="D33" s="1841"/>
      <c r="E33" s="1841"/>
      <c r="F33" s="1841"/>
      <c r="G33" s="1841"/>
      <c r="H33" s="1841"/>
      <c r="I33" s="1841"/>
      <c r="J33" s="1841"/>
      <c r="K33" s="1841"/>
      <c r="L33" s="245">
        <f>SUM(L21:L31)</f>
        <v>630000</v>
      </c>
    </row>
    <row r="34" spans="1:12" s="238" customFormat="1" ht="21" x14ac:dyDescent="0.35">
      <c r="A34" s="247"/>
      <c r="B34" s="247"/>
      <c r="C34" s="409"/>
      <c r="D34" s="247"/>
      <c r="E34" s="247"/>
      <c r="F34" s="247"/>
      <c r="G34" s="248"/>
      <c r="H34" s="248"/>
      <c r="I34" s="248"/>
      <c r="J34" s="248"/>
      <c r="K34" s="410"/>
      <c r="L34" s="411"/>
    </row>
    <row r="35" spans="1:12" ht="18" x14ac:dyDescent="0.35">
      <c r="A35" s="35" t="s">
        <v>21</v>
      </c>
      <c r="B35" s="35" t="s">
        <v>7</v>
      </c>
      <c r="C35" s="35" t="s">
        <v>22</v>
      </c>
      <c r="D35" s="36" t="s">
        <v>23</v>
      </c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2"/>
      <c r="B36" s="2"/>
      <c r="C36" s="613" t="s">
        <v>24</v>
      </c>
      <c r="D36" s="2" t="s">
        <v>25</v>
      </c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2"/>
      <c r="B37" s="2"/>
      <c r="C37" s="613"/>
      <c r="D37" s="2"/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1"/>
      <c r="B39" s="1"/>
      <c r="C39" s="1"/>
      <c r="D39" s="38"/>
      <c r="E39" s="38"/>
      <c r="F39" s="39"/>
      <c r="G39" s="40"/>
      <c r="H39" s="41"/>
      <c r="I39" s="42"/>
      <c r="J39" s="43"/>
      <c r="K39" s="44"/>
      <c r="L39" s="45"/>
    </row>
    <row r="40" spans="1:12" ht="18" x14ac:dyDescent="0.35">
      <c r="A40" s="1"/>
      <c r="B40" s="1"/>
      <c r="C40" s="1"/>
      <c r="D40" s="38"/>
      <c r="E40" s="38"/>
      <c r="F40" s="46"/>
      <c r="G40" s="47"/>
      <c r="H40" s="48"/>
      <c r="I40" s="49"/>
      <c r="J40" s="50"/>
      <c r="K40" s="51"/>
      <c r="L40" s="52"/>
    </row>
    <row r="41" spans="1:12" ht="18" x14ac:dyDescent="0.35">
      <c r="A41" s="1"/>
      <c r="B41" s="1"/>
      <c r="C41" s="1"/>
      <c r="D41" s="38"/>
      <c r="E41" s="38"/>
      <c r="F41" s="46"/>
      <c r="G41" s="47"/>
      <c r="H41" s="48"/>
      <c r="I41" s="49"/>
      <c r="J41" s="50"/>
      <c r="K41" s="51"/>
      <c r="L41" s="52"/>
    </row>
    <row r="42" spans="1:12" ht="18" x14ac:dyDescent="0.35">
      <c r="A42" s="1"/>
      <c r="B42" s="1"/>
      <c r="C42" s="1"/>
      <c r="D42" s="38"/>
      <c r="E42" s="38"/>
      <c r="F42" s="46"/>
      <c r="G42" s="53"/>
      <c r="H42" s="48"/>
      <c r="I42" s="49"/>
      <c r="J42" s="50"/>
      <c r="K42" s="51"/>
      <c r="L42" s="54"/>
    </row>
    <row r="43" spans="1:12" ht="18" x14ac:dyDescent="0.35">
      <c r="A43" s="1"/>
      <c r="B43" s="1"/>
      <c r="C43" s="1"/>
      <c r="D43" s="38"/>
      <c r="E43" s="38"/>
      <c r="F43" s="55"/>
      <c r="G43" s="56"/>
      <c r="H43" s="57"/>
      <c r="I43" s="58"/>
      <c r="J43" s="59"/>
      <c r="K43" s="60"/>
      <c r="L43" s="61"/>
    </row>
    <row r="44" spans="1:12" ht="18" x14ac:dyDescent="0.35">
      <c r="A44" s="1"/>
      <c r="B44" s="1"/>
      <c r="C44" s="1"/>
      <c r="D44" s="62"/>
      <c r="E44" s="76"/>
      <c r="F44" s="63" t="s">
        <v>26</v>
      </c>
      <c r="G44" s="64"/>
      <c r="H44" s="65" t="s">
        <v>27</v>
      </c>
      <c r="I44" s="1747" t="s">
        <v>28</v>
      </c>
      <c r="J44" s="1748"/>
      <c r="K44" s="65" t="s">
        <v>29</v>
      </c>
      <c r="L44" s="66" t="s">
        <v>30</v>
      </c>
    </row>
    <row r="45" spans="1:12" x14ac:dyDescent="0.3">
      <c r="D45" s="76"/>
      <c r="E45" s="76"/>
      <c r="F45" s="76"/>
      <c r="G45" s="76"/>
      <c r="H45" s="76"/>
      <c r="I45" s="76"/>
      <c r="J45" s="76"/>
      <c r="K45" s="76"/>
      <c r="L45" s="76"/>
    </row>
    <row r="59" spans="1:21" s="25" customFormat="1" x14ac:dyDescent="0.3">
      <c r="A59" s="25" t="s">
        <v>558</v>
      </c>
      <c r="M59" s="76"/>
      <c r="N59" s="76"/>
      <c r="O59" s="76"/>
      <c r="P59" s="76"/>
      <c r="Q59" s="76"/>
      <c r="R59" s="76"/>
      <c r="S59" s="76"/>
      <c r="T59" s="76"/>
      <c r="U59" s="76"/>
    </row>
  </sheetData>
  <mergeCells count="9">
    <mergeCell ref="B32:G32"/>
    <mergeCell ref="A33:K33"/>
    <mergeCell ref="I44:J44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70" orientation="portrait" verticalDpi="72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1"/>
  <sheetViews>
    <sheetView view="pageBreakPreview" topLeftCell="A8" zoomScale="60" zoomScaleNormal="100" workbookViewId="0">
      <selection activeCell="A10" sqref="A10:D17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22" style="79" customWidth="1"/>
    <col min="12" max="12" width="21.14062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570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564</v>
      </c>
      <c r="D11" s="90"/>
      <c r="F11" s="91" t="s">
        <v>32</v>
      </c>
      <c r="G11" s="92"/>
      <c r="H11" s="92"/>
      <c r="I11" s="90"/>
      <c r="K11" s="93" t="s">
        <v>3</v>
      </c>
      <c r="L11" s="94">
        <v>44614</v>
      </c>
    </row>
    <row r="12" spans="1:21" ht="16.5" customHeight="1" x14ac:dyDescent="0.3">
      <c r="A12" s="89" t="s">
        <v>565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566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616" t="s">
        <v>7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617" t="s">
        <v>13</v>
      </c>
      <c r="B20" s="1769" t="s">
        <v>14</v>
      </c>
      <c r="C20" s="1769"/>
      <c r="D20" s="1769"/>
      <c r="E20" s="1769"/>
      <c r="F20" s="1769"/>
      <c r="G20" s="1769"/>
      <c r="H20" s="617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238" customFormat="1" ht="21" x14ac:dyDescent="0.35">
      <c r="A22" s="233" t="s">
        <v>19</v>
      </c>
      <c r="B22" s="620" t="s">
        <v>567</v>
      </c>
      <c r="C22" s="235"/>
      <c r="D22" s="235"/>
      <c r="E22" s="235"/>
      <c r="F22" s="235"/>
      <c r="G22" s="1878" t="s">
        <v>568</v>
      </c>
      <c r="H22" s="1879"/>
      <c r="I22" s="233">
        <v>1</v>
      </c>
      <c r="J22" s="233" t="s">
        <v>569</v>
      </c>
      <c r="K22" s="237">
        <v>1100000</v>
      </c>
      <c r="L22" s="237">
        <f>K22*I22</f>
        <v>1100000</v>
      </c>
    </row>
    <row r="23" spans="1:12" s="238" customFormat="1" ht="21" x14ac:dyDescent="0.35">
      <c r="A23" s="233"/>
      <c r="B23" s="620"/>
      <c r="C23" s="621"/>
      <c r="D23" s="621"/>
      <c r="E23" s="621"/>
      <c r="F23" s="621"/>
      <c r="G23" s="622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620"/>
      <c r="C24" s="621"/>
      <c r="D24" s="621"/>
      <c r="E24" s="621"/>
      <c r="F24" s="621"/>
      <c r="G24" s="622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620"/>
      <c r="C25" s="621"/>
      <c r="D25" s="621"/>
      <c r="E25" s="621"/>
      <c r="F25" s="621"/>
      <c r="G25" s="622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620"/>
      <c r="C26" s="621"/>
      <c r="D26" s="621"/>
      <c r="E26" s="621"/>
      <c r="F26" s="621"/>
      <c r="G26" s="622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620"/>
      <c r="C27" s="621"/>
      <c r="D27" s="621"/>
      <c r="E27" s="621"/>
      <c r="F27" s="621"/>
      <c r="G27" s="622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620"/>
      <c r="C28" s="621"/>
      <c r="D28" s="621"/>
      <c r="E28" s="621"/>
      <c r="F28" s="621"/>
      <c r="G28" s="622"/>
      <c r="H28" s="233"/>
      <c r="I28" s="233"/>
      <c r="J28" s="233"/>
      <c r="K28" s="237"/>
      <c r="L28" s="237"/>
    </row>
    <row r="29" spans="1:12" s="238" customFormat="1" ht="21" x14ac:dyDescent="0.35">
      <c r="A29" s="241"/>
      <c r="B29" s="1785"/>
      <c r="C29" s="1786"/>
      <c r="D29" s="1786"/>
      <c r="E29" s="1786"/>
      <c r="F29" s="1786"/>
      <c r="G29" s="1787"/>
      <c r="H29" s="242"/>
      <c r="I29" s="242"/>
      <c r="J29" s="242"/>
      <c r="K29" s="243"/>
      <c r="L29" s="243"/>
    </row>
    <row r="30" spans="1:12" s="238" customFormat="1" ht="21" x14ac:dyDescent="0.35">
      <c r="A30" s="1841" t="s">
        <v>20</v>
      </c>
      <c r="B30" s="1841"/>
      <c r="C30" s="1841"/>
      <c r="D30" s="1841"/>
      <c r="E30" s="1841"/>
      <c r="F30" s="1841"/>
      <c r="G30" s="1841"/>
      <c r="H30" s="1841"/>
      <c r="I30" s="1841"/>
      <c r="J30" s="1841"/>
      <c r="K30" s="1841"/>
      <c r="L30" s="245">
        <f>SUM(L21:L22)</f>
        <v>1100000</v>
      </c>
    </row>
    <row r="31" spans="1:12" x14ac:dyDescent="0.3">
      <c r="A31" s="80"/>
      <c r="B31" s="80"/>
      <c r="C31" s="616"/>
      <c r="D31" s="80"/>
      <c r="E31" s="80"/>
      <c r="F31" s="80"/>
      <c r="K31" s="93"/>
      <c r="L31" s="81"/>
    </row>
    <row r="32" spans="1:12" x14ac:dyDescent="0.3">
      <c r="A32" s="118" t="s">
        <v>21</v>
      </c>
      <c r="B32" s="118" t="s">
        <v>7</v>
      </c>
      <c r="C32" s="118" t="s">
        <v>22</v>
      </c>
      <c r="D32" s="119" t="s">
        <v>23</v>
      </c>
      <c r="K32" s="120"/>
      <c r="L32" s="120"/>
    </row>
    <row r="33" spans="1:12" x14ac:dyDescent="0.3">
      <c r="A33" s="80"/>
      <c r="B33" s="80"/>
      <c r="C33" s="616" t="s">
        <v>24</v>
      </c>
      <c r="D33" s="80" t="s">
        <v>572</v>
      </c>
      <c r="K33" s="120"/>
      <c r="L33" s="120"/>
    </row>
    <row r="34" spans="1:12" x14ac:dyDescent="0.3">
      <c r="A34" s="80"/>
      <c r="B34" s="80"/>
      <c r="C34" s="616"/>
      <c r="D34" s="80"/>
      <c r="K34" s="120"/>
      <c r="L34" s="120"/>
    </row>
    <row r="35" spans="1:12" x14ac:dyDescent="0.3">
      <c r="K35" s="120"/>
      <c r="L35" s="120"/>
    </row>
    <row r="36" spans="1:12" x14ac:dyDescent="0.3">
      <c r="D36" s="95"/>
      <c r="E36" s="95"/>
      <c r="F36" s="121"/>
      <c r="G36" s="84"/>
      <c r="H36" s="122"/>
      <c r="I36" s="123"/>
      <c r="J36" s="124"/>
      <c r="K36" s="121"/>
      <c r="L36" s="125"/>
    </row>
    <row r="37" spans="1:12" x14ac:dyDescent="0.3">
      <c r="D37" s="95"/>
      <c r="E37" s="95"/>
      <c r="F37" s="89"/>
      <c r="G37" s="90"/>
      <c r="H37" s="126"/>
      <c r="I37" s="127"/>
      <c r="J37" s="128"/>
      <c r="K37" s="89"/>
      <c r="L37" s="116"/>
    </row>
    <row r="38" spans="1:12" x14ac:dyDescent="0.3">
      <c r="D38" s="95"/>
      <c r="E38" s="95"/>
      <c r="F38" s="89"/>
      <c r="G38" s="90"/>
      <c r="H38" s="126"/>
      <c r="I38" s="127"/>
      <c r="J38" s="128"/>
      <c r="K38" s="89"/>
      <c r="L38" s="116"/>
    </row>
    <row r="39" spans="1:12" x14ac:dyDescent="0.3">
      <c r="D39" s="95"/>
      <c r="E39" s="95"/>
      <c r="F39" s="89"/>
      <c r="G39" s="96"/>
      <c r="H39" s="126"/>
      <c r="I39" s="127"/>
      <c r="J39" s="128"/>
      <c r="K39" s="89"/>
      <c r="L39" s="129"/>
    </row>
    <row r="40" spans="1:12" x14ac:dyDescent="0.3">
      <c r="D40" s="95"/>
      <c r="E40" s="95"/>
      <c r="F40" s="104"/>
      <c r="G40" s="109"/>
      <c r="H40" s="130"/>
      <c r="I40" s="131"/>
      <c r="J40" s="132"/>
      <c r="K40" s="104"/>
      <c r="L40" s="133"/>
    </row>
    <row r="41" spans="1:12" x14ac:dyDescent="0.3">
      <c r="D41" s="127"/>
      <c r="E41" s="78"/>
      <c r="F41" s="134" t="s">
        <v>26</v>
      </c>
      <c r="G41" s="135"/>
      <c r="H41" s="136" t="s">
        <v>27</v>
      </c>
      <c r="I41" s="1765" t="s">
        <v>28</v>
      </c>
      <c r="J41" s="1766"/>
      <c r="K41" s="136" t="s">
        <v>29</v>
      </c>
      <c r="L41" s="117" t="s">
        <v>30</v>
      </c>
    </row>
    <row r="42" spans="1:12" x14ac:dyDescent="0.3">
      <c r="D42" s="78"/>
      <c r="E42" s="78"/>
      <c r="F42" s="78"/>
      <c r="G42" s="78"/>
      <c r="H42" s="78"/>
      <c r="I42" s="78"/>
      <c r="J42" s="78"/>
      <c r="K42" s="78"/>
      <c r="L42" s="78"/>
    </row>
    <row r="61" spans="1:21" s="79" customFormat="1" x14ac:dyDescent="0.3">
      <c r="A61" s="79" t="s">
        <v>532</v>
      </c>
      <c r="M61" s="78"/>
      <c r="N61" s="78"/>
      <c r="O61" s="78"/>
      <c r="P61" s="78"/>
      <c r="Q61" s="78"/>
      <c r="R61" s="78"/>
      <c r="S61" s="78"/>
      <c r="T61" s="78"/>
      <c r="U61" s="78"/>
    </row>
  </sheetData>
  <mergeCells count="9">
    <mergeCell ref="A30:K30"/>
    <mergeCell ref="I41:J41"/>
    <mergeCell ref="G22:H22"/>
    <mergeCell ref="A7:L7"/>
    <mergeCell ref="A8:L8"/>
    <mergeCell ref="B20:G20"/>
    <mergeCell ref="I20:J20"/>
    <mergeCell ref="B21:G21"/>
    <mergeCell ref="B29:G29"/>
  </mergeCells>
  <printOptions horizontalCentered="1"/>
  <pageMargins left="0" right="0" top="0.55118110236220474" bottom="0.74803149606299213" header="0.31496062992125984" footer="0.31496062992125984"/>
  <pageSetup scale="70" orientation="portrait" verticalDpi="72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7"/>
  <sheetViews>
    <sheetView view="pageBreakPreview" topLeftCell="A2" zoomScale="60" zoomScaleNormal="100" workbookViewId="0">
      <selection activeCell="H23" sqref="H23"/>
    </sheetView>
  </sheetViews>
  <sheetFormatPr defaultColWidth="9.140625" defaultRowHeight="18" x14ac:dyDescent="0.35"/>
  <cols>
    <col min="1" max="1" width="9.7109375" style="1" customWidth="1"/>
    <col min="2" max="2" width="3.42578125" style="1" customWidth="1"/>
    <col min="3" max="3" width="3.28515625" style="1" customWidth="1"/>
    <col min="4" max="4" width="19.42578125" style="1" customWidth="1"/>
    <col min="5" max="6" width="3.7109375" style="1" customWidth="1"/>
    <col min="7" max="7" width="20.42578125" style="1" customWidth="1"/>
    <col min="8" max="8" width="18" style="1" customWidth="1"/>
    <col min="9" max="9" width="10.28515625" style="1" customWidth="1"/>
    <col min="10" max="10" width="9.28515625" style="1" customWidth="1"/>
    <col min="11" max="11" width="29.28515625" style="1" customWidth="1"/>
    <col min="12" max="12" width="19.7109375" style="1" customWidth="1"/>
    <col min="13" max="16384" width="9.140625" style="190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578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G9" s="2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F10" s="7" t="s">
        <v>2</v>
      </c>
      <c r="G10" s="8"/>
      <c r="H10" s="8"/>
      <c r="I10" s="9"/>
      <c r="J10" s="10"/>
      <c r="K10" s="3"/>
      <c r="L10" s="3"/>
      <c r="U10" s="190">
        <v>559</v>
      </c>
    </row>
    <row r="11" spans="1:21" ht="16.5" customHeight="1" x14ac:dyDescent="0.35">
      <c r="A11" s="11" t="s">
        <v>575</v>
      </c>
      <c r="D11" s="12"/>
      <c r="F11" s="72" t="s">
        <v>32</v>
      </c>
      <c r="G11" s="73"/>
      <c r="H11" s="73"/>
      <c r="I11" s="12"/>
      <c r="K11" s="13" t="s">
        <v>3</v>
      </c>
      <c r="L11" s="14">
        <v>44621</v>
      </c>
    </row>
    <row r="12" spans="1:21" ht="16.5" customHeight="1" x14ac:dyDescent="0.35">
      <c r="A12" s="1791" t="s">
        <v>138</v>
      </c>
      <c r="B12" s="1761"/>
      <c r="C12" s="1761"/>
      <c r="D12" s="1759"/>
      <c r="F12" s="72" t="s">
        <v>33</v>
      </c>
      <c r="G12" s="73"/>
      <c r="H12" s="73"/>
      <c r="I12" s="12"/>
      <c r="K12" s="13"/>
      <c r="L12" s="14"/>
    </row>
    <row r="13" spans="1:21" ht="16.5" customHeight="1" x14ac:dyDescent="0.35">
      <c r="A13" s="11"/>
      <c r="D13" s="12"/>
      <c r="F13" s="72" t="s">
        <v>34</v>
      </c>
      <c r="G13" s="73"/>
      <c r="H13" s="73"/>
      <c r="I13" s="12"/>
      <c r="K13" s="13" t="s">
        <v>4</v>
      </c>
      <c r="L13" s="3"/>
    </row>
    <row r="14" spans="1:21" ht="16.5" customHeight="1" x14ac:dyDescent="0.35">
      <c r="A14" s="11"/>
      <c r="D14" s="12"/>
      <c r="F14" s="74" t="s">
        <v>35</v>
      </c>
      <c r="G14" s="75"/>
      <c r="H14" s="75"/>
      <c r="I14" s="635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231" t="s">
        <v>139</v>
      </c>
      <c r="C15" s="231"/>
      <c r="D15" s="232"/>
      <c r="F15" s="72"/>
      <c r="G15" s="73"/>
      <c r="H15" s="73"/>
      <c r="I15" s="12"/>
      <c r="K15" s="13"/>
      <c r="L15" s="3"/>
    </row>
    <row r="16" spans="1:21" ht="16.5" customHeight="1" x14ac:dyDescent="0.35">
      <c r="A16" s="11" t="s">
        <v>8</v>
      </c>
      <c r="B16" s="631" t="s">
        <v>7</v>
      </c>
      <c r="D16" s="12"/>
      <c r="F16" s="72" t="s">
        <v>36</v>
      </c>
      <c r="G16" s="73"/>
      <c r="H16" s="73"/>
      <c r="I16" s="12"/>
      <c r="K16" s="13" t="s">
        <v>9</v>
      </c>
      <c r="L16" s="3" t="s">
        <v>10</v>
      </c>
    </row>
    <row r="17" spans="1:12" x14ac:dyDescent="0.35">
      <c r="A17" s="19" t="s">
        <v>11</v>
      </c>
      <c r="B17" s="20" t="s">
        <v>7</v>
      </c>
      <c r="C17" s="191"/>
      <c r="D17" s="21"/>
      <c r="F17" s="19"/>
      <c r="G17" s="22"/>
      <c r="H17" s="22"/>
      <c r="I17" s="23"/>
      <c r="K17" s="13"/>
      <c r="L17" s="24"/>
    </row>
    <row r="18" spans="1:12" x14ac:dyDescent="0.35">
      <c r="K18" s="13"/>
    </row>
    <row r="19" spans="1:12" x14ac:dyDescent="0.35">
      <c r="A19" s="1" t="s">
        <v>12</v>
      </c>
      <c r="K19" s="13"/>
      <c r="L19" s="3"/>
    </row>
    <row r="20" spans="1:12" x14ac:dyDescent="0.35">
      <c r="A20" s="632" t="s">
        <v>13</v>
      </c>
      <c r="B20" s="1751" t="s">
        <v>14</v>
      </c>
      <c r="C20" s="1751"/>
      <c r="D20" s="1751"/>
      <c r="E20" s="1751"/>
      <c r="F20" s="1751"/>
      <c r="G20" s="1751"/>
      <c r="H20" s="632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x14ac:dyDescent="0.35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s="238" customFormat="1" ht="21" x14ac:dyDescent="0.35">
      <c r="A22" s="233" t="s">
        <v>19</v>
      </c>
      <c r="B22" s="636" t="s">
        <v>573</v>
      </c>
      <c r="C22" s="235"/>
      <c r="D22" s="235"/>
      <c r="E22" s="235"/>
      <c r="F22" s="235"/>
      <c r="G22" s="236" t="s">
        <v>577</v>
      </c>
      <c r="H22" s="233" t="s">
        <v>576</v>
      </c>
      <c r="I22" s="233">
        <v>20</v>
      </c>
      <c r="J22" s="233" t="s">
        <v>56</v>
      </c>
      <c r="K22" s="237">
        <v>28000</v>
      </c>
      <c r="L22" s="237">
        <f>+K22*I22</f>
        <v>560000</v>
      </c>
    </row>
    <row r="23" spans="1:12" s="238" customFormat="1" ht="21" x14ac:dyDescent="0.35">
      <c r="A23" s="233"/>
      <c r="B23" s="636"/>
      <c r="C23" s="235"/>
      <c r="D23" s="235"/>
      <c r="E23" s="235"/>
      <c r="F23" s="235"/>
      <c r="G23" s="236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636"/>
      <c r="C24" s="637"/>
      <c r="D24" s="637"/>
      <c r="E24" s="637"/>
      <c r="F24" s="637"/>
      <c r="G24" s="638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636"/>
      <c r="C25" s="637"/>
      <c r="D25" s="637"/>
      <c r="E25" s="637"/>
      <c r="F25" s="637"/>
      <c r="G25" s="638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636"/>
      <c r="C26" s="637"/>
      <c r="D26" s="637"/>
      <c r="E26" s="637"/>
      <c r="F26" s="637"/>
      <c r="G26" s="638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636"/>
      <c r="C27" s="637"/>
      <c r="D27" s="637"/>
      <c r="E27" s="637"/>
      <c r="F27" s="637"/>
      <c r="G27" s="638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636"/>
      <c r="C28" s="637"/>
      <c r="D28" s="637"/>
      <c r="E28" s="637"/>
      <c r="F28" s="637"/>
      <c r="G28" s="638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636"/>
      <c r="C29" s="637"/>
      <c r="D29" s="637"/>
      <c r="E29" s="637"/>
      <c r="F29" s="637"/>
      <c r="G29" s="638"/>
      <c r="H29" s="233"/>
      <c r="I29" s="233"/>
      <c r="J29" s="233"/>
      <c r="K29" s="237"/>
      <c r="L29" s="237"/>
    </row>
    <row r="30" spans="1:12" s="238" customFormat="1" ht="21" x14ac:dyDescent="0.35">
      <c r="A30" s="241"/>
      <c r="B30" s="1785"/>
      <c r="C30" s="1786"/>
      <c r="D30" s="1786"/>
      <c r="E30" s="1786"/>
      <c r="F30" s="1786"/>
      <c r="G30" s="1787"/>
      <c r="H30" s="242"/>
      <c r="I30" s="242"/>
      <c r="J30" s="242"/>
      <c r="K30" s="243"/>
      <c r="L30" s="243"/>
    </row>
    <row r="31" spans="1:12" s="238" customFormat="1" ht="21" x14ac:dyDescent="0.35">
      <c r="A31" s="1788"/>
      <c r="B31" s="1789"/>
      <c r="C31" s="1789"/>
      <c r="D31" s="1789"/>
      <c r="E31" s="1789"/>
      <c r="F31" s="1789"/>
      <c r="G31" s="1789"/>
      <c r="H31" s="1789"/>
      <c r="I31" s="1789"/>
      <c r="J31" s="1790"/>
      <c r="K31" s="244" t="s">
        <v>143</v>
      </c>
      <c r="L31" s="245">
        <f>SUM(L21:L29)</f>
        <v>560000</v>
      </c>
    </row>
    <row r="32" spans="1:12" s="238" customFormat="1" ht="21" x14ac:dyDescent="0.35">
      <c r="A32" s="246"/>
      <c r="B32" s="246"/>
      <c r="C32" s="246"/>
      <c r="D32" s="246"/>
      <c r="E32" s="247"/>
      <c r="F32" s="247"/>
      <c r="G32" s="248"/>
      <c r="H32" s="248"/>
      <c r="I32" s="248"/>
      <c r="J32" s="248"/>
      <c r="K32" s="244" t="s">
        <v>148</v>
      </c>
      <c r="L32" s="245">
        <f>70000+3200</f>
        <v>73200</v>
      </c>
    </row>
    <row r="33" spans="1:12" s="238" customFormat="1" ht="21" x14ac:dyDescent="0.35">
      <c r="A33" s="246"/>
      <c r="B33" s="246"/>
      <c r="C33" s="246"/>
      <c r="D33" s="246"/>
      <c r="E33" s="248"/>
      <c r="F33" s="248"/>
      <c r="G33" s="248"/>
      <c r="H33" s="248"/>
      <c r="I33" s="248"/>
      <c r="J33" s="248"/>
      <c r="K33" s="244" t="s">
        <v>142</v>
      </c>
      <c r="L33" s="245">
        <f>L31+L32</f>
        <v>633200</v>
      </c>
    </row>
    <row r="34" spans="1:12" ht="20.25" x14ac:dyDescent="0.35">
      <c r="A34" s="177"/>
      <c r="B34" s="177"/>
      <c r="C34" s="178"/>
      <c r="D34" s="177"/>
      <c r="K34" s="37"/>
      <c r="L34" s="37"/>
    </row>
    <row r="35" spans="1:12" x14ac:dyDescent="0.35">
      <c r="A35" s="35" t="s">
        <v>21</v>
      </c>
      <c r="B35" s="35" t="s">
        <v>7</v>
      </c>
      <c r="C35" s="35" t="s">
        <v>22</v>
      </c>
      <c r="D35" s="36" t="s">
        <v>23</v>
      </c>
      <c r="K35" s="37"/>
      <c r="L35" s="37"/>
    </row>
    <row r="36" spans="1:12" x14ac:dyDescent="0.35">
      <c r="A36" s="2"/>
      <c r="B36" s="2"/>
      <c r="C36" s="631" t="s">
        <v>24</v>
      </c>
      <c r="D36" s="2" t="s">
        <v>25</v>
      </c>
      <c r="K36" s="37"/>
      <c r="L36" s="37"/>
    </row>
    <row r="37" spans="1:12" x14ac:dyDescent="0.35">
      <c r="D37" s="634"/>
      <c r="E37" s="634"/>
      <c r="K37" s="37"/>
      <c r="L37" s="37"/>
    </row>
    <row r="38" spans="1:12" x14ac:dyDescent="0.35">
      <c r="D38" s="634"/>
      <c r="E38" s="634"/>
      <c r="K38" s="37"/>
      <c r="L38" s="37"/>
    </row>
    <row r="39" spans="1:12" x14ac:dyDescent="0.35">
      <c r="D39" s="634"/>
      <c r="E39" s="190"/>
      <c r="K39" s="37"/>
      <c r="L39" s="37"/>
    </row>
    <row r="40" spans="1:12" x14ac:dyDescent="0.35">
      <c r="D40" s="634"/>
      <c r="E40" s="190"/>
      <c r="K40" s="37"/>
      <c r="L40" s="37"/>
    </row>
    <row r="41" spans="1:12" x14ac:dyDescent="0.35">
      <c r="D41" s="199"/>
      <c r="K41" s="37"/>
      <c r="L41" s="37"/>
    </row>
    <row r="42" spans="1:12" x14ac:dyDescent="0.35">
      <c r="D42" s="190"/>
      <c r="F42" s="193"/>
      <c r="G42" s="6"/>
      <c r="H42" s="194"/>
      <c r="I42" s="195"/>
      <c r="J42" s="196"/>
      <c r="K42" s="193"/>
      <c r="L42" s="197"/>
    </row>
    <row r="43" spans="1:12" x14ac:dyDescent="0.35">
      <c r="F43" s="11"/>
      <c r="G43" s="12"/>
      <c r="H43" s="198"/>
      <c r="I43" s="199"/>
      <c r="J43" s="200"/>
      <c r="K43" s="11"/>
      <c r="L43" s="201"/>
    </row>
    <row r="44" spans="1:12" x14ac:dyDescent="0.35">
      <c r="F44" s="11"/>
      <c r="G44" s="12"/>
      <c r="H44" s="198"/>
      <c r="I44" s="199"/>
      <c r="J44" s="200"/>
      <c r="K44" s="11"/>
      <c r="L44" s="201"/>
    </row>
    <row r="45" spans="1:12" x14ac:dyDescent="0.35">
      <c r="F45" s="11"/>
      <c r="G45" s="16"/>
      <c r="H45" s="198"/>
      <c r="I45" s="199"/>
      <c r="J45" s="200"/>
      <c r="K45" s="11"/>
      <c r="L45" s="202"/>
    </row>
    <row r="46" spans="1:12" x14ac:dyDescent="0.35">
      <c r="F46" s="19"/>
      <c r="G46" s="23"/>
      <c r="H46" s="203"/>
      <c r="I46" s="633"/>
      <c r="J46" s="204"/>
      <c r="K46" s="19"/>
      <c r="L46" s="205"/>
    </row>
    <row r="47" spans="1:12" x14ac:dyDescent="0.35">
      <c r="F47" s="206" t="s">
        <v>26</v>
      </c>
      <c r="G47" s="207"/>
      <c r="H47" s="208" t="s">
        <v>27</v>
      </c>
      <c r="I47" s="1777" t="s">
        <v>28</v>
      </c>
      <c r="J47" s="1778"/>
      <c r="K47" s="208" t="s">
        <v>29</v>
      </c>
      <c r="L47" s="192" t="s">
        <v>30</v>
      </c>
    </row>
    <row r="48" spans="1:12" x14ac:dyDescent="0.35">
      <c r="F48" s="190"/>
      <c r="G48" s="190"/>
      <c r="H48" s="190"/>
      <c r="I48" s="190"/>
      <c r="J48" s="190"/>
      <c r="K48" s="190"/>
      <c r="L48" s="190"/>
    </row>
    <row r="56" spans="1:12" s="142" customFormat="1" ht="18.75" x14ac:dyDescent="0.3">
      <c r="A56" s="213" t="s">
        <v>145</v>
      </c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</row>
    <row r="57" spans="1:12" s="142" customFormat="1" ht="18.75" x14ac:dyDescent="0.3">
      <c r="A57" s="213" t="s">
        <v>574</v>
      </c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</row>
  </sheetData>
  <mergeCells count="9">
    <mergeCell ref="B30:G30"/>
    <mergeCell ref="A31:J31"/>
    <mergeCell ref="I47:J47"/>
    <mergeCell ref="A7:L7"/>
    <mergeCell ref="A8:L8"/>
    <mergeCell ref="A12:D12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5" orientation="portrait" verticalDpi="72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3"/>
  <sheetViews>
    <sheetView view="pageBreakPreview" topLeftCell="A22" zoomScale="60" zoomScaleNormal="100" workbookViewId="0">
      <selection activeCell="B22" sqref="B22:G22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30.7109375" style="79" customWidth="1"/>
    <col min="8" max="8" width="28.7109375" style="79" customWidth="1"/>
    <col min="9" max="9" width="10.28515625" style="79" customWidth="1"/>
    <col min="10" max="10" width="10.7109375" style="79" customWidth="1"/>
    <col min="11" max="11" width="19.140625" style="79" customWidth="1"/>
    <col min="12" max="12" width="22.14062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581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44621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641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ht="21" x14ac:dyDescent="0.3">
      <c r="A20" s="643" t="s">
        <v>13</v>
      </c>
      <c r="B20" s="1842" t="s">
        <v>14</v>
      </c>
      <c r="C20" s="1842"/>
      <c r="D20" s="1842"/>
      <c r="E20" s="1842"/>
      <c r="F20" s="1842"/>
      <c r="G20" s="1842"/>
      <c r="H20" s="643" t="s">
        <v>15</v>
      </c>
      <c r="I20" s="1842" t="s">
        <v>16</v>
      </c>
      <c r="J20" s="1842"/>
      <c r="K20" s="408" t="s">
        <v>17</v>
      </c>
      <c r="L20" s="408" t="s">
        <v>18</v>
      </c>
    </row>
    <row r="21" spans="1:12" ht="21" x14ac:dyDescent="0.3">
      <c r="A21" s="625"/>
      <c r="B21" s="626"/>
      <c r="C21" s="627"/>
      <c r="D21" s="627"/>
      <c r="E21" s="627"/>
      <c r="F21" s="627"/>
      <c r="G21" s="628"/>
      <c r="H21" s="625"/>
      <c r="I21" s="625"/>
      <c r="J21" s="625"/>
      <c r="K21" s="629"/>
      <c r="L21" s="629"/>
    </row>
    <row r="22" spans="1:12" ht="21" x14ac:dyDescent="0.3">
      <c r="A22" s="233">
        <v>1</v>
      </c>
      <c r="B22" s="1880" t="s">
        <v>579</v>
      </c>
      <c r="C22" s="1881"/>
      <c r="D22" s="1881"/>
      <c r="E22" s="1881"/>
      <c r="F22" s="1881"/>
      <c r="G22" s="1882"/>
      <c r="H22" s="233"/>
      <c r="I22" s="233">
        <v>2</v>
      </c>
      <c r="J22" s="233" t="s">
        <v>56</v>
      </c>
      <c r="K22" s="237">
        <v>82500</v>
      </c>
      <c r="L22" s="237">
        <f>K22*I22</f>
        <v>165000</v>
      </c>
    </row>
    <row r="23" spans="1:12" s="142" customFormat="1" ht="21" x14ac:dyDescent="0.3">
      <c r="A23" s="233"/>
      <c r="B23" s="644"/>
      <c r="C23" s="235"/>
      <c r="D23" s="235"/>
      <c r="E23" s="235"/>
      <c r="F23" s="235"/>
      <c r="G23" s="236"/>
      <c r="H23" s="233"/>
      <c r="I23" s="233"/>
      <c r="J23" s="233"/>
      <c r="K23" s="237"/>
      <c r="L23" s="237"/>
    </row>
    <row r="24" spans="1:12" s="142" customFormat="1" ht="21" x14ac:dyDescent="0.3">
      <c r="A24" s="233"/>
      <c r="B24" s="644"/>
      <c r="C24" s="235"/>
      <c r="D24" s="235"/>
      <c r="E24" s="235"/>
      <c r="F24" s="235"/>
      <c r="G24" s="646"/>
      <c r="H24" s="233"/>
      <c r="I24" s="233"/>
      <c r="J24" s="233"/>
      <c r="K24" s="237"/>
      <c r="L24" s="237"/>
    </row>
    <row r="25" spans="1:12" s="142" customFormat="1" ht="21" x14ac:dyDescent="0.3">
      <c r="A25" s="233"/>
      <c r="B25" s="644"/>
      <c r="C25" s="645"/>
      <c r="D25" s="645"/>
      <c r="E25" s="645"/>
      <c r="F25" s="645"/>
      <c r="G25" s="646"/>
      <c r="H25" s="233"/>
      <c r="I25" s="233"/>
      <c r="J25" s="233"/>
      <c r="K25" s="237"/>
      <c r="L25" s="237"/>
    </row>
    <row r="26" spans="1:12" s="142" customFormat="1" ht="21" x14ac:dyDescent="0.3">
      <c r="A26" s="233"/>
      <c r="B26" s="644"/>
      <c r="C26" s="645"/>
      <c r="D26" s="645"/>
      <c r="E26" s="645"/>
      <c r="F26" s="645"/>
      <c r="G26" s="646"/>
      <c r="H26" s="233"/>
      <c r="I26" s="233"/>
      <c r="J26" s="233"/>
      <c r="K26" s="237"/>
      <c r="L26" s="237"/>
    </row>
    <row r="27" spans="1:12" s="142" customFormat="1" ht="21" x14ac:dyDescent="0.3">
      <c r="A27" s="233"/>
      <c r="B27" s="644"/>
      <c r="C27" s="645"/>
      <c r="D27" s="645"/>
      <c r="E27" s="645"/>
      <c r="F27" s="645"/>
      <c r="G27" s="646"/>
      <c r="H27" s="233"/>
      <c r="I27" s="233"/>
      <c r="J27" s="233"/>
      <c r="K27" s="237"/>
      <c r="L27" s="237"/>
    </row>
    <row r="28" spans="1:12" s="142" customFormat="1" ht="21" x14ac:dyDescent="0.3">
      <c r="A28" s="233"/>
      <c r="B28" s="644"/>
      <c r="C28" s="645"/>
      <c r="D28" s="645"/>
      <c r="E28" s="645"/>
      <c r="F28" s="645"/>
      <c r="G28" s="646"/>
      <c r="H28" s="233"/>
      <c r="I28" s="233"/>
      <c r="J28" s="233"/>
      <c r="K28" s="237"/>
      <c r="L28" s="237"/>
    </row>
    <row r="29" spans="1:12" s="142" customFormat="1" ht="21" x14ac:dyDescent="0.3">
      <c r="A29" s="233"/>
      <c r="B29" s="644"/>
      <c r="C29" s="645"/>
      <c r="D29" s="645"/>
      <c r="E29" s="645"/>
      <c r="F29" s="645"/>
      <c r="G29" s="646"/>
      <c r="H29" s="233"/>
      <c r="I29" s="233"/>
      <c r="J29" s="233"/>
      <c r="K29" s="237"/>
      <c r="L29" s="237"/>
    </row>
    <row r="30" spans="1:12" s="142" customFormat="1" ht="21" x14ac:dyDescent="0.3">
      <c r="A30" s="233"/>
      <c r="B30" s="644"/>
      <c r="C30" s="645"/>
      <c r="D30" s="645"/>
      <c r="E30" s="645"/>
      <c r="F30" s="645"/>
      <c r="G30" s="646"/>
      <c r="H30" s="233"/>
      <c r="I30" s="233"/>
      <c r="J30" s="233"/>
      <c r="K30" s="237"/>
      <c r="L30" s="237"/>
    </row>
    <row r="31" spans="1:12" s="142" customFormat="1" ht="21" x14ac:dyDescent="0.3">
      <c r="A31" s="233"/>
      <c r="B31" s="647"/>
      <c r="C31" s="645"/>
      <c r="D31" s="645"/>
      <c r="E31" s="645"/>
      <c r="F31" s="645"/>
      <c r="G31" s="646"/>
      <c r="H31" s="233"/>
      <c r="I31" s="233"/>
      <c r="J31" s="233"/>
      <c r="K31" s="237"/>
      <c r="L31" s="237"/>
    </row>
    <row r="32" spans="1:12" s="142" customFormat="1" ht="21" x14ac:dyDescent="0.3">
      <c r="A32" s="233"/>
      <c r="B32" s="644"/>
      <c r="C32" s="645"/>
      <c r="D32" s="645"/>
      <c r="E32" s="645"/>
      <c r="F32" s="645"/>
      <c r="G32" s="646"/>
      <c r="H32" s="233"/>
      <c r="I32" s="233"/>
      <c r="J32" s="233"/>
      <c r="K32" s="237"/>
      <c r="L32" s="237"/>
    </row>
    <row r="33" spans="1:12" s="142" customFormat="1" ht="21" x14ac:dyDescent="0.3">
      <c r="A33" s="233"/>
      <c r="B33" s="644"/>
      <c r="C33" s="645"/>
      <c r="D33" s="645"/>
      <c r="E33" s="645"/>
      <c r="F33" s="645"/>
      <c r="G33" s="646"/>
      <c r="H33" s="233"/>
      <c r="I33" s="233"/>
      <c r="J33" s="233"/>
      <c r="K33" s="237"/>
      <c r="L33" s="237"/>
    </row>
    <row r="34" spans="1:12" s="142" customFormat="1" ht="21" x14ac:dyDescent="0.3">
      <c r="A34" s="233"/>
      <c r="B34" s="644"/>
      <c r="C34" s="645"/>
      <c r="D34" s="645"/>
      <c r="E34" s="645"/>
      <c r="F34" s="645"/>
      <c r="G34" s="646"/>
      <c r="H34" s="233"/>
      <c r="I34" s="233"/>
      <c r="J34" s="233"/>
      <c r="K34" s="237"/>
      <c r="L34" s="237"/>
    </row>
    <row r="35" spans="1:12" s="142" customFormat="1" ht="21" x14ac:dyDescent="0.3">
      <c r="A35" s="233"/>
      <c r="B35" s="644"/>
      <c r="C35" s="645"/>
      <c r="D35" s="645"/>
      <c r="E35" s="645"/>
      <c r="F35" s="645"/>
      <c r="G35" s="646"/>
      <c r="H35" s="233"/>
      <c r="I35" s="233"/>
      <c r="J35" s="233"/>
      <c r="K35" s="237"/>
      <c r="L35" s="237"/>
    </row>
    <row r="36" spans="1:12" s="142" customFormat="1" ht="21" x14ac:dyDescent="0.3">
      <c r="A36" s="233"/>
      <c r="B36" s="647"/>
      <c r="C36" s="645"/>
      <c r="D36" s="645"/>
      <c r="E36" s="645"/>
      <c r="F36" s="645"/>
      <c r="G36" s="646"/>
      <c r="H36" s="233"/>
      <c r="I36" s="233"/>
      <c r="J36" s="233"/>
      <c r="K36" s="237"/>
      <c r="L36" s="237"/>
    </row>
    <row r="37" spans="1:12" s="142" customFormat="1" ht="21" x14ac:dyDescent="0.3">
      <c r="A37" s="233"/>
      <c r="B37" s="644"/>
      <c r="C37" s="645"/>
      <c r="D37" s="645"/>
      <c r="E37" s="645"/>
      <c r="F37" s="645"/>
      <c r="G37" s="646"/>
      <c r="H37" s="233"/>
      <c r="I37" s="233"/>
      <c r="J37" s="233"/>
      <c r="K37" s="237"/>
      <c r="L37" s="237"/>
    </row>
    <row r="38" spans="1:12" s="142" customFormat="1" ht="21" x14ac:dyDescent="0.3">
      <c r="A38" s="233"/>
      <c r="B38" s="644"/>
      <c r="C38" s="645"/>
      <c r="D38" s="645"/>
      <c r="E38" s="645"/>
      <c r="F38" s="645"/>
      <c r="G38" s="646"/>
      <c r="H38" s="233"/>
      <c r="I38" s="233"/>
      <c r="J38" s="233"/>
      <c r="K38" s="237"/>
      <c r="L38" s="237"/>
    </row>
    <row r="39" spans="1:12" s="142" customFormat="1" ht="21" x14ac:dyDescent="0.3">
      <c r="A39" s="233"/>
      <c r="B39" s="644"/>
      <c r="C39" s="645"/>
      <c r="D39" s="645"/>
      <c r="E39" s="645"/>
      <c r="F39" s="645"/>
      <c r="G39" s="646"/>
      <c r="H39" s="233"/>
      <c r="I39" s="233"/>
      <c r="J39" s="233"/>
      <c r="K39" s="237"/>
      <c r="L39" s="237"/>
    </row>
    <row r="40" spans="1:12" s="142" customFormat="1" ht="21" x14ac:dyDescent="0.3">
      <c r="A40" s="233"/>
      <c r="B40" s="644"/>
      <c r="C40" s="645"/>
      <c r="D40" s="645"/>
      <c r="E40" s="645"/>
      <c r="F40" s="645"/>
      <c r="G40" s="646"/>
      <c r="H40" s="233"/>
      <c r="I40" s="233"/>
      <c r="J40" s="233"/>
      <c r="K40" s="237"/>
      <c r="L40" s="237"/>
    </row>
    <row r="41" spans="1:12" s="142" customFormat="1" ht="21" x14ac:dyDescent="0.3">
      <c r="A41" s="233"/>
      <c r="B41" s="644"/>
      <c r="C41" s="645"/>
      <c r="D41" s="645"/>
      <c r="E41" s="645"/>
      <c r="F41" s="645"/>
      <c r="G41" s="646"/>
      <c r="H41" s="233"/>
      <c r="I41" s="233"/>
      <c r="J41" s="233"/>
      <c r="K41" s="237"/>
      <c r="L41" s="237"/>
    </row>
    <row r="42" spans="1:12" s="142" customFormat="1" ht="21" x14ac:dyDescent="0.3">
      <c r="A42" s="233"/>
      <c r="B42" s="644"/>
      <c r="C42" s="645"/>
      <c r="D42" s="645"/>
      <c r="E42" s="645"/>
      <c r="F42" s="645"/>
      <c r="G42" s="646"/>
      <c r="H42" s="233"/>
      <c r="I42" s="233"/>
      <c r="J42" s="233"/>
      <c r="K42" s="237"/>
      <c r="L42" s="237"/>
    </row>
    <row r="43" spans="1:12" s="142" customFormat="1" ht="21" x14ac:dyDescent="0.3">
      <c r="A43" s="241"/>
      <c r="B43" s="1785"/>
      <c r="C43" s="1786"/>
      <c r="D43" s="1786"/>
      <c r="E43" s="1786"/>
      <c r="F43" s="1786"/>
      <c r="G43" s="1787"/>
      <c r="H43" s="242"/>
      <c r="I43" s="242"/>
      <c r="J43" s="242"/>
      <c r="K43" s="243"/>
      <c r="L43" s="243"/>
    </row>
    <row r="44" spans="1:12" s="142" customFormat="1" ht="21" x14ac:dyDescent="0.3">
      <c r="A44" s="1841" t="s">
        <v>20</v>
      </c>
      <c r="B44" s="1841"/>
      <c r="C44" s="1841"/>
      <c r="D44" s="1841"/>
      <c r="E44" s="1841"/>
      <c r="F44" s="1841"/>
      <c r="G44" s="1841"/>
      <c r="H44" s="1841"/>
      <c r="I44" s="1841"/>
      <c r="J44" s="1841"/>
      <c r="K44" s="1841"/>
      <c r="L44" s="245">
        <f>SUM(L22:L40)</f>
        <v>165000</v>
      </c>
    </row>
    <row r="45" spans="1:12" x14ac:dyDescent="0.3">
      <c r="A45" s="80"/>
      <c r="B45" s="80"/>
      <c r="C45" s="641"/>
      <c r="D45" s="80"/>
      <c r="E45" s="80"/>
      <c r="F45" s="80"/>
      <c r="K45" s="93"/>
      <c r="L45" s="81"/>
    </row>
    <row r="46" spans="1:12" x14ac:dyDescent="0.3">
      <c r="A46" s="118" t="s">
        <v>21</v>
      </c>
      <c r="B46" s="118" t="s">
        <v>7</v>
      </c>
      <c r="C46" s="118" t="s">
        <v>22</v>
      </c>
      <c r="D46" s="119" t="s">
        <v>23</v>
      </c>
      <c r="K46" s="120"/>
      <c r="L46" s="120"/>
    </row>
    <row r="47" spans="1:12" x14ac:dyDescent="0.3">
      <c r="A47" s="80"/>
      <c r="B47" s="80"/>
      <c r="C47" s="641" t="s">
        <v>24</v>
      </c>
      <c r="D47" s="80" t="s">
        <v>25</v>
      </c>
      <c r="K47" s="120"/>
      <c r="L47" s="120"/>
    </row>
    <row r="48" spans="1:12" x14ac:dyDescent="0.3">
      <c r="A48" s="80"/>
      <c r="B48" s="80"/>
      <c r="C48" s="641"/>
      <c r="D48" s="80"/>
      <c r="K48" s="120"/>
      <c r="L48" s="120"/>
    </row>
    <row r="49" spans="1:21" x14ac:dyDescent="0.3">
      <c r="K49" s="120"/>
      <c r="L49" s="120"/>
    </row>
    <row r="50" spans="1:21" x14ac:dyDescent="0.3">
      <c r="D50" s="95"/>
      <c r="E50" s="95"/>
      <c r="F50" s="121"/>
      <c r="G50" s="84"/>
      <c r="H50" s="122"/>
      <c r="I50" s="123"/>
      <c r="J50" s="124"/>
      <c r="K50" s="121"/>
      <c r="L50" s="125"/>
    </row>
    <row r="51" spans="1:21" x14ac:dyDescent="0.3">
      <c r="D51" s="95"/>
      <c r="E51" s="95"/>
      <c r="F51" s="89"/>
      <c r="G51" s="90"/>
      <c r="H51" s="126"/>
      <c r="I51" s="127"/>
      <c r="J51" s="128"/>
      <c r="K51" s="89"/>
      <c r="L51" s="116"/>
    </row>
    <row r="52" spans="1:21" x14ac:dyDescent="0.3">
      <c r="D52" s="95"/>
      <c r="E52" s="95"/>
      <c r="F52" s="89"/>
      <c r="G52" s="90"/>
      <c r="H52" s="126"/>
      <c r="I52" s="127"/>
      <c r="J52" s="128"/>
      <c r="K52" s="89"/>
      <c r="L52" s="116"/>
    </row>
    <row r="53" spans="1:21" x14ac:dyDescent="0.3">
      <c r="D53" s="95"/>
      <c r="E53" s="95"/>
      <c r="F53" s="89"/>
      <c r="G53" s="96"/>
      <c r="H53" s="126"/>
      <c r="I53" s="127"/>
      <c r="J53" s="128"/>
      <c r="K53" s="89"/>
      <c r="L53" s="129"/>
    </row>
    <row r="54" spans="1:21" x14ac:dyDescent="0.3">
      <c r="D54" s="95"/>
      <c r="E54" s="95"/>
      <c r="F54" s="104"/>
      <c r="G54" s="109"/>
      <c r="H54" s="130"/>
      <c r="I54" s="131"/>
      <c r="J54" s="132"/>
      <c r="K54" s="104"/>
      <c r="L54" s="133"/>
    </row>
    <row r="55" spans="1:21" x14ac:dyDescent="0.3">
      <c r="D55" s="127"/>
      <c r="E55" s="78"/>
      <c r="F55" s="134" t="s">
        <v>26</v>
      </c>
      <c r="G55" s="135"/>
      <c r="H55" s="136" t="s">
        <v>27</v>
      </c>
      <c r="I55" s="1765" t="s">
        <v>28</v>
      </c>
      <c r="J55" s="1766"/>
      <c r="K55" s="136" t="s">
        <v>29</v>
      </c>
      <c r="L55" s="117" t="s">
        <v>30</v>
      </c>
    </row>
    <row r="56" spans="1:21" x14ac:dyDescent="0.3">
      <c r="D56" s="78"/>
      <c r="E56" s="78"/>
      <c r="F56" s="78"/>
      <c r="G56" s="78"/>
      <c r="H56" s="78"/>
      <c r="I56" s="78"/>
      <c r="J56" s="78"/>
      <c r="K56" s="78"/>
      <c r="L56" s="78"/>
    </row>
    <row r="61" spans="1:21" s="79" customFormat="1" ht="18.75" x14ac:dyDescent="0.3">
      <c r="A61" s="213" t="s">
        <v>145</v>
      </c>
      <c r="M61" s="78"/>
      <c r="N61" s="78"/>
      <c r="O61" s="78"/>
      <c r="P61" s="78"/>
      <c r="Q61" s="78"/>
      <c r="R61" s="78"/>
      <c r="S61" s="78"/>
      <c r="T61" s="78"/>
      <c r="U61" s="78"/>
    </row>
    <row r="62" spans="1:21" ht="18.75" x14ac:dyDescent="0.3">
      <c r="A62" s="213" t="s">
        <v>580</v>
      </c>
    </row>
    <row r="63" spans="1:21" x14ac:dyDescent="0.3">
      <c r="A63" s="400"/>
    </row>
  </sheetData>
  <mergeCells count="8">
    <mergeCell ref="A44:K44"/>
    <mergeCell ref="I55:J55"/>
    <mergeCell ref="A7:L7"/>
    <mergeCell ref="A8:L8"/>
    <mergeCell ref="B20:G20"/>
    <mergeCell ref="I20:J20"/>
    <mergeCell ref="B22:G22"/>
    <mergeCell ref="B43:G43"/>
  </mergeCells>
  <printOptions horizontalCentered="1"/>
  <pageMargins left="0" right="0" top="0.55118110236220474" bottom="0.74803149606299213" header="0.31496062992125984" footer="0.31496062992125984"/>
  <pageSetup scale="63" orientation="portrait" verticalDpi="72" r:id="rId1"/>
  <rowBreaks count="1" manualBreakCount="1">
    <brk id="63" max="11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2"/>
  <sheetViews>
    <sheetView view="pageBreakPreview" topLeftCell="A2" zoomScale="60" zoomScaleNormal="100" workbookViewId="0">
      <selection activeCell="B23" sqref="B23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90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44566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58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59" t="s">
        <v>13</v>
      </c>
      <c r="B20" s="1769" t="s">
        <v>14</v>
      </c>
      <c r="C20" s="1769"/>
      <c r="D20" s="1769"/>
      <c r="E20" s="1769"/>
      <c r="F20" s="1769"/>
      <c r="G20" s="1769"/>
      <c r="H20" s="159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69</v>
      </c>
      <c r="C22" s="143"/>
      <c r="D22" s="143"/>
      <c r="E22" s="143"/>
      <c r="F22" s="143"/>
      <c r="G22" s="144"/>
      <c r="H22" s="137"/>
      <c r="I22" s="137">
        <v>1</v>
      </c>
      <c r="J22" s="137" t="s">
        <v>41</v>
      </c>
      <c r="K22" s="141">
        <v>7000</v>
      </c>
      <c r="L22" s="141">
        <f t="shared" ref="L22:L23" si="0">I22*K22</f>
        <v>7000</v>
      </c>
    </row>
    <row r="23" spans="1:12" s="142" customFormat="1" ht="18.75" x14ac:dyDescent="0.3">
      <c r="A23" s="137">
        <v>2</v>
      </c>
      <c r="B23" s="138" t="s">
        <v>91</v>
      </c>
      <c r="C23" s="143"/>
      <c r="D23" s="143"/>
      <c r="E23" s="143"/>
      <c r="F23" s="143"/>
      <c r="G23" s="144"/>
      <c r="H23" s="137"/>
      <c r="I23" s="137">
        <v>1</v>
      </c>
      <c r="J23" s="137" t="s">
        <v>41</v>
      </c>
      <c r="K23" s="141">
        <v>10000</v>
      </c>
      <c r="L23" s="141">
        <f t="shared" si="0"/>
        <v>10000</v>
      </c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45"/>
      <c r="B28" s="146"/>
      <c r="C28" s="147"/>
      <c r="D28" s="147"/>
      <c r="E28" s="147"/>
      <c r="F28" s="147"/>
      <c r="G28" s="148"/>
      <c r="H28" s="145"/>
      <c r="I28" s="145"/>
      <c r="J28" s="145"/>
      <c r="K28" s="149"/>
      <c r="L28" s="149"/>
    </row>
    <row r="29" spans="1:12" s="142" customFormat="1" ht="18.75" x14ac:dyDescent="0.3">
      <c r="A29" s="150"/>
      <c r="B29" s="1762"/>
      <c r="C29" s="1763"/>
      <c r="D29" s="1763"/>
      <c r="E29" s="1763"/>
      <c r="F29" s="1763"/>
      <c r="G29" s="1764"/>
      <c r="H29" s="151"/>
      <c r="I29" s="151"/>
      <c r="J29" s="151"/>
      <c r="K29" s="152"/>
      <c r="L29" s="152"/>
    </row>
    <row r="30" spans="1:12" s="142" customFormat="1" ht="18.75" x14ac:dyDescent="0.3">
      <c r="A30" s="1746" t="s">
        <v>20</v>
      </c>
      <c r="B30" s="1746"/>
      <c r="C30" s="1746"/>
      <c r="D30" s="1746"/>
      <c r="E30" s="1746"/>
      <c r="F30" s="1746"/>
      <c r="G30" s="1746"/>
      <c r="H30" s="1746"/>
      <c r="I30" s="1746"/>
      <c r="J30" s="1746"/>
      <c r="K30" s="1746"/>
      <c r="L30" s="34">
        <f>SUM(L21:L25)</f>
        <v>17000</v>
      </c>
    </row>
    <row r="31" spans="1:12" x14ac:dyDescent="0.3">
      <c r="A31" s="80"/>
      <c r="B31" s="80"/>
      <c r="C31" s="158"/>
      <c r="D31" s="80"/>
      <c r="E31" s="80"/>
      <c r="F31" s="80"/>
      <c r="K31" s="93"/>
      <c r="L31" s="81"/>
    </row>
    <row r="32" spans="1:12" x14ac:dyDescent="0.3">
      <c r="A32" s="118" t="s">
        <v>21</v>
      </c>
      <c r="B32" s="118" t="s">
        <v>7</v>
      </c>
      <c r="C32" s="118" t="s">
        <v>22</v>
      </c>
      <c r="D32" s="119" t="s">
        <v>23</v>
      </c>
      <c r="K32" s="120"/>
      <c r="L32" s="120"/>
    </row>
    <row r="33" spans="1:12" x14ac:dyDescent="0.3">
      <c r="A33" s="80"/>
      <c r="B33" s="80"/>
      <c r="C33" s="158" t="s">
        <v>24</v>
      </c>
      <c r="D33" s="80" t="s">
        <v>25</v>
      </c>
      <c r="K33" s="120"/>
      <c r="L33" s="120"/>
    </row>
    <row r="34" spans="1:12" x14ac:dyDescent="0.3">
      <c r="A34" s="80"/>
      <c r="B34" s="80"/>
      <c r="C34" s="158"/>
      <c r="D34" s="80"/>
      <c r="K34" s="120"/>
      <c r="L34" s="120"/>
    </row>
    <row r="35" spans="1:12" x14ac:dyDescent="0.3">
      <c r="K35" s="120"/>
      <c r="L35" s="120"/>
    </row>
    <row r="36" spans="1:12" x14ac:dyDescent="0.3">
      <c r="D36" s="95"/>
      <c r="E36" s="95"/>
      <c r="F36" s="121"/>
      <c r="G36" s="84"/>
      <c r="H36" s="122"/>
      <c r="I36" s="123"/>
      <c r="J36" s="124"/>
      <c r="K36" s="121"/>
      <c r="L36" s="125"/>
    </row>
    <row r="37" spans="1:12" x14ac:dyDescent="0.3">
      <c r="D37" s="95"/>
      <c r="E37" s="95"/>
      <c r="F37" s="89"/>
      <c r="G37" s="90"/>
      <c r="H37" s="126"/>
      <c r="I37" s="127"/>
      <c r="J37" s="128"/>
      <c r="K37" s="89"/>
      <c r="L37" s="116"/>
    </row>
    <row r="38" spans="1:12" x14ac:dyDescent="0.3">
      <c r="D38" s="95"/>
      <c r="E38" s="95"/>
      <c r="F38" s="89"/>
      <c r="G38" s="90"/>
      <c r="H38" s="126"/>
      <c r="I38" s="127"/>
      <c r="J38" s="128"/>
      <c r="K38" s="89"/>
      <c r="L38" s="116"/>
    </row>
    <row r="39" spans="1:12" x14ac:dyDescent="0.3">
      <c r="D39" s="95"/>
      <c r="E39" s="95"/>
      <c r="F39" s="89"/>
      <c r="G39" s="96"/>
      <c r="H39" s="126"/>
      <c r="I39" s="127"/>
      <c r="J39" s="128"/>
      <c r="K39" s="89"/>
      <c r="L39" s="129"/>
    </row>
    <row r="40" spans="1:12" x14ac:dyDescent="0.3">
      <c r="D40" s="95"/>
      <c r="E40" s="95"/>
      <c r="F40" s="104"/>
      <c r="G40" s="109"/>
      <c r="H40" s="130"/>
      <c r="I40" s="131"/>
      <c r="J40" s="132"/>
      <c r="K40" s="104"/>
      <c r="L40" s="133"/>
    </row>
    <row r="41" spans="1:12" x14ac:dyDescent="0.3">
      <c r="D41" s="127"/>
      <c r="E41" s="78"/>
      <c r="F41" s="134" t="s">
        <v>26</v>
      </c>
      <c r="G41" s="135"/>
      <c r="H41" s="136" t="s">
        <v>27</v>
      </c>
      <c r="I41" s="1765" t="s">
        <v>28</v>
      </c>
      <c r="J41" s="1766"/>
      <c r="K41" s="136" t="s">
        <v>29</v>
      </c>
      <c r="L41" s="117" t="s">
        <v>30</v>
      </c>
    </row>
    <row r="42" spans="1:12" x14ac:dyDescent="0.3">
      <c r="D42" s="78"/>
      <c r="E42" s="78"/>
      <c r="F42" s="78"/>
      <c r="G42" s="78"/>
      <c r="H42" s="78"/>
      <c r="I42" s="78"/>
      <c r="J42" s="78"/>
      <c r="K42" s="78"/>
      <c r="L42" s="78"/>
    </row>
    <row r="62" spans="1:21" s="79" customFormat="1" x14ac:dyDescent="0.3">
      <c r="A62" s="25" t="s">
        <v>87</v>
      </c>
      <c r="M62" s="78"/>
      <c r="N62" s="78"/>
      <c r="O62" s="78"/>
      <c r="P62" s="78"/>
      <c r="Q62" s="78"/>
      <c r="R62" s="78"/>
      <c r="S62" s="78"/>
      <c r="T62" s="78"/>
      <c r="U62" s="78"/>
    </row>
  </sheetData>
  <mergeCells count="8">
    <mergeCell ref="A30:K30"/>
    <mergeCell ref="I41:J41"/>
    <mergeCell ref="A7:L7"/>
    <mergeCell ref="A8:L8"/>
    <mergeCell ref="B20:G20"/>
    <mergeCell ref="I20:J20"/>
    <mergeCell ref="B21:G21"/>
    <mergeCell ref="B29:G29"/>
  </mergeCells>
  <pageMargins left="0.70866141732283472" right="0.70866141732283472" top="0.55118110236220474" bottom="0.74803149606299213" header="0.31496062992125984" footer="0.31496062992125984"/>
  <pageSetup scale="64" orientation="portrait" verticalDpi="72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1"/>
  <sheetViews>
    <sheetView view="pageBreakPreview" zoomScale="60" zoomScaleNormal="100" workbookViewId="0">
      <selection activeCell="B22" sqref="B22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17.42578125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583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47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44621</v>
      </c>
    </row>
    <row r="12" spans="1:21" ht="16.5" customHeight="1" x14ac:dyDescent="0.35">
      <c r="A12" s="1760" t="s">
        <v>48</v>
      </c>
      <c r="B12" s="1761"/>
      <c r="C12" s="1761"/>
      <c r="D12" s="1759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642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49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639" t="s">
        <v>7</v>
      </c>
      <c r="C16" s="1" t="s">
        <v>50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3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3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3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3" ht="18" x14ac:dyDescent="0.3">
      <c r="A20" s="640" t="s">
        <v>13</v>
      </c>
      <c r="B20" s="1751" t="s">
        <v>14</v>
      </c>
      <c r="C20" s="1751"/>
      <c r="D20" s="1751"/>
      <c r="E20" s="1751"/>
      <c r="F20" s="1751"/>
      <c r="G20" s="1751"/>
      <c r="H20" s="640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3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3" s="238" customFormat="1" ht="21" x14ac:dyDescent="0.35">
      <c r="A22" s="233">
        <v>1</v>
      </c>
      <c r="B22" s="644" t="s">
        <v>553</v>
      </c>
      <c r="C22" s="235"/>
      <c r="D22" s="235"/>
      <c r="E22" s="235"/>
      <c r="F22" s="235"/>
      <c r="G22" s="236"/>
      <c r="H22" s="233"/>
      <c r="I22" s="233">
        <v>20</v>
      </c>
      <c r="J22" s="233" t="s">
        <v>56</v>
      </c>
      <c r="K22" s="237">
        <v>4000</v>
      </c>
      <c r="L22" s="237">
        <f t="shared" ref="L22:L23" si="0">+K22*I22</f>
        <v>80000</v>
      </c>
    </row>
    <row r="23" spans="1:13" s="238" customFormat="1" ht="21" x14ac:dyDescent="0.35">
      <c r="A23" s="233">
        <v>2</v>
      </c>
      <c r="B23" s="644" t="s">
        <v>582</v>
      </c>
      <c r="C23" s="645"/>
      <c r="D23" s="645"/>
      <c r="E23" s="645"/>
      <c r="F23" s="645"/>
      <c r="G23" s="646"/>
      <c r="H23" s="233"/>
      <c r="I23" s="233">
        <v>6</v>
      </c>
      <c r="J23" s="233" t="s">
        <v>56</v>
      </c>
      <c r="K23" s="237">
        <v>25000</v>
      </c>
      <c r="L23" s="237">
        <f t="shared" si="0"/>
        <v>150000</v>
      </c>
    </row>
    <row r="24" spans="1:13" s="238" customFormat="1" ht="21" x14ac:dyDescent="0.35">
      <c r="A24" s="233"/>
      <c r="B24" s="644"/>
      <c r="C24" s="645"/>
      <c r="D24" s="645"/>
      <c r="E24" s="645"/>
      <c r="F24" s="645"/>
      <c r="G24" s="646"/>
      <c r="H24" s="233"/>
      <c r="I24" s="233"/>
      <c r="J24" s="233"/>
      <c r="K24" s="237"/>
      <c r="L24" s="237"/>
    </row>
    <row r="25" spans="1:13" s="238" customFormat="1" ht="21" x14ac:dyDescent="0.35">
      <c r="A25" s="233"/>
      <c r="B25" s="644"/>
      <c r="C25" s="645"/>
      <c r="D25" s="645"/>
      <c r="E25" s="645"/>
      <c r="F25" s="645"/>
      <c r="G25" s="646"/>
      <c r="H25" s="233"/>
      <c r="I25" s="233"/>
      <c r="J25" s="233"/>
      <c r="K25" s="237"/>
      <c r="L25" s="237"/>
    </row>
    <row r="26" spans="1:13" s="238" customFormat="1" ht="21" x14ac:dyDescent="0.35">
      <c r="A26" s="233"/>
      <c r="B26" s="644"/>
      <c r="C26" s="645"/>
      <c r="D26" s="645"/>
      <c r="E26" s="645"/>
      <c r="F26" s="645"/>
      <c r="G26" s="646"/>
      <c r="H26" s="233"/>
      <c r="I26" s="233"/>
      <c r="J26" s="233"/>
      <c r="K26" s="237"/>
      <c r="L26" s="237"/>
    </row>
    <row r="27" spans="1:13" s="238" customFormat="1" ht="21" x14ac:dyDescent="0.35">
      <c r="A27" s="233"/>
      <c r="B27" s="644"/>
      <c r="C27" s="645"/>
      <c r="D27" s="645"/>
      <c r="E27" s="645"/>
      <c r="F27" s="645"/>
      <c r="G27" s="646"/>
      <c r="H27" s="233"/>
      <c r="I27" s="233"/>
      <c r="J27" s="233"/>
      <c r="K27" s="237"/>
      <c r="L27" s="237"/>
    </row>
    <row r="28" spans="1:13" s="238" customFormat="1" ht="21" x14ac:dyDescent="0.35">
      <c r="A28" s="233"/>
      <c r="B28" s="644"/>
      <c r="C28" s="645"/>
      <c r="D28" s="645"/>
      <c r="E28" s="645"/>
      <c r="F28" s="645"/>
      <c r="G28" s="646"/>
      <c r="H28" s="233"/>
      <c r="I28" s="233"/>
      <c r="J28" s="233"/>
      <c r="K28" s="237"/>
      <c r="L28" s="237"/>
    </row>
    <row r="29" spans="1:13" s="238" customFormat="1" ht="21" x14ac:dyDescent="0.35">
      <c r="A29" s="241"/>
      <c r="B29" s="1785"/>
      <c r="C29" s="1786"/>
      <c r="D29" s="1786"/>
      <c r="E29" s="1786"/>
      <c r="F29" s="1786"/>
      <c r="G29" s="1787"/>
      <c r="H29" s="242"/>
      <c r="I29" s="242"/>
      <c r="J29" s="242"/>
      <c r="K29" s="243"/>
      <c r="L29" s="243"/>
      <c r="M29" s="238" t="s">
        <v>466</v>
      </c>
    </row>
    <row r="30" spans="1:13" s="238" customFormat="1" ht="21" x14ac:dyDescent="0.35">
      <c r="A30" s="1841" t="s">
        <v>20</v>
      </c>
      <c r="B30" s="1841"/>
      <c r="C30" s="1841"/>
      <c r="D30" s="1841"/>
      <c r="E30" s="1841"/>
      <c r="F30" s="1841"/>
      <c r="G30" s="1841"/>
      <c r="H30" s="1841"/>
      <c r="I30" s="1841"/>
      <c r="J30" s="1841"/>
      <c r="K30" s="1841"/>
      <c r="L30" s="245">
        <f>SUM(L21:L28)</f>
        <v>230000</v>
      </c>
      <c r="M30" s="238" t="s">
        <v>467</v>
      </c>
    </row>
    <row r="31" spans="1:13" ht="18" x14ac:dyDescent="0.35">
      <c r="A31" s="2"/>
      <c r="B31" s="2"/>
      <c r="C31" s="639"/>
      <c r="D31" s="2"/>
      <c r="E31" s="2"/>
      <c r="F31" s="2"/>
      <c r="G31" s="1"/>
      <c r="H31" s="1"/>
      <c r="I31" s="1"/>
      <c r="J31" s="1"/>
      <c r="K31" s="13"/>
      <c r="L31" s="3"/>
      <c r="M31" s="76" t="s">
        <v>468</v>
      </c>
    </row>
    <row r="32" spans="1:13" ht="18" x14ac:dyDescent="0.35">
      <c r="A32" s="35" t="s">
        <v>21</v>
      </c>
      <c r="B32" s="35" t="s">
        <v>7</v>
      </c>
      <c r="C32" s="35" t="s">
        <v>22</v>
      </c>
      <c r="D32" s="36" t="s">
        <v>23</v>
      </c>
      <c r="E32" s="1"/>
      <c r="F32" s="1"/>
      <c r="G32" s="1"/>
      <c r="H32" s="1"/>
      <c r="I32" s="1"/>
      <c r="J32" s="1"/>
      <c r="K32" s="37"/>
      <c r="L32" s="37"/>
    </row>
    <row r="33" spans="1:12" ht="18" x14ac:dyDescent="0.35">
      <c r="A33" s="2"/>
      <c r="B33" s="2"/>
      <c r="C33" s="639" t="s">
        <v>24</v>
      </c>
      <c r="D33" s="2" t="s">
        <v>25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639"/>
      <c r="D34" s="2"/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38"/>
      <c r="E36" s="38"/>
      <c r="F36" s="39"/>
      <c r="G36" s="40"/>
      <c r="H36" s="41"/>
      <c r="I36" s="42"/>
      <c r="J36" s="43"/>
      <c r="K36" s="44"/>
      <c r="L36" s="45"/>
    </row>
    <row r="37" spans="1:12" ht="18" x14ac:dyDescent="0.35">
      <c r="A37" s="1"/>
      <c r="B37" s="1"/>
      <c r="C37" s="1"/>
      <c r="D37" s="38"/>
      <c r="E37" s="38"/>
      <c r="F37" s="46"/>
      <c r="G37" s="47"/>
      <c r="H37" s="48"/>
      <c r="I37" s="49"/>
      <c r="J37" s="50"/>
      <c r="K37" s="51"/>
      <c r="L37" s="52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53"/>
      <c r="H39" s="48"/>
      <c r="I39" s="49"/>
      <c r="J39" s="50"/>
      <c r="K39" s="51"/>
      <c r="L39" s="54"/>
    </row>
    <row r="40" spans="1:12" ht="18" x14ac:dyDescent="0.35">
      <c r="A40" s="1"/>
      <c r="B40" s="1"/>
      <c r="C40" s="1"/>
      <c r="D40" s="38"/>
      <c r="E40" s="38"/>
      <c r="F40" s="55"/>
      <c r="G40" s="56"/>
      <c r="H40" s="57"/>
      <c r="I40" s="58"/>
      <c r="J40" s="59"/>
      <c r="K40" s="60"/>
      <c r="L40" s="61"/>
    </row>
    <row r="41" spans="1:12" ht="18" x14ac:dyDescent="0.35">
      <c r="A41" s="1"/>
      <c r="B41" s="1"/>
      <c r="C41" s="1"/>
      <c r="D41" s="62"/>
      <c r="E41" s="76"/>
      <c r="F41" s="63" t="s">
        <v>26</v>
      </c>
      <c r="G41" s="64"/>
      <c r="H41" s="65" t="s">
        <v>27</v>
      </c>
      <c r="I41" s="1747" t="s">
        <v>28</v>
      </c>
      <c r="J41" s="1748"/>
      <c r="K41" s="65" t="s">
        <v>29</v>
      </c>
      <c r="L41" s="66" t="s">
        <v>30</v>
      </c>
    </row>
    <row r="42" spans="1:12" x14ac:dyDescent="0.3">
      <c r="D42" s="76"/>
      <c r="E42" s="76"/>
      <c r="F42" s="76"/>
      <c r="G42" s="76"/>
      <c r="H42" s="76"/>
      <c r="I42" s="76"/>
      <c r="J42" s="76"/>
      <c r="K42" s="76"/>
      <c r="L42" s="76"/>
    </row>
    <row r="59" spans="1:21" s="238" customFormat="1" ht="21" x14ac:dyDescent="0.35">
      <c r="A59" s="248" t="s">
        <v>145</v>
      </c>
      <c r="B59" s="248"/>
      <c r="C59" s="248"/>
      <c r="D59" s="248"/>
      <c r="E59" s="248"/>
      <c r="F59" s="248"/>
      <c r="G59" s="248"/>
      <c r="H59" s="248"/>
      <c r="I59" s="248"/>
      <c r="J59" s="248"/>
      <c r="K59" s="248"/>
      <c r="L59" s="248"/>
    </row>
    <row r="60" spans="1:21" s="248" customFormat="1" ht="21" x14ac:dyDescent="0.35">
      <c r="A60" s="248" t="s">
        <v>584</v>
      </c>
      <c r="M60" s="238"/>
      <c r="N60" s="238"/>
      <c r="O60" s="238"/>
      <c r="P60" s="238"/>
      <c r="Q60" s="238"/>
      <c r="R60" s="238"/>
      <c r="S60" s="238"/>
      <c r="T60" s="238"/>
      <c r="U60" s="238"/>
    </row>
    <row r="61" spans="1:21" s="238" customFormat="1" ht="21" x14ac:dyDescent="0.35">
      <c r="A61" s="248" t="s">
        <v>585</v>
      </c>
      <c r="B61" s="248"/>
      <c r="C61" s="248"/>
      <c r="D61" s="248"/>
      <c r="E61" s="248"/>
      <c r="F61" s="248"/>
      <c r="G61" s="248"/>
      <c r="H61" s="248"/>
      <c r="I61" s="248"/>
      <c r="J61" s="248"/>
      <c r="K61" s="248"/>
      <c r="L61" s="248"/>
    </row>
  </sheetData>
  <mergeCells count="10">
    <mergeCell ref="B21:G21"/>
    <mergeCell ref="B29:G29"/>
    <mergeCell ref="A30:K30"/>
    <mergeCell ref="I41:J41"/>
    <mergeCell ref="A7:L7"/>
    <mergeCell ref="A8:L8"/>
    <mergeCell ref="A12:D12"/>
    <mergeCell ref="B15:D15"/>
    <mergeCell ref="B20:G20"/>
    <mergeCell ref="I20:J20"/>
  </mergeCells>
  <printOptions horizontalCentered="1"/>
  <pageMargins left="0" right="0" top="0.74803149606299213" bottom="0.74803149606299213" header="0.31496062992125984" footer="0.31496062992125984"/>
  <pageSetup scale="69" orientation="portrait" verticalDpi="72" r:id="rId1"/>
  <rowBreaks count="1" manualBreakCount="1">
    <brk id="61" max="11" man="1"/>
  </rowBreaks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57"/>
  <sheetViews>
    <sheetView view="pageBreakPreview" topLeftCell="A10" zoomScale="55" zoomScaleSheetLayoutView="55" workbookViewId="0">
      <selection activeCell="A10" sqref="A10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22.140625" style="251" customWidth="1"/>
    <col min="12" max="12" width="21.140625" style="251" customWidth="1"/>
    <col min="13" max="16384" width="9.140625" style="251"/>
  </cols>
  <sheetData>
    <row r="6" spans="1:12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2" ht="16.5" customHeight="1" x14ac:dyDescent="0.35">
      <c r="A7" s="1750" t="s">
        <v>592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2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2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2" ht="16.5" customHeight="1" x14ac:dyDescent="0.35">
      <c r="A10" s="11" t="s">
        <v>586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44645</v>
      </c>
    </row>
    <row r="11" spans="1:12" ht="16.5" customHeight="1" x14ac:dyDescent="0.35">
      <c r="A11" s="1797" t="s">
        <v>587</v>
      </c>
      <c r="B11" s="1798"/>
      <c r="C11" s="1798"/>
      <c r="D11" s="1799"/>
      <c r="E11" s="1"/>
      <c r="F11" s="72" t="s">
        <v>33</v>
      </c>
      <c r="G11" s="73"/>
      <c r="H11" s="73"/>
      <c r="I11" s="12"/>
      <c r="J11" s="1"/>
      <c r="K11" s="13"/>
      <c r="L11" s="14"/>
    </row>
    <row r="12" spans="1:12" ht="16.5" customHeight="1" x14ac:dyDescent="0.35">
      <c r="A12" s="11" t="s">
        <v>208</v>
      </c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</row>
    <row r="13" spans="1:12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653"/>
      <c r="J13" s="17"/>
      <c r="K13" s="13" t="s">
        <v>5</v>
      </c>
      <c r="L13" s="3"/>
    </row>
    <row r="14" spans="1:12" ht="16.5" customHeight="1" x14ac:dyDescent="0.35">
      <c r="A14" s="11" t="s">
        <v>6</v>
      </c>
      <c r="B14" s="650" t="s">
        <v>139</v>
      </c>
      <c r="C14" s="301" t="s">
        <v>588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2" ht="16.5" customHeight="1" x14ac:dyDescent="0.35">
      <c r="A15" s="11" t="s">
        <v>8</v>
      </c>
      <c r="B15" s="648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</row>
    <row r="16" spans="1:12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649" t="s">
        <v>13</v>
      </c>
      <c r="B19" s="1751" t="s">
        <v>14</v>
      </c>
      <c r="C19" s="1751"/>
      <c r="D19" s="1751"/>
      <c r="E19" s="1751"/>
      <c r="F19" s="1751"/>
      <c r="G19" s="1751"/>
      <c r="H19" s="649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657" customFormat="1" ht="21" customHeight="1" x14ac:dyDescent="0.35">
      <c r="A21" s="233">
        <v>1</v>
      </c>
      <c r="B21" s="654" t="s">
        <v>589</v>
      </c>
      <c r="C21" s="235"/>
      <c r="D21" s="235"/>
      <c r="E21" s="235"/>
      <c r="F21" s="235"/>
      <c r="G21" s="236"/>
      <c r="H21" s="233"/>
      <c r="I21" s="233">
        <v>1</v>
      </c>
      <c r="J21" s="233" t="s">
        <v>590</v>
      </c>
      <c r="K21" s="237">
        <v>1000000</v>
      </c>
      <c r="L21" s="237">
        <f>K21*I21</f>
        <v>1000000</v>
      </c>
    </row>
    <row r="22" spans="1:12" s="657" customFormat="1" ht="21" customHeight="1" x14ac:dyDescent="0.35">
      <c r="A22" s="233"/>
      <c r="B22" s="654"/>
      <c r="C22" s="655"/>
      <c r="D22" s="655"/>
      <c r="E22" s="655"/>
      <c r="F22" s="655"/>
      <c r="G22" s="656"/>
      <c r="H22" s="233"/>
      <c r="I22" s="233"/>
      <c r="J22" s="233"/>
      <c r="K22" s="237"/>
      <c r="L22" s="237"/>
    </row>
    <row r="23" spans="1:12" s="657" customFormat="1" ht="18.75" customHeight="1" x14ac:dyDescent="0.35">
      <c r="A23" s="233"/>
      <c r="B23" s="654"/>
      <c r="C23" s="655"/>
      <c r="D23" s="655"/>
      <c r="E23" s="655"/>
      <c r="F23" s="655"/>
      <c r="G23" s="656"/>
      <c r="H23" s="233"/>
      <c r="I23" s="233"/>
      <c r="J23" s="233"/>
      <c r="K23" s="237"/>
      <c r="L23" s="237"/>
    </row>
    <row r="24" spans="1:12" s="657" customFormat="1" ht="18.75" customHeight="1" x14ac:dyDescent="0.35">
      <c r="A24" s="233"/>
      <c r="B24" s="654"/>
      <c r="C24" s="655"/>
      <c r="D24" s="655"/>
      <c r="E24" s="655"/>
      <c r="F24" s="655"/>
      <c r="G24" s="656"/>
      <c r="H24" s="233"/>
      <c r="I24" s="233"/>
      <c r="J24" s="233"/>
      <c r="K24" s="237"/>
      <c r="L24" s="237"/>
    </row>
    <row r="25" spans="1:12" s="657" customFormat="1" ht="18.75" customHeight="1" x14ac:dyDescent="0.35">
      <c r="A25" s="233"/>
      <c r="B25" s="654"/>
      <c r="C25" s="655"/>
      <c r="D25" s="655"/>
      <c r="E25" s="655"/>
      <c r="F25" s="655"/>
      <c r="G25" s="656"/>
      <c r="H25" s="233"/>
      <c r="I25" s="233"/>
      <c r="J25" s="233"/>
      <c r="K25" s="237"/>
      <c r="L25" s="237"/>
    </row>
    <row r="26" spans="1:12" s="657" customFormat="1" ht="18.75" customHeight="1" x14ac:dyDescent="0.35">
      <c r="A26" s="233"/>
      <c r="B26" s="654"/>
      <c r="C26" s="655"/>
      <c r="D26" s="655"/>
      <c r="E26" s="655"/>
      <c r="F26" s="655"/>
      <c r="G26" s="656"/>
      <c r="H26" s="233"/>
      <c r="I26" s="233"/>
      <c r="J26" s="233"/>
      <c r="K26" s="237"/>
      <c r="L26" s="237"/>
    </row>
    <row r="27" spans="1:12" s="657" customFormat="1" ht="18.75" customHeight="1" x14ac:dyDescent="0.35">
      <c r="A27" s="233"/>
      <c r="B27" s="654"/>
      <c r="C27" s="655"/>
      <c r="D27" s="655"/>
      <c r="E27" s="655"/>
      <c r="F27" s="655"/>
      <c r="G27" s="656"/>
      <c r="H27" s="233"/>
      <c r="I27" s="233"/>
      <c r="J27" s="233"/>
      <c r="K27" s="237"/>
      <c r="L27" s="237"/>
    </row>
    <row r="28" spans="1:12" s="657" customFormat="1" ht="18.75" customHeight="1" x14ac:dyDescent="0.35">
      <c r="A28" s="233"/>
      <c r="B28" s="654"/>
      <c r="C28" s="655"/>
      <c r="D28" s="655"/>
      <c r="E28" s="655"/>
      <c r="F28" s="655"/>
      <c r="G28" s="656"/>
      <c r="H28" s="233"/>
      <c r="I28" s="233"/>
      <c r="J28" s="233"/>
      <c r="K28" s="237"/>
      <c r="L28" s="237"/>
    </row>
    <row r="29" spans="1:12" s="657" customFormat="1" ht="18.75" customHeight="1" x14ac:dyDescent="0.35">
      <c r="A29" s="233"/>
      <c r="B29" s="654"/>
      <c r="C29" s="655"/>
      <c r="D29" s="655"/>
      <c r="E29" s="655"/>
      <c r="F29" s="655"/>
      <c r="G29" s="656"/>
      <c r="H29" s="233"/>
      <c r="I29" s="233"/>
      <c r="J29" s="233"/>
      <c r="K29" s="237"/>
      <c r="L29" s="237"/>
    </row>
    <row r="30" spans="1:12" s="657" customFormat="1" ht="18.75" customHeight="1" x14ac:dyDescent="0.35">
      <c r="A30" s="233"/>
      <c r="B30" s="654"/>
      <c r="C30" s="655"/>
      <c r="D30" s="655"/>
      <c r="E30" s="655"/>
      <c r="F30" s="655"/>
      <c r="G30" s="656"/>
      <c r="H30" s="233"/>
      <c r="I30" s="233"/>
      <c r="J30" s="233"/>
      <c r="K30" s="237"/>
      <c r="L30" s="237"/>
    </row>
    <row r="31" spans="1:12" s="657" customFormat="1" ht="18.75" customHeight="1" x14ac:dyDescent="0.35">
      <c r="A31" s="233"/>
      <c r="B31" s="654"/>
      <c r="C31" s="655"/>
      <c r="D31" s="655"/>
      <c r="E31" s="655"/>
      <c r="F31" s="655"/>
      <c r="G31" s="656"/>
      <c r="H31" s="233"/>
      <c r="I31" s="233"/>
      <c r="J31" s="233"/>
      <c r="K31" s="237"/>
      <c r="L31" s="237"/>
    </row>
    <row r="32" spans="1:12" s="657" customFormat="1" ht="18.75" customHeight="1" x14ac:dyDescent="0.35">
      <c r="A32" s="233"/>
      <c r="B32" s="654"/>
      <c r="C32" s="655"/>
      <c r="D32" s="655"/>
      <c r="E32" s="655"/>
      <c r="F32" s="655"/>
      <c r="G32" s="656"/>
      <c r="H32" s="233"/>
      <c r="I32" s="233"/>
      <c r="J32" s="233"/>
      <c r="K32" s="237"/>
      <c r="L32" s="237"/>
    </row>
    <row r="33" spans="1:12" s="657" customFormat="1" ht="18.75" customHeight="1" x14ac:dyDescent="0.35">
      <c r="A33" s="233"/>
      <c r="B33" s="654"/>
      <c r="C33" s="655"/>
      <c r="D33" s="655"/>
      <c r="E33" s="655"/>
      <c r="F33" s="655"/>
      <c r="G33" s="656"/>
      <c r="H33" s="233"/>
      <c r="I33" s="233"/>
      <c r="J33" s="233"/>
      <c r="K33" s="237"/>
      <c r="L33" s="237"/>
    </row>
    <row r="34" spans="1:12" s="657" customFormat="1" ht="18.75" customHeight="1" x14ac:dyDescent="0.35">
      <c r="A34" s="233"/>
      <c r="B34" s="654"/>
      <c r="C34" s="655"/>
      <c r="D34" s="655"/>
      <c r="E34" s="655"/>
      <c r="F34" s="655"/>
      <c r="G34" s="656"/>
      <c r="H34" s="233"/>
      <c r="I34" s="233"/>
      <c r="J34" s="233"/>
      <c r="K34" s="237"/>
      <c r="L34" s="237"/>
    </row>
    <row r="35" spans="1:12" s="657" customFormat="1" ht="18.75" customHeight="1" x14ac:dyDescent="0.35">
      <c r="A35" s="233"/>
      <c r="B35" s="654"/>
      <c r="C35" s="655"/>
      <c r="D35" s="655"/>
      <c r="E35" s="655"/>
      <c r="F35" s="655"/>
      <c r="G35" s="656"/>
      <c r="H35" s="233"/>
      <c r="I35" s="233"/>
      <c r="J35" s="233"/>
      <c r="K35" s="237"/>
      <c r="L35" s="237"/>
    </row>
    <row r="36" spans="1:12" s="657" customFormat="1" ht="18.75" customHeight="1" x14ac:dyDescent="0.35">
      <c r="A36" s="233"/>
      <c r="B36" s="654"/>
      <c r="C36" s="655"/>
      <c r="D36" s="655"/>
      <c r="E36" s="655"/>
      <c r="F36" s="655"/>
      <c r="G36" s="656"/>
      <c r="H36" s="233"/>
      <c r="I36" s="233"/>
      <c r="J36" s="233"/>
      <c r="K36" s="237"/>
      <c r="L36" s="237"/>
    </row>
    <row r="37" spans="1:12" s="657" customFormat="1" ht="22.5" customHeight="1" x14ac:dyDescent="0.35">
      <c r="A37" s="241"/>
      <c r="B37" s="1785"/>
      <c r="C37" s="1786"/>
      <c r="D37" s="1786"/>
      <c r="E37" s="1786"/>
      <c r="F37" s="1786"/>
      <c r="G37" s="1787"/>
      <c r="H37" s="242"/>
      <c r="I37" s="242"/>
      <c r="J37" s="242"/>
      <c r="K37" s="243"/>
      <c r="L37" s="243"/>
    </row>
    <row r="38" spans="1:12" s="657" customFormat="1" ht="18" customHeight="1" x14ac:dyDescent="0.35">
      <c r="A38" s="1841" t="s">
        <v>20</v>
      </c>
      <c r="B38" s="1841"/>
      <c r="C38" s="1841"/>
      <c r="D38" s="1841"/>
      <c r="E38" s="1841"/>
      <c r="F38" s="1841"/>
      <c r="G38" s="1841"/>
      <c r="H38" s="1841"/>
      <c r="I38" s="1841"/>
      <c r="J38" s="1841"/>
      <c r="K38" s="1841"/>
      <c r="L38" s="245">
        <f>SUM(L21:L31)</f>
        <v>1000000</v>
      </c>
    </row>
    <row r="39" spans="1:12" ht="18" customHeight="1" x14ac:dyDescent="0.35">
      <c r="A39" s="253"/>
      <c r="B39" s="252"/>
      <c r="C39" s="258"/>
      <c r="D39" s="253"/>
      <c r="E39" s="252"/>
      <c r="F39" s="252"/>
      <c r="G39" s="252"/>
      <c r="H39" s="252"/>
      <c r="I39" s="252"/>
      <c r="J39" s="252"/>
      <c r="K39" s="255"/>
      <c r="L39" s="254"/>
    </row>
    <row r="40" spans="1:12" ht="18" customHeight="1" x14ac:dyDescent="0.35">
      <c r="A40" s="259" t="s">
        <v>21</v>
      </c>
      <c r="B40" s="259" t="s">
        <v>7</v>
      </c>
      <c r="C40" s="260" t="s">
        <v>22</v>
      </c>
      <c r="D40" s="260" t="s">
        <v>150</v>
      </c>
      <c r="E40" s="252"/>
      <c r="F40" s="252"/>
      <c r="G40" s="252"/>
      <c r="H40" s="252"/>
      <c r="I40" s="252"/>
      <c r="J40" s="252"/>
      <c r="K40" s="261"/>
      <c r="L40" s="261"/>
    </row>
    <row r="41" spans="1:12" ht="18" customHeight="1" x14ac:dyDescent="0.35">
      <c r="A41" s="253"/>
      <c r="B41" s="253"/>
      <c r="C41" s="260" t="s">
        <v>24</v>
      </c>
      <c r="D41" s="253" t="s">
        <v>151</v>
      </c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3"/>
      <c r="B42" s="252"/>
      <c r="C42" s="262"/>
      <c r="D42" s="263"/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3"/>
      <c r="B43" s="252"/>
      <c r="C43" s="258"/>
      <c r="D43" s="263"/>
      <c r="E43" s="252"/>
      <c r="F43" s="252"/>
      <c r="G43" s="252"/>
      <c r="H43" s="252"/>
      <c r="I43" s="252"/>
      <c r="J43" s="252"/>
      <c r="K43" s="261"/>
      <c r="L43" s="261"/>
    </row>
    <row r="44" spans="1:12" ht="18" customHeight="1" x14ac:dyDescent="0.35">
      <c r="A44" s="252"/>
      <c r="B44" s="252"/>
      <c r="C44" s="252"/>
      <c r="D44" s="252"/>
      <c r="E44" s="252"/>
      <c r="F44" s="252"/>
      <c r="G44" s="252"/>
      <c r="H44" s="252"/>
      <c r="I44" s="252"/>
      <c r="J44" s="252"/>
      <c r="K44" s="261"/>
      <c r="L44" s="261"/>
    </row>
    <row r="45" spans="1:12" ht="18" customHeight="1" x14ac:dyDescent="0.35">
      <c r="A45" s="252"/>
      <c r="B45" s="252"/>
      <c r="C45" s="252"/>
      <c r="D45" s="264"/>
      <c r="E45" s="265"/>
      <c r="F45" s="266"/>
      <c r="G45" s="267"/>
      <c r="H45" s="268"/>
      <c r="I45" s="269"/>
      <c r="J45" s="270"/>
      <c r="K45" s="271"/>
      <c r="L45" s="272"/>
    </row>
    <row r="46" spans="1:12" ht="18" customHeight="1" x14ac:dyDescent="0.35">
      <c r="A46" s="252"/>
      <c r="B46" s="252"/>
      <c r="C46" s="252"/>
      <c r="D46" s="264"/>
      <c r="E46" s="273"/>
      <c r="F46" s="264"/>
      <c r="G46" s="274"/>
      <c r="H46" s="275"/>
      <c r="I46" s="276"/>
      <c r="J46" s="277"/>
      <c r="K46" s="278"/>
      <c r="L46" s="279"/>
    </row>
    <row r="47" spans="1:12" ht="18" customHeight="1" x14ac:dyDescent="0.35">
      <c r="A47" s="252"/>
      <c r="B47" s="252"/>
      <c r="C47" s="252"/>
      <c r="D47" s="264"/>
      <c r="E47" s="273"/>
      <c r="F47" s="264"/>
      <c r="G47" s="280"/>
      <c r="H47" s="275"/>
      <c r="I47" s="276"/>
      <c r="J47" s="277"/>
      <c r="K47" s="278"/>
      <c r="L47" s="281"/>
    </row>
    <row r="48" spans="1:12" ht="18" customHeight="1" x14ac:dyDescent="0.35">
      <c r="A48" s="252"/>
      <c r="B48" s="252"/>
      <c r="C48" s="252"/>
      <c r="D48" s="264"/>
      <c r="E48" s="282"/>
      <c r="F48" s="283"/>
      <c r="G48" s="284"/>
      <c r="H48" s="285"/>
      <c r="I48" s="286"/>
      <c r="J48" s="287"/>
      <c r="K48" s="288"/>
      <c r="L48" s="289"/>
    </row>
    <row r="49" spans="1:12" ht="18" customHeight="1" x14ac:dyDescent="0.35">
      <c r="A49" s="252"/>
      <c r="B49" s="252"/>
      <c r="C49" s="252"/>
      <c r="D49" s="290"/>
      <c r="E49" s="1792" t="s">
        <v>26</v>
      </c>
      <c r="F49" s="1793"/>
      <c r="G49" s="1794"/>
      <c r="H49" s="291" t="s">
        <v>27</v>
      </c>
      <c r="I49" s="1795" t="s">
        <v>28</v>
      </c>
      <c r="J49" s="1796"/>
      <c r="K49" s="291" t="s">
        <v>29</v>
      </c>
      <c r="L49" s="292" t="s">
        <v>30</v>
      </c>
    </row>
    <row r="57" spans="1:12" ht="16.5" customHeight="1" x14ac:dyDescent="0.3">
      <c r="A57" s="25" t="s">
        <v>591</v>
      </c>
    </row>
  </sheetData>
  <mergeCells count="10">
    <mergeCell ref="B37:G37"/>
    <mergeCell ref="A38:K38"/>
    <mergeCell ref="E49:G49"/>
    <mergeCell ref="I49:J49"/>
    <mergeCell ref="A6:L6"/>
    <mergeCell ref="A7:L7"/>
    <mergeCell ref="A11:D11"/>
    <mergeCell ref="B19:G19"/>
    <mergeCell ref="I19:J19"/>
    <mergeCell ref="B20:G20"/>
  </mergeCells>
  <hyperlinks>
    <hyperlink ref="C14" r:id="rId1" display="https://www.google.com/search?gs_ssp=eJzj4tFP1zfMyDWsNEwpMDZgtFI1qDBKSTEyMTRMtUwyTzW0NDO3MqgwS0w2Mk1NNEk1TTVMTUk08hIuzsxLLFLIyU9PzFUoTi1OLUnMAwAZjxa3&amp;q=sinar+logam+sesetan&amp;oq=sinar+l&amp;aqs=chrome.2.69i57j35i39j46i20i175i199i263i512j46i175i199i512j0i512j46i175i199i512j0i512j69i60.2438j0j7&amp;sourceid=chrome&amp;ie=UTF-8"/>
  </hyperlinks>
  <printOptions horizontalCentered="1"/>
  <pageMargins left="0" right="0" top="0.74803149606299213" bottom="0.74803149606299213" header="0.31496062992125984" footer="0.31496062992125984"/>
  <pageSetup scale="70" orientation="portrait" r:id="rId2"/>
  <drawing r:id="rId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5"/>
  <sheetViews>
    <sheetView view="pageBreakPreview" topLeftCell="A8" zoomScale="60" zoomScaleNormal="100" workbookViewId="0">
      <selection activeCell="A8" sqref="A8:L8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140625" style="79" customWidth="1"/>
    <col min="12" max="12" width="22.855468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595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44625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651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652" t="s">
        <v>13</v>
      </c>
      <c r="B20" s="1769" t="s">
        <v>14</v>
      </c>
      <c r="C20" s="1769"/>
      <c r="D20" s="1769"/>
      <c r="E20" s="1769"/>
      <c r="F20" s="1769"/>
      <c r="G20" s="1769"/>
      <c r="H20" s="652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238" customFormat="1" ht="21" x14ac:dyDescent="0.35">
      <c r="A22" s="233">
        <v>1</v>
      </c>
      <c r="B22" s="654" t="s">
        <v>593</v>
      </c>
      <c r="C22" s="655"/>
      <c r="D22" s="655"/>
      <c r="E22" s="655"/>
      <c r="F22" s="655"/>
      <c r="G22" s="656"/>
      <c r="H22" s="233"/>
      <c r="I22" s="233">
        <v>10</v>
      </c>
      <c r="J22" s="233" t="s">
        <v>83</v>
      </c>
      <c r="K22" s="237">
        <v>6000</v>
      </c>
      <c r="L22" s="237">
        <f t="shared" ref="L22" si="0">I22*K22</f>
        <v>60000</v>
      </c>
    </row>
    <row r="23" spans="1:12" s="238" customFormat="1" ht="21" x14ac:dyDescent="0.35">
      <c r="A23" s="233"/>
      <c r="B23" s="654"/>
      <c r="C23" s="655"/>
      <c r="D23" s="655"/>
      <c r="E23" s="655"/>
      <c r="F23" s="655"/>
      <c r="G23" s="656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654"/>
      <c r="C24" s="655"/>
      <c r="D24" s="655"/>
      <c r="E24" s="655"/>
      <c r="F24" s="655"/>
      <c r="G24" s="656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654"/>
      <c r="C25" s="655"/>
      <c r="D25" s="655"/>
      <c r="E25" s="655"/>
      <c r="F25" s="655"/>
      <c r="G25" s="656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654"/>
      <c r="C26" s="655"/>
      <c r="D26" s="655"/>
      <c r="E26" s="655"/>
      <c r="F26" s="655"/>
      <c r="G26" s="656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654"/>
      <c r="C27" s="655"/>
      <c r="D27" s="655"/>
      <c r="E27" s="655"/>
      <c r="F27" s="655"/>
      <c r="G27" s="656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654"/>
      <c r="C28" s="655"/>
      <c r="D28" s="655"/>
      <c r="E28" s="655"/>
      <c r="F28" s="655"/>
      <c r="G28" s="656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654"/>
      <c r="C29" s="655"/>
      <c r="D29" s="655"/>
      <c r="E29" s="655"/>
      <c r="F29" s="655"/>
      <c r="G29" s="656"/>
      <c r="H29" s="233"/>
      <c r="I29" s="233"/>
      <c r="J29" s="233"/>
      <c r="K29" s="237"/>
      <c r="L29" s="237"/>
    </row>
    <row r="30" spans="1:12" s="238" customFormat="1" ht="21" x14ac:dyDescent="0.35">
      <c r="A30" s="233"/>
      <c r="B30" s="654"/>
      <c r="C30" s="655"/>
      <c r="D30" s="655"/>
      <c r="E30" s="655"/>
      <c r="F30" s="655"/>
      <c r="G30" s="656"/>
      <c r="H30" s="233"/>
      <c r="I30" s="233"/>
      <c r="J30" s="233"/>
      <c r="K30" s="237"/>
      <c r="L30" s="237"/>
    </row>
    <row r="31" spans="1:12" s="238" customFormat="1" ht="21" x14ac:dyDescent="0.35">
      <c r="A31" s="233"/>
      <c r="B31" s="654"/>
      <c r="C31" s="655"/>
      <c r="D31" s="655"/>
      <c r="E31" s="655"/>
      <c r="F31" s="655"/>
      <c r="G31" s="656"/>
      <c r="H31" s="233"/>
      <c r="I31" s="233"/>
      <c r="J31" s="233"/>
      <c r="K31" s="237"/>
      <c r="L31" s="237"/>
    </row>
    <row r="32" spans="1:12" s="238" customFormat="1" ht="21" x14ac:dyDescent="0.35">
      <c r="A32" s="233"/>
      <c r="B32" s="654"/>
      <c r="C32" s="655"/>
      <c r="D32" s="655"/>
      <c r="E32" s="655"/>
      <c r="F32" s="655"/>
      <c r="G32" s="656"/>
      <c r="H32" s="233"/>
      <c r="I32" s="233"/>
      <c r="J32" s="233"/>
      <c r="K32" s="237"/>
      <c r="L32" s="237"/>
    </row>
    <row r="33" spans="1:12" s="238" customFormat="1" ht="21" x14ac:dyDescent="0.35">
      <c r="A33" s="233"/>
      <c r="B33" s="654"/>
      <c r="C33" s="655"/>
      <c r="D33" s="655"/>
      <c r="E33" s="655"/>
      <c r="F33" s="655"/>
      <c r="G33" s="656"/>
      <c r="H33" s="233"/>
      <c r="I33" s="233"/>
      <c r="J33" s="233"/>
      <c r="K33" s="237"/>
      <c r="L33" s="237"/>
    </row>
    <row r="34" spans="1:12" s="238" customFormat="1" ht="21" x14ac:dyDescent="0.35">
      <c r="A34" s="233"/>
      <c r="B34" s="654"/>
      <c r="C34" s="655"/>
      <c r="D34" s="655"/>
      <c r="E34" s="655"/>
      <c r="F34" s="655"/>
      <c r="G34" s="656"/>
      <c r="H34" s="233"/>
      <c r="I34" s="233"/>
      <c r="J34" s="233"/>
      <c r="K34" s="237"/>
      <c r="L34" s="237"/>
    </row>
    <row r="35" spans="1:12" s="238" customFormat="1" ht="21" x14ac:dyDescent="0.35">
      <c r="A35" s="233"/>
      <c r="B35" s="654"/>
      <c r="C35" s="655"/>
      <c r="D35" s="655"/>
      <c r="E35" s="655"/>
      <c r="F35" s="655"/>
      <c r="G35" s="656"/>
      <c r="H35" s="233"/>
      <c r="I35" s="233"/>
      <c r="J35" s="233"/>
      <c r="K35" s="237"/>
      <c r="L35" s="237"/>
    </row>
    <row r="36" spans="1:12" s="238" customFormat="1" ht="21" x14ac:dyDescent="0.35">
      <c r="A36" s="233"/>
      <c r="B36" s="654"/>
      <c r="C36" s="655"/>
      <c r="D36" s="655"/>
      <c r="E36" s="655"/>
      <c r="F36" s="655"/>
      <c r="G36" s="656"/>
      <c r="H36" s="233"/>
      <c r="I36" s="233"/>
      <c r="J36" s="233"/>
      <c r="K36" s="237"/>
      <c r="L36" s="237"/>
    </row>
    <row r="37" spans="1:12" s="238" customFormat="1" ht="21" x14ac:dyDescent="0.35">
      <c r="A37" s="233"/>
      <c r="B37" s="654"/>
      <c r="C37" s="655"/>
      <c r="D37" s="655"/>
      <c r="E37" s="655"/>
      <c r="F37" s="655"/>
      <c r="G37" s="656"/>
      <c r="H37" s="233"/>
      <c r="I37" s="233"/>
      <c r="J37" s="233"/>
      <c r="K37" s="237"/>
      <c r="L37" s="237"/>
    </row>
    <row r="38" spans="1:12" s="238" customFormat="1" ht="21" x14ac:dyDescent="0.35">
      <c r="A38" s="233"/>
      <c r="B38" s="654"/>
      <c r="C38" s="655"/>
      <c r="D38" s="655"/>
      <c r="E38" s="655"/>
      <c r="F38" s="655"/>
      <c r="G38" s="656"/>
      <c r="H38" s="233"/>
      <c r="I38" s="233"/>
      <c r="J38" s="233"/>
      <c r="K38" s="237"/>
      <c r="L38" s="237"/>
    </row>
    <row r="39" spans="1:12" s="238" customFormat="1" ht="21" x14ac:dyDescent="0.35">
      <c r="A39" s="233"/>
      <c r="B39" s="654"/>
      <c r="C39" s="655"/>
      <c r="D39" s="655"/>
      <c r="E39" s="655"/>
      <c r="F39" s="655"/>
      <c r="G39" s="656"/>
      <c r="H39" s="233"/>
      <c r="I39" s="233"/>
      <c r="J39" s="233"/>
      <c r="K39" s="237"/>
      <c r="L39" s="237"/>
    </row>
    <row r="40" spans="1:12" s="238" customFormat="1" ht="21" x14ac:dyDescent="0.35">
      <c r="A40" s="241"/>
      <c r="B40" s="1785"/>
      <c r="C40" s="1786"/>
      <c r="D40" s="1786"/>
      <c r="E40" s="1786"/>
      <c r="F40" s="1786"/>
      <c r="G40" s="1787"/>
      <c r="H40" s="242"/>
      <c r="I40" s="242"/>
      <c r="J40" s="242"/>
      <c r="K40" s="243"/>
      <c r="L40" s="243"/>
    </row>
    <row r="41" spans="1:12" s="238" customFormat="1" ht="21" x14ac:dyDescent="0.35">
      <c r="A41" s="1841" t="s">
        <v>20</v>
      </c>
      <c r="B41" s="1841"/>
      <c r="C41" s="1841"/>
      <c r="D41" s="1841"/>
      <c r="E41" s="1841"/>
      <c r="F41" s="1841"/>
      <c r="G41" s="1841"/>
      <c r="H41" s="1841"/>
      <c r="I41" s="1841"/>
      <c r="J41" s="1841"/>
      <c r="K41" s="1841"/>
      <c r="L41" s="245">
        <f>SUM(L21:L36)</f>
        <v>60000</v>
      </c>
    </row>
    <row r="42" spans="1:12" x14ac:dyDescent="0.3">
      <c r="A42" s="80"/>
      <c r="B42" s="80"/>
      <c r="C42" s="651"/>
      <c r="D42" s="80"/>
      <c r="E42" s="80"/>
      <c r="F42" s="80"/>
      <c r="K42" s="93"/>
      <c r="L42" s="81"/>
    </row>
    <row r="43" spans="1:12" x14ac:dyDescent="0.3">
      <c r="A43" s="118" t="s">
        <v>21</v>
      </c>
      <c r="B43" s="118" t="s">
        <v>7</v>
      </c>
      <c r="C43" s="118" t="s">
        <v>22</v>
      </c>
      <c r="D43" s="119" t="s">
        <v>23</v>
      </c>
      <c r="K43" s="120"/>
      <c r="L43" s="120"/>
    </row>
    <row r="44" spans="1:12" x14ac:dyDescent="0.3">
      <c r="A44" s="80"/>
      <c r="B44" s="80"/>
      <c r="C44" s="651" t="s">
        <v>24</v>
      </c>
      <c r="D44" s="80" t="s">
        <v>25</v>
      </c>
      <c r="K44" s="120"/>
      <c r="L44" s="120"/>
    </row>
    <row r="45" spans="1:12" x14ac:dyDescent="0.3">
      <c r="A45" s="80"/>
      <c r="B45" s="80"/>
      <c r="C45" s="651"/>
      <c r="D45" s="80"/>
      <c r="K45" s="120"/>
      <c r="L45" s="120"/>
    </row>
    <row r="46" spans="1:12" x14ac:dyDescent="0.3">
      <c r="K46" s="120"/>
      <c r="L46" s="120"/>
    </row>
    <row r="47" spans="1:12" x14ac:dyDescent="0.3">
      <c r="D47" s="95"/>
      <c r="E47" s="95"/>
      <c r="F47" s="121"/>
      <c r="G47" s="84"/>
      <c r="H47" s="122"/>
      <c r="I47" s="123"/>
      <c r="J47" s="124"/>
      <c r="K47" s="121"/>
      <c r="L47" s="125"/>
    </row>
    <row r="48" spans="1:12" x14ac:dyDescent="0.3">
      <c r="D48" s="95"/>
      <c r="E48" s="95"/>
      <c r="F48" s="89"/>
      <c r="G48" s="90"/>
      <c r="H48" s="126"/>
      <c r="I48" s="127"/>
      <c r="J48" s="128"/>
      <c r="K48" s="89"/>
      <c r="L48" s="116"/>
    </row>
    <row r="49" spans="1:21" x14ac:dyDescent="0.3">
      <c r="D49" s="95"/>
      <c r="E49" s="95"/>
      <c r="F49" s="89"/>
      <c r="G49" s="90"/>
      <c r="H49" s="126"/>
      <c r="I49" s="127"/>
      <c r="J49" s="128"/>
      <c r="K49" s="89"/>
      <c r="L49" s="116"/>
    </row>
    <row r="50" spans="1:21" x14ac:dyDescent="0.3">
      <c r="D50" s="95"/>
      <c r="E50" s="95"/>
      <c r="F50" s="89"/>
      <c r="G50" s="96"/>
      <c r="H50" s="126"/>
      <c r="I50" s="127"/>
      <c r="J50" s="128"/>
      <c r="K50" s="89"/>
      <c r="L50" s="129"/>
    </row>
    <row r="51" spans="1:21" x14ac:dyDescent="0.3">
      <c r="D51" s="95"/>
      <c r="E51" s="95"/>
      <c r="F51" s="104"/>
      <c r="G51" s="109"/>
      <c r="H51" s="130"/>
      <c r="I51" s="131"/>
      <c r="J51" s="132"/>
      <c r="K51" s="104"/>
      <c r="L51" s="133"/>
    </row>
    <row r="52" spans="1:21" x14ac:dyDescent="0.3">
      <c r="D52" s="127"/>
      <c r="E52" s="78"/>
      <c r="F52" s="134" t="s">
        <v>26</v>
      </c>
      <c r="G52" s="135"/>
      <c r="H52" s="136" t="s">
        <v>27</v>
      </c>
      <c r="I52" s="1765" t="s">
        <v>28</v>
      </c>
      <c r="J52" s="1766"/>
      <c r="K52" s="136" t="s">
        <v>29</v>
      </c>
      <c r="L52" s="117" t="s">
        <v>30</v>
      </c>
    </row>
    <row r="53" spans="1:21" x14ac:dyDescent="0.3">
      <c r="D53" s="78"/>
      <c r="E53" s="78"/>
      <c r="F53" s="78"/>
      <c r="G53" s="78"/>
      <c r="H53" s="78"/>
      <c r="I53" s="78"/>
      <c r="J53" s="78"/>
      <c r="K53" s="78"/>
      <c r="L53" s="78"/>
    </row>
    <row r="55" spans="1:21" s="79" customFormat="1" x14ac:dyDescent="0.3">
      <c r="A55" s="79" t="s">
        <v>594</v>
      </c>
      <c r="M55" s="78"/>
      <c r="N55" s="78"/>
      <c r="O55" s="78"/>
      <c r="P55" s="78"/>
      <c r="Q55" s="78"/>
      <c r="R55" s="78"/>
      <c r="S55" s="78"/>
      <c r="T55" s="78"/>
      <c r="U55" s="78"/>
    </row>
  </sheetData>
  <mergeCells count="8">
    <mergeCell ref="A41:K41"/>
    <mergeCell ref="I52:J52"/>
    <mergeCell ref="A7:L7"/>
    <mergeCell ref="A8:L8"/>
    <mergeCell ref="B20:G20"/>
    <mergeCell ref="I20:J20"/>
    <mergeCell ref="B21:G21"/>
    <mergeCell ref="B40:G40"/>
  </mergeCells>
  <printOptions horizontalCentered="1"/>
  <pageMargins left="0" right="0" top="0.55118110236220474" bottom="0.74803149606299213" header="0.31496062992125984" footer="0.31496062992125984"/>
  <pageSetup scale="70" orientation="portrait" verticalDpi="72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6"/>
  <sheetViews>
    <sheetView view="pageBreakPreview" zoomScale="85" zoomScaleSheetLayoutView="85" workbookViewId="0">
      <selection activeCell="A7" sqref="A7:L7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597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596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44625</v>
      </c>
      <c r="M10" s="298"/>
    </row>
    <row r="11" spans="1:15" ht="16.5" customHeight="1" x14ac:dyDescent="0.35">
      <c r="A11" s="11" t="s">
        <v>179</v>
      </c>
      <c r="B11" s="650"/>
      <c r="C11" s="650"/>
      <c r="D11" s="16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/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653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650" t="s">
        <v>139</v>
      </c>
      <c r="C14" s="299" t="s">
        <v>180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648" t="s">
        <v>7</v>
      </c>
      <c r="C15" s="1" t="s">
        <v>50</v>
      </c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649" t="s">
        <v>13</v>
      </c>
      <c r="B19" s="1751" t="s">
        <v>14</v>
      </c>
      <c r="C19" s="1751"/>
      <c r="D19" s="1751"/>
      <c r="E19" s="1751"/>
      <c r="F19" s="1751"/>
      <c r="G19" s="1751"/>
      <c r="H19" s="649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21" customHeight="1" x14ac:dyDescent="0.3">
      <c r="A21" s="160">
        <v>1</v>
      </c>
      <c r="B21" s="161" t="s">
        <v>181</v>
      </c>
      <c r="C21" s="162"/>
      <c r="D21" s="162"/>
      <c r="E21" s="162"/>
      <c r="F21" s="162"/>
      <c r="G21" s="163"/>
      <c r="H21" s="160" t="s">
        <v>188</v>
      </c>
      <c r="I21" s="160">
        <v>10</v>
      </c>
      <c r="J21" s="160" t="s">
        <v>187</v>
      </c>
      <c r="K21" s="164">
        <v>17500</v>
      </c>
      <c r="L21" s="164">
        <f>+K21*I21</f>
        <v>175000</v>
      </c>
    </row>
    <row r="22" spans="1:12" s="257" customFormat="1" ht="18.75" customHeight="1" x14ac:dyDescent="0.3">
      <c r="A22" s="160"/>
      <c r="B22" s="161"/>
      <c r="C22" s="166"/>
      <c r="D22" s="166"/>
      <c r="E22" s="166"/>
      <c r="F22" s="166"/>
      <c r="G22" s="167"/>
      <c r="H22" s="160"/>
      <c r="I22" s="160"/>
      <c r="J22" s="160"/>
      <c r="K22" s="164"/>
      <c r="L22" s="164"/>
    </row>
    <row r="23" spans="1:12" s="257" customFormat="1" ht="18.75" customHeight="1" x14ac:dyDescent="0.3">
      <c r="A23" s="160"/>
      <c r="B23" s="161"/>
      <c r="C23" s="166"/>
      <c r="D23" s="166"/>
      <c r="E23" s="166"/>
      <c r="F23" s="166"/>
      <c r="G23" s="167"/>
      <c r="H23" s="160"/>
      <c r="I23" s="160"/>
      <c r="J23" s="160"/>
      <c r="K23" s="164"/>
      <c r="L23" s="164"/>
    </row>
    <row r="24" spans="1:12" s="257" customFormat="1" ht="18.75" customHeight="1" x14ac:dyDescent="0.3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2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2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2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</row>
    <row r="30" spans="1:12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2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2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22.5" customHeight="1" x14ac:dyDescent="0.3">
      <c r="A35" s="173"/>
      <c r="B35" s="1774"/>
      <c r="C35" s="1775"/>
      <c r="D35" s="1775"/>
      <c r="E35" s="1775"/>
      <c r="F35" s="1775"/>
      <c r="G35" s="1776"/>
      <c r="H35" s="174"/>
      <c r="I35" s="174"/>
      <c r="J35" s="174"/>
      <c r="K35" s="175"/>
      <c r="L35" s="175"/>
    </row>
    <row r="36" spans="1:12" ht="18" customHeight="1" x14ac:dyDescent="0.3">
      <c r="A36" s="1773" t="s">
        <v>20</v>
      </c>
      <c r="B36" s="1773"/>
      <c r="C36" s="1773"/>
      <c r="D36" s="1773"/>
      <c r="E36" s="1773"/>
      <c r="F36" s="1773"/>
      <c r="G36" s="1773"/>
      <c r="H36" s="1773"/>
      <c r="I36" s="1773"/>
      <c r="J36" s="1773"/>
      <c r="K36" s="1773"/>
      <c r="L36" s="176">
        <f>SUM(L21:L21)</f>
        <v>175000</v>
      </c>
    </row>
    <row r="37" spans="1:12" ht="18" customHeight="1" x14ac:dyDescent="0.35">
      <c r="A37" s="253"/>
      <c r="B37" s="252"/>
      <c r="C37" s="258"/>
      <c r="D37" s="253"/>
      <c r="E37" s="252"/>
      <c r="F37" s="252"/>
      <c r="G37" s="252"/>
      <c r="H37" s="252"/>
      <c r="I37" s="252"/>
      <c r="J37" s="252"/>
      <c r="K37" s="255"/>
      <c r="L37" s="254"/>
    </row>
    <row r="38" spans="1:12" ht="18" customHeight="1" x14ac:dyDescent="0.35">
      <c r="A38" s="259" t="s">
        <v>21</v>
      </c>
      <c r="B38" s="259" t="s">
        <v>7</v>
      </c>
      <c r="C38" s="260" t="s">
        <v>22</v>
      </c>
      <c r="D38" s="260" t="s">
        <v>150</v>
      </c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3"/>
      <c r="B39" s="253"/>
      <c r="C39" s="260" t="s">
        <v>24</v>
      </c>
      <c r="D39" s="253" t="s">
        <v>151</v>
      </c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3"/>
      <c r="B40" s="252"/>
      <c r="C40" s="262"/>
      <c r="D40" s="263"/>
      <c r="E40" s="252"/>
      <c r="F40" s="252"/>
      <c r="G40" s="252"/>
      <c r="H40" s="252"/>
      <c r="I40" s="252"/>
      <c r="J40" s="252"/>
      <c r="K40" s="261"/>
      <c r="L40" s="261"/>
    </row>
    <row r="41" spans="1:12" ht="18" customHeight="1" x14ac:dyDescent="0.35">
      <c r="A41" s="253"/>
      <c r="B41" s="252"/>
      <c r="C41" s="258"/>
      <c r="D41" s="263"/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2"/>
      <c r="B42" s="252"/>
      <c r="C42" s="252"/>
      <c r="D42" s="252"/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2"/>
      <c r="B43" s="252"/>
      <c r="C43" s="252"/>
      <c r="D43" s="264"/>
      <c r="E43" s="265"/>
      <c r="F43" s="266"/>
      <c r="G43" s="267"/>
      <c r="H43" s="268"/>
      <c r="I43" s="269"/>
      <c r="J43" s="270"/>
      <c r="K43" s="271"/>
      <c r="L43" s="272"/>
    </row>
    <row r="44" spans="1:12" ht="18" customHeight="1" x14ac:dyDescent="0.35">
      <c r="A44" s="252"/>
      <c r="B44" s="252"/>
      <c r="C44" s="252"/>
      <c r="D44" s="264"/>
      <c r="E44" s="273"/>
      <c r="F44" s="264"/>
      <c r="G44" s="274"/>
      <c r="H44" s="275"/>
      <c r="I44" s="276"/>
      <c r="J44" s="277"/>
      <c r="K44" s="278"/>
      <c r="L44" s="279"/>
    </row>
    <row r="45" spans="1:12" ht="18" customHeight="1" x14ac:dyDescent="0.35">
      <c r="A45" s="252"/>
      <c r="B45" s="252"/>
      <c r="C45" s="252"/>
      <c r="D45" s="264"/>
      <c r="E45" s="273"/>
      <c r="F45" s="264"/>
      <c r="G45" s="280"/>
      <c r="H45" s="275"/>
      <c r="I45" s="276"/>
      <c r="J45" s="277"/>
      <c r="K45" s="278"/>
      <c r="L45" s="281"/>
    </row>
    <row r="46" spans="1:12" ht="18" customHeight="1" x14ac:dyDescent="0.35">
      <c r="A46" s="252"/>
      <c r="B46" s="252"/>
      <c r="C46" s="252"/>
      <c r="D46" s="264"/>
      <c r="E46" s="282"/>
      <c r="F46" s="283"/>
      <c r="G46" s="284"/>
      <c r="H46" s="285"/>
      <c r="I46" s="286"/>
      <c r="J46" s="287"/>
      <c r="K46" s="288"/>
      <c r="L46" s="289"/>
    </row>
    <row r="47" spans="1:12" ht="18" customHeight="1" x14ac:dyDescent="0.35">
      <c r="A47" s="252"/>
      <c r="B47" s="252"/>
      <c r="C47" s="252"/>
      <c r="D47" s="290"/>
      <c r="E47" s="1792" t="s">
        <v>26</v>
      </c>
      <c r="F47" s="1793"/>
      <c r="G47" s="1794"/>
      <c r="H47" s="291" t="s">
        <v>27</v>
      </c>
      <c r="I47" s="1795" t="s">
        <v>28</v>
      </c>
      <c r="J47" s="1796"/>
      <c r="K47" s="291" t="s">
        <v>29</v>
      </c>
      <c r="L47" s="292" t="s">
        <v>30</v>
      </c>
    </row>
    <row r="56" spans="1:1" ht="16.5" customHeight="1" x14ac:dyDescent="0.3">
      <c r="A56" s="251" t="s">
        <v>594</v>
      </c>
    </row>
  </sheetData>
  <mergeCells count="9">
    <mergeCell ref="A36:K36"/>
    <mergeCell ref="E47:G47"/>
    <mergeCell ref="I47:J47"/>
    <mergeCell ref="A6:L6"/>
    <mergeCell ref="A7:L7"/>
    <mergeCell ref="B19:G19"/>
    <mergeCell ref="I19:J19"/>
    <mergeCell ref="B20:G20"/>
    <mergeCell ref="B35:G35"/>
  </mergeCells>
  <printOptions horizontalCentered="1"/>
  <pageMargins left="0" right="0" top="0.74803149606299213" bottom="0.74803149606299213" header="0.31496062992125984" footer="0.31496062992125984"/>
  <pageSetup scale="70" orientation="portrait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6"/>
  <sheetViews>
    <sheetView view="pageBreakPreview" zoomScale="90" workbookViewId="0">
      <selection activeCell="H11" sqref="H11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599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326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44625</v>
      </c>
      <c r="M10" s="298"/>
    </row>
    <row r="11" spans="1:15" ht="16.5" customHeight="1" x14ac:dyDescent="0.35">
      <c r="A11" s="11" t="s">
        <v>179</v>
      </c>
      <c r="B11" s="650"/>
      <c r="C11" s="650"/>
      <c r="D11" s="16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/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653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650" t="s">
        <v>139</v>
      </c>
      <c r="C14" s="299" t="s">
        <v>180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648" t="s">
        <v>7</v>
      </c>
      <c r="C15" s="1" t="s">
        <v>50</v>
      </c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649" t="s">
        <v>13</v>
      </c>
      <c r="B19" s="1751" t="s">
        <v>14</v>
      </c>
      <c r="C19" s="1751"/>
      <c r="D19" s="1751"/>
      <c r="E19" s="1751"/>
      <c r="F19" s="1751"/>
      <c r="G19" s="1751"/>
      <c r="H19" s="649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18.75" customHeight="1" x14ac:dyDescent="0.3">
      <c r="A21" s="160">
        <v>1</v>
      </c>
      <c r="B21" s="161" t="s">
        <v>184</v>
      </c>
      <c r="C21" s="166"/>
      <c r="D21" s="166"/>
      <c r="E21" s="166"/>
      <c r="F21" s="166"/>
      <c r="G21" s="1883" t="s">
        <v>598</v>
      </c>
      <c r="H21" s="1884"/>
      <c r="I21" s="160">
        <v>1</v>
      </c>
      <c r="J21" s="160" t="s">
        <v>239</v>
      </c>
      <c r="K21" s="164">
        <v>33000</v>
      </c>
      <c r="L21" s="164">
        <f t="shared" ref="L21" si="0">+K21*I21</f>
        <v>33000</v>
      </c>
    </row>
    <row r="22" spans="1:12" s="257" customFormat="1" ht="18.75" customHeight="1" x14ac:dyDescent="0.3">
      <c r="A22" s="160"/>
      <c r="B22" s="161"/>
      <c r="C22" s="166"/>
      <c r="D22" s="166"/>
      <c r="E22" s="166"/>
      <c r="F22" s="166"/>
      <c r="G22" s="167"/>
      <c r="H22" s="160"/>
      <c r="I22" s="160"/>
      <c r="J22" s="160"/>
      <c r="K22" s="164"/>
      <c r="L22" s="164"/>
    </row>
    <row r="23" spans="1:12" s="257" customFormat="1" ht="18.75" customHeight="1" x14ac:dyDescent="0.3">
      <c r="A23" s="160"/>
      <c r="B23" s="161"/>
      <c r="C23" s="166"/>
      <c r="D23" s="166"/>
      <c r="E23" s="166"/>
      <c r="F23" s="166"/>
      <c r="G23" s="167"/>
      <c r="H23" s="160"/>
      <c r="I23" s="160"/>
      <c r="J23" s="160"/>
      <c r="K23" s="164"/>
      <c r="L23" s="164"/>
    </row>
    <row r="24" spans="1:12" s="257" customFormat="1" ht="18.75" customHeight="1" x14ac:dyDescent="0.3">
      <c r="A24" s="160"/>
      <c r="B24" s="161"/>
      <c r="C24" s="166"/>
      <c r="D24" s="166"/>
      <c r="E24" s="166"/>
      <c r="F24" s="166"/>
      <c r="G24" s="167"/>
      <c r="H24" s="160"/>
      <c r="I24" s="160"/>
      <c r="J24" s="160"/>
      <c r="K24" s="164"/>
      <c r="L24" s="164"/>
    </row>
    <row r="25" spans="1:12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160"/>
      <c r="I25" s="160"/>
      <c r="J25" s="160"/>
      <c r="K25" s="164"/>
      <c r="L25" s="164"/>
    </row>
    <row r="26" spans="1:12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2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2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</row>
    <row r="30" spans="1:12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2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2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22.5" customHeight="1" x14ac:dyDescent="0.3">
      <c r="A35" s="173"/>
      <c r="B35" s="1774"/>
      <c r="C35" s="1775"/>
      <c r="D35" s="1775"/>
      <c r="E35" s="1775"/>
      <c r="F35" s="1775"/>
      <c r="G35" s="1776"/>
      <c r="H35" s="174"/>
      <c r="I35" s="174"/>
      <c r="J35" s="174"/>
      <c r="K35" s="175"/>
      <c r="L35" s="175"/>
    </row>
    <row r="36" spans="1:12" ht="18" customHeight="1" x14ac:dyDescent="0.3">
      <c r="A36" s="1773" t="s">
        <v>20</v>
      </c>
      <c r="B36" s="1773"/>
      <c r="C36" s="1773"/>
      <c r="D36" s="1773"/>
      <c r="E36" s="1773"/>
      <c r="F36" s="1773"/>
      <c r="G36" s="1773"/>
      <c r="H36" s="1773"/>
      <c r="I36" s="1773"/>
      <c r="J36" s="1773"/>
      <c r="K36" s="1773"/>
      <c r="L36" s="176">
        <f>SUM(L21:L21)</f>
        <v>33000</v>
      </c>
    </row>
    <row r="37" spans="1:12" ht="18" customHeight="1" x14ac:dyDescent="0.35">
      <c r="A37" s="253"/>
      <c r="B37" s="252"/>
      <c r="C37" s="258"/>
      <c r="D37" s="253"/>
      <c r="E37" s="252"/>
      <c r="F37" s="252"/>
      <c r="G37" s="252"/>
      <c r="H37" s="252"/>
      <c r="I37" s="252"/>
      <c r="J37" s="252"/>
      <c r="K37" s="255"/>
      <c r="L37" s="254"/>
    </row>
    <row r="38" spans="1:12" ht="18" customHeight="1" x14ac:dyDescent="0.35">
      <c r="A38" s="259" t="s">
        <v>21</v>
      </c>
      <c r="B38" s="259" t="s">
        <v>7</v>
      </c>
      <c r="C38" s="260" t="s">
        <v>22</v>
      </c>
      <c r="D38" s="260" t="s">
        <v>150</v>
      </c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3"/>
      <c r="B39" s="253"/>
      <c r="C39" s="260" t="s">
        <v>24</v>
      </c>
      <c r="D39" s="253" t="s">
        <v>151</v>
      </c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3"/>
      <c r="B40" s="252"/>
      <c r="C40" s="262"/>
      <c r="D40" s="263"/>
      <c r="E40" s="252"/>
      <c r="F40" s="252"/>
      <c r="G40" s="252"/>
      <c r="H40" s="252"/>
      <c r="I40" s="252"/>
      <c r="J40" s="252"/>
      <c r="K40" s="261"/>
      <c r="L40" s="261"/>
    </row>
    <row r="41" spans="1:12" ht="18" customHeight="1" x14ac:dyDescent="0.35">
      <c r="A41" s="253"/>
      <c r="B41" s="252"/>
      <c r="C41" s="258"/>
      <c r="D41" s="263"/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2"/>
      <c r="B42" s="252"/>
      <c r="C42" s="252"/>
      <c r="D42" s="252"/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2"/>
      <c r="B43" s="252"/>
      <c r="C43" s="252"/>
      <c r="D43" s="264"/>
      <c r="E43" s="265"/>
      <c r="F43" s="266"/>
      <c r="G43" s="267"/>
      <c r="H43" s="268"/>
      <c r="I43" s="269"/>
      <c r="J43" s="270"/>
      <c r="K43" s="271"/>
      <c r="L43" s="272"/>
    </row>
    <row r="44" spans="1:12" ht="18" customHeight="1" x14ac:dyDescent="0.35">
      <c r="A44" s="252"/>
      <c r="B44" s="252"/>
      <c r="C44" s="252"/>
      <c r="D44" s="264"/>
      <c r="E44" s="273"/>
      <c r="F44" s="264"/>
      <c r="G44" s="274"/>
      <c r="H44" s="275"/>
      <c r="I44" s="276"/>
      <c r="J44" s="277"/>
      <c r="K44" s="278"/>
      <c r="L44" s="279"/>
    </row>
    <row r="45" spans="1:12" ht="18" customHeight="1" x14ac:dyDescent="0.35">
      <c r="A45" s="252"/>
      <c r="B45" s="252"/>
      <c r="C45" s="252"/>
      <c r="D45" s="264"/>
      <c r="E45" s="273"/>
      <c r="F45" s="264"/>
      <c r="G45" s="280"/>
      <c r="H45" s="275"/>
      <c r="I45" s="276"/>
      <c r="J45" s="277"/>
      <c r="K45" s="278"/>
      <c r="L45" s="281"/>
    </row>
    <row r="46" spans="1:12" ht="18" customHeight="1" x14ac:dyDescent="0.35">
      <c r="A46" s="252"/>
      <c r="B46" s="252"/>
      <c r="C46" s="252"/>
      <c r="D46" s="264"/>
      <c r="E46" s="282"/>
      <c r="F46" s="283"/>
      <c r="G46" s="284"/>
      <c r="H46" s="285"/>
      <c r="I46" s="286"/>
      <c r="J46" s="287"/>
      <c r="K46" s="288"/>
      <c r="L46" s="289"/>
    </row>
    <row r="47" spans="1:12" ht="18" customHeight="1" x14ac:dyDescent="0.35">
      <c r="A47" s="252"/>
      <c r="B47" s="252"/>
      <c r="C47" s="252"/>
      <c r="D47" s="290"/>
      <c r="E47" s="1792" t="s">
        <v>26</v>
      </c>
      <c r="F47" s="1793"/>
      <c r="G47" s="1794"/>
      <c r="H47" s="291" t="s">
        <v>27</v>
      </c>
      <c r="I47" s="1795" t="s">
        <v>28</v>
      </c>
      <c r="J47" s="1796"/>
      <c r="K47" s="291" t="s">
        <v>29</v>
      </c>
      <c r="L47" s="292" t="s">
        <v>30</v>
      </c>
    </row>
    <row r="56" spans="1:1" ht="16.5" customHeight="1" x14ac:dyDescent="0.3">
      <c r="A56" s="251" t="s">
        <v>594</v>
      </c>
    </row>
  </sheetData>
  <mergeCells count="10">
    <mergeCell ref="A36:K36"/>
    <mergeCell ref="E47:G47"/>
    <mergeCell ref="I47:J47"/>
    <mergeCell ref="G21:H21"/>
    <mergeCell ref="A6:L6"/>
    <mergeCell ref="A7:L7"/>
    <mergeCell ref="B19:G19"/>
    <mergeCell ref="I19:J19"/>
    <mergeCell ref="B20:G20"/>
    <mergeCell ref="B35:G35"/>
  </mergeCells>
  <printOptions horizontalCentered="1"/>
  <pageMargins left="0" right="0" top="0.74803149606299213" bottom="0.74803149606299213" header="0.31496062992125984" footer="0.31496062992125984"/>
  <pageSetup scale="70" orientation="portrait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7"/>
  <sheetViews>
    <sheetView view="pageBreakPreview" topLeftCell="A28" zoomScale="60" zoomScaleNormal="100" workbookViewId="0">
      <selection activeCell="A57" sqref="A57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17.42578125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600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44625</v>
      </c>
    </row>
    <row r="12" spans="1:21" ht="16.5" customHeight="1" x14ac:dyDescent="0.35">
      <c r="A12" s="11" t="s">
        <v>43</v>
      </c>
      <c r="B12" s="650"/>
      <c r="C12" s="650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653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648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649" t="s">
        <v>13</v>
      </c>
      <c r="B20" s="1751" t="s">
        <v>14</v>
      </c>
      <c r="C20" s="1751"/>
      <c r="D20" s="1751"/>
      <c r="E20" s="1751"/>
      <c r="F20" s="1751"/>
      <c r="G20" s="1751"/>
      <c r="H20" s="649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601</v>
      </c>
      <c r="C22" s="660"/>
      <c r="D22" s="660"/>
      <c r="E22" s="660"/>
      <c r="F22" s="660"/>
      <c r="G22" s="661"/>
      <c r="H22" s="658"/>
      <c r="I22" s="658">
        <v>3</v>
      </c>
      <c r="J22" s="658" t="s">
        <v>121</v>
      </c>
      <c r="K22" s="662">
        <v>46.523000000000003</v>
      </c>
      <c r="L22" s="662">
        <f>K22*I22</f>
        <v>139.56900000000002</v>
      </c>
    </row>
    <row r="23" spans="1:12" s="663" customFormat="1" ht="23.25" x14ac:dyDescent="0.35">
      <c r="A23" s="658">
        <v>2</v>
      </c>
      <c r="B23" s="659" t="s">
        <v>602</v>
      </c>
      <c r="C23" s="660"/>
      <c r="D23" s="660"/>
      <c r="E23" s="660"/>
      <c r="F23" s="660"/>
      <c r="G23" s="661"/>
      <c r="H23" s="658"/>
      <c r="I23" s="658">
        <v>2</v>
      </c>
      <c r="J23" s="658" t="s">
        <v>590</v>
      </c>
      <c r="K23" s="664">
        <v>45000</v>
      </c>
      <c r="L23" s="664">
        <f t="shared" ref="L23:L24" si="0">K23*I23</f>
        <v>90000</v>
      </c>
    </row>
    <row r="24" spans="1:12" s="663" customFormat="1" ht="23.25" x14ac:dyDescent="0.35">
      <c r="A24" s="658">
        <v>3</v>
      </c>
      <c r="B24" s="659" t="s">
        <v>283</v>
      </c>
      <c r="C24" s="660"/>
      <c r="D24" s="660"/>
      <c r="E24" s="660"/>
      <c r="F24" s="660"/>
      <c r="G24" s="661"/>
      <c r="H24" s="658"/>
      <c r="I24" s="658">
        <v>20</v>
      </c>
      <c r="J24" s="658" t="s">
        <v>590</v>
      </c>
      <c r="K24" s="664">
        <v>4000</v>
      </c>
      <c r="L24" s="664">
        <f t="shared" si="0"/>
        <v>80000</v>
      </c>
    </row>
    <row r="25" spans="1:12" s="663" customFormat="1" ht="23.25" x14ac:dyDescent="0.35">
      <c r="A25" s="658"/>
      <c r="B25" s="659"/>
      <c r="C25" s="660"/>
      <c r="D25" s="660"/>
      <c r="E25" s="660"/>
      <c r="F25" s="660"/>
      <c r="G25" s="661"/>
      <c r="H25" s="658"/>
      <c r="I25" s="658"/>
      <c r="J25" s="658"/>
      <c r="K25" s="664"/>
      <c r="L25" s="664"/>
    </row>
    <row r="26" spans="1:12" s="663" customFormat="1" ht="23.25" x14ac:dyDescent="0.35">
      <c r="A26" s="658"/>
      <c r="B26" s="659"/>
      <c r="C26" s="660"/>
      <c r="D26" s="660"/>
      <c r="E26" s="660"/>
      <c r="F26" s="660"/>
      <c r="G26" s="661"/>
      <c r="H26" s="658"/>
      <c r="I26" s="658"/>
      <c r="J26" s="658"/>
      <c r="K26" s="664"/>
      <c r="L26" s="664"/>
    </row>
    <row r="27" spans="1:12" s="663" customFormat="1" ht="23.25" x14ac:dyDescent="0.35">
      <c r="A27" s="658"/>
      <c r="B27" s="665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0"/>
      <c r="D28" s="660"/>
      <c r="E28" s="660"/>
      <c r="F28" s="660"/>
      <c r="G28" s="661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6"/>
      <c r="D29" s="666"/>
      <c r="E29" s="666"/>
      <c r="F29" s="666"/>
      <c r="G29" s="667"/>
      <c r="H29" s="658"/>
      <c r="I29" s="658"/>
      <c r="J29" s="658"/>
      <c r="K29" s="664"/>
      <c r="L29" s="664"/>
    </row>
    <row r="30" spans="1:12" s="663" customFormat="1" ht="23.25" x14ac:dyDescent="0.35">
      <c r="A30" s="658"/>
      <c r="B30" s="659"/>
      <c r="C30" s="666"/>
      <c r="D30" s="666"/>
      <c r="E30" s="666"/>
      <c r="F30" s="666"/>
      <c r="G30" s="667"/>
      <c r="H30" s="658"/>
      <c r="I30" s="658"/>
      <c r="J30" s="658"/>
      <c r="K30" s="664"/>
      <c r="L30" s="664"/>
    </row>
    <row r="31" spans="1:12" s="663" customFormat="1" ht="23.25" x14ac:dyDescent="0.35">
      <c r="A31" s="658"/>
      <c r="B31" s="659"/>
      <c r="C31" s="666"/>
      <c r="D31" s="666"/>
      <c r="E31" s="666"/>
      <c r="F31" s="666"/>
      <c r="G31" s="667"/>
      <c r="H31" s="658"/>
      <c r="I31" s="658"/>
      <c r="J31" s="658"/>
      <c r="K31" s="664"/>
      <c r="L31" s="664"/>
    </row>
    <row r="32" spans="1:12" s="663" customFormat="1" ht="23.25" x14ac:dyDescent="0.35">
      <c r="A32" s="668"/>
      <c r="B32" s="1885"/>
      <c r="C32" s="1886"/>
      <c r="D32" s="1886"/>
      <c r="E32" s="1886"/>
      <c r="F32" s="1886"/>
      <c r="G32" s="1887"/>
      <c r="H32" s="669"/>
      <c r="I32" s="669"/>
      <c r="J32" s="669"/>
      <c r="K32" s="670"/>
      <c r="L32" s="670"/>
    </row>
    <row r="33" spans="1:12" s="663" customFormat="1" ht="23.25" x14ac:dyDescent="0.35">
      <c r="A33" s="1888" t="s">
        <v>20</v>
      </c>
      <c r="B33" s="1888"/>
      <c r="C33" s="1888"/>
      <c r="D33" s="1888"/>
      <c r="E33" s="1888"/>
      <c r="F33" s="1888"/>
      <c r="G33" s="1888"/>
      <c r="H33" s="1888"/>
      <c r="I33" s="1888"/>
      <c r="J33" s="1888"/>
      <c r="K33" s="1888"/>
      <c r="L33" s="671">
        <f>SUM(L21:L31)</f>
        <v>170139.56900000002</v>
      </c>
    </row>
    <row r="34" spans="1:12" s="238" customFormat="1" ht="21" x14ac:dyDescent="0.35">
      <c r="A34" s="247"/>
      <c r="B34" s="247"/>
      <c r="C34" s="409"/>
      <c r="D34" s="247"/>
      <c r="E34" s="247"/>
      <c r="F34" s="247"/>
      <c r="G34" s="248"/>
      <c r="H34" s="248"/>
      <c r="I34" s="248"/>
      <c r="J34" s="248"/>
      <c r="K34" s="410"/>
      <c r="L34" s="411"/>
    </row>
    <row r="35" spans="1:12" ht="18" x14ac:dyDescent="0.35">
      <c r="A35" s="35" t="s">
        <v>21</v>
      </c>
      <c r="B35" s="35" t="s">
        <v>7</v>
      </c>
      <c r="C35" s="35" t="s">
        <v>22</v>
      </c>
      <c r="D35" s="36" t="s">
        <v>23</v>
      </c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2"/>
      <c r="B36" s="2"/>
      <c r="C36" s="648" t="s">
        <v>24</v>
      </c>
      <c r="D36" s="2" t="s">
        <v>25</v>
      </c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2"/>
      <c r="B37" s="2"/>
      <c r="C37" s="648"/>
      <c r="D37" s="2"/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1"/>
      <c r="B39" s="1"/>
      <c r="C39" s="1"/>
      <c r="D39" s="38"/>
      <c r="E39" s="38"/>
      <c r="F39" s="39"/>
      <c r="G39" s="40"/>
      <c r="H39" s="41"/>
      <c r="I39" s="42"/>
      <c r="J39" s="43"/>
      <c r="K39" s="44"/>
      <c r="L39" s="45"/>
    </row>
    <row r="40" spans="1:12" ht="18" x14ac:dyDescent="0.35">
      <c r="A40" s="1"/>
      <c r="B40" s="1"/>
      <c r="C40" s="1"/>
      <c r="D40" s="38"/>
      <c r="E40" s="38"/>
      <c r="F40" s="46"/>
      <c r="G40" s="47"/>
      <c r="H40" s="48"/>
      <c r="I40" s="49"/>
      <c r="J40" s="50"/>
      <c r="K40" s="51"/>
      <c r="L40" s="52"/>
    </row>
    <row r="41" spans="1:12" ht="18" x14ac:dyDescent="0.35">
      <c r="A41" s="1"/>
      <c r="B41" s="1"/>
      <c r="C41" s="1"/>
      <c r="D41" s="38"/>
      <c r="E41" s="38"/>
      <c r="F41" s="46"/>
      <c r="G41" s="47"/>
      <c r="H41" s="48"/>
      <c r="I41" s="49"/>
      <c r="J41" s="50"/>
      <c r="K41" s="51"/>
      <c r="L41" s="52"/>
    </row>
    <row r="42" spans="1:12" ht="18" x14ac:dyDescent="0.35">
      <c r="A42" s="1"/>
      <c r="B42" s="1"/>
      <c r="C42" s="1"/>
      <c r="D42" s="38"/>
      <c r="E42" s="38"/>
      <c r="F42" s="46"/>
      <c r="G42" s="53"/>
      <c r="H42" s="48"/>
      <c r="I42" s="49"/>
      <c r="J42" s="50"/>
      <c r="K42" s="51"/>
      <c r="L42" s="54"/>
    </row>
    <row r="43" spans="1:12" ht="18" x14ac:dyDescent="0.35">
      <c r="A43" s="1"/>
      <c r="B43" s="1"/>
      <c r="C43" s="1"/>
      <c r="D43" s="38"/>
      <c r="E43" s="38"/>
      <c r="F43" s="55"/>
      <c r="G43" s="56"/>
      <c r="H43" s="57"/>
      <c r="I43" s="58"/>
      <c r="J43" s="59"/>
      <c r="K43" s="60"/>
      <c r="L43" s="61"/>
    </row>
    <row r="44" spans="1:12" ht="18" x14ac:dyDescent="0.35">
      <c r="A44" s="1"/>
      <c r="B44" s="1"/>
      <c r="C44" s="1"/>
      <c r="D44" s="62"/>
      <c r="E44" s="76"/>
      <c r="F44" s="63" t="s">
        <v>26</v>
      </c>
      <c r="G44" s="64"/>
      <c r="H44" s="65" t="s">
        <v>27</v>
      </c>
      <c r="I44" s="1747" t="s">
        <v>28</v>
      </c>
      <c r="J44" s="1748"/>
      <c r="K44" s="65" t="s">
        <v>29</v>
      </c>
      <c r="L44" s="66" t="s">
        <v>30</v>
      </c>
    </row>
    <row r="45" spans="1:12" x14ac:dyDescent="0.3">
      <c r="D45" s="76"/>
      <c r="E45" s="76"/>
      <c r="F45" s="76"/>
      <c r="G45" s="76"/>
      <c r="H45" s="76"/>
      <c r="I45" s="76"/>
      <c r="J45" s="76"/>
      <c r="K45" s="76"/>
      <c r="L45" s="76"/>
    </row>
    <row r="57" spans="1:21" s="25" customFormat="1" x14ac:dyDescent="0.3">
      <c r="A57" s="25" t="s">
        <v>603</v>
      </c>
      <c r="M57" s="76"/>
      <c r="N57" s="76"/>
      <c r="O57" s="76"/>
      <c r="P57" s="76"/>
      <c r="Q57" s="76"/>
      <c r="R57" s="76"/>
      <c r="S57" s="76"/>
      <c r="T57" s="76"/>
      <c r="U57" s="76"/>
    </row>
  </sheetData>
  <mergeCells count="9">
    <mergeCell ref="B32:G32"/>
    <mergeCell ref="A33:K33"/>
    <mergeCell ref="I44:J44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8" orientation="portrait" verticalDpi="72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9"/>
  <sheetViews>
    <sheetView view="pageBreakPreview" zoomScale="40" zoomScaleNormal="100" zoomScaleSheetLayoutView="40" workbookViewId="0">
      <selection activeCell="K24" sqref="K24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30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140625" style="79" customWidth="1"/>
    <col min="12" max="12" width="22.855468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610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44625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651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652" t="s">
        <v>13</v>
      </c>
      <c r="B20" s="1769" t="s">
        <v>14</v>
      </c>
      <c r="C20" s="1769"/>
      <c r="D20" s="1769"/>
      <c r="E20" s="1769"/>
      <c r="F20" s="1769"/>
      <c r="G20" s="1769"/>
      <c r="H20" s="652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238" customFormat="1" ht="21" x14ac:dyDescent="0.35">
      <c r="A22" s="233" t="s">
        <v>19</v>
      </c>
      <c r="B22" s="654" t="s">
        <v>604</v>
      </c>
      <c r="C22" s="235"/>
      <c r="D22" s="235"/>
      <c r="E22" s="235"/>
      <c r="F22" s="235"/>
      <c r="G22" s="236"/>
      <c r="H22" s="233"/>
      <c r="I22" s="233">
        <v>3</v>
      </c>
      <c r="J22" s="233" t="s">
        <v>56</v>
      </c>
      <c r="K22" s="237">
        <v>12000</v>
      </c>
      <c r="L22" s="237">
        <f>I22*K22</f>
        <v>36000</v>
      </c>
    </row>
    <row r="23" spans="1:12" s="238" customFormat="1" ht="21" x14ac:dyDescent="0.35">
      <c r="A23" s="233">
        <v>2</v>
      </c>
      <c r="B23" s="654" t="s">
        <v>605</v>
      </c>
      <c r="C23" s="235"/>
      <c r="D23" s="235"/>
      <c r="E23" s="235"/>
      <c r="F23" s="235"/>
      <c r="G23" s="236"/>
      <c r="H23" s="233"/>
      <c r="I23" s="233">
        <v>1</v>
      </c>
      <c r="J23" s="233" t="s">
        <v>56</v>
      </c>
      <c r="K23" s="237">
        <v>12000</v>
      </c>
      <c r="L23" s="237">
        <f t="shared" ref="L23:L28" si="0">I23*K23</f>
        <v>12000</v>
      </c>
    </row>
    <row r="24" spans="1:12" s="238" customFormat="1" ht="21" x14ac:dyDescent="0.35">
      <c r="A24" s="233">
        <v>3</v>
      </c>
      <c r="B24" s="654" t="s">
        <v>606</v>
      </c>
      <c r="C24" s="235"/>
      <c r="D24" s="235"/>
      <c r="E24" s="235"/>
      <c r="F24" s="235"/>
      <c r="G24" s="236"/>
      <c r="H24" s="233"/>
      <c r="I24" s="233">
        <v>2</v>
      </c>
      <c r="J24" s="233" t="s">
        <v>56</v>
      </c>
      <c r="K24" s="237">
        <v>8000</v>
      </c>
      <c r="L24" s="237">
        <f t="shared" si="0"/>
        <v>16000</v>
      </c>
    </row>
    <row r="25" spans="1:12" s="238" customFormat="1" ht="21" x14ac:dyDescent="0.35">
      <c r="A25" s="233">
        <v>4</v>
      </c>
      <c r="B25" s="654" t="s">
        <v>607</v>
      </c>
      <c r="C25" s="235"/>
      <c r="D25" s="235"/>
      <c r="E25" s="235"/>
      <c r="F25" s="235"/>
      <c r="G25" s="236"/>
      <c r="H25" s="233"/>
      <c r="I25" s="233">
        <v>2</v>
      </c>
      <c r="J25" s="233" t="s">
        <v>56</v>
      </c>
      <c r="K25" s="237">
        <v>7000</v>
      </c>
      <c r="L25" s="237">
        <f t="shared" si="0"/>
        <v>14000</v>
      </c>
    </row>
    <row r="26" spans="1:12" s="238" customFormat="1" ht="21" x14ac:dyDescent="0.35">
      <c r="A26" s="233">
        <v>5</v>
      </c>
      <c r="B26" s="654" t="s">
        <v>608</v>
      </c>
      <c r="C26" s="655"/>
      <c r="D26" s="655"/>
      <c r="E26" s="655"/>
      <c r="F26" s="655"/>
      <c r="G26" s="656"/>
      <c r="H26" s="233"/>
      <c r="I26" s="233">
        <v>4</v>
      </c>
      <c r="J26" s="233" t="s">
        <v>56</v>
      </c>
      <c r="K26" s="237">
        <v>10000</v>
      </c>
      <c r="L26" s="237">
        <f t="shared" si="0"/>
        <v>40000</v>
      </c>
    </row>
    <row r="27" spans="1:12" s="238" customFormat="1" ht="21" x14ac:dyDescent="0.35">
      <c r="A27" s="233">
        <v>6</v>
      </c>
      <c r="B27" s="654" t="s">
        <v>609</v>
      </c>
      <c r="C27" s="655"/>
      <c r="D27" s="655"/>
      <c r="E27" s="655"/>
      <c r="F27" s="655"/>
      <c r="G27" s="656"/>
      <c r="H27" s="233"/>
      <c r="I27" s="233">
        <v>1</v>
      </c>
      <c r="J27" s="233" t="s">
        <v>56</v>
      </c>
      <c r="K27" s="237">
        <v>10000</v>
      </c>
      <c r="L27" s="237">
        <f t="shared" si="0"/>
        <v>10000</v>
      </c>
    </row>
    <row r="28" spans="1:12" s="238" customFormat="1" ht="21" x14ac:dyDescent="0.35">
      <c r="A28" s="233">
        <v>7</v>
      </c>
      <c r="B28" s="654" t="s">
        <v>611</v>
      </c>
      <c r="C28" s="655"/>
      <c r="D28" s="655"/>
      <c r="E28" s="655"/>
      <c r="F28" s="655"/>
      <c r="G28" s="656"/>
      <c r="H28" s="233" t="s">
        <v>612</v>
      </c>
      <c r="I28" s="233">
        <v>2</v>
      </c>
      <c r="J28" s="233" t="s">
        <v>56</v>
      </c>
      <c r="K28" s="237">
        <v>110000</v>
      </c>
      <c r="L28" s="237">
        <f t="shared" si="0"/>
        <v>220000</v>
      </c>
    </row>
    <row r="29" spans="1:12" s="238" customFormat="1" ht="21" x14ac:dyDescent="0.35">
      <c r="A29" s="233"/>
      <c r="B29" s="654"/>
      <c r="C29" s="655"/>
      <c r="D29" s="655"/>
      <c r="E29" s="655"/>
      <c r="F29" s="655"/>
      <c r="G29" s="656"/>
      <c r="H29" s="233"/>
      <c r="I29" s="233"/>
      <c r="J29" s="233"/>
      <c r="K29" s="237"/>
      <c r="L29" s="237"/>
    </row>
    <row r="30" spans="1:12" s="238" customFormat="1" ht="21" x14ac:dyDescent="0.35">
      <c r="A30" s="233"/>
      <c r="B30" s="654"/>
      <c r="C30" s="655"/>
      <c r="D30" s="655"/>
      <c r="E30" s="655"/>
      <c r="F30" s="655"/>
      <c r="G30" s="656"/>
      <c r="H30" s="233"/>
      <c r="I30" s="233"/>
      <c r="J30" s="233"/>
      <c r="K30" s="237"/>
      <c r="L30" s="237"/>
    </row>
    <row r="31" spans="1:12" s="238" customFormat="1" ht="21" x14ac:dyDescent="0.35">
      <c r="A31" s="233"/>
      <c r="B31" s="654"/>
      <c r="C31" s="655"/>
      <c r="D31" s="655"/>
      <c r="E31" s="655"/>
      <c r="F31" s="655"/>
      <c r="G31" s="656"/>
      <c r="H31" s="233"/>
      <c r="I31" s="233"/>
      <c r="J31" s="233"/>
      <c r="K31" s="237"/>
      <c r="L31" s="237"/>
    </row>
    <row r="32" spans="1:12" s="238" customFormat="1" ht="21" x14ac:dyDescent="0.35">
      <c r="A32" s="233"/>
      <c r="B32" s="654"/>
      <c r="C32" s="655"/>
      <c r="D32" s="655"/>
      <c r="E32" s="655"/>
      <c r="F32" s="655"/>
      <c r="G32" s="656"/>
      <c r="H32" s="233"/>
      <c r="I32" s="233"/>
      <c r="J32" s="233"/>
      <c r="K32" s="237"/>
      <c r="L32" s="237"/>
    </row>
    <row r="33" spans="1:12" s="238" customFormat="1" ht="21" x14ac:dyDescent="0.35">
      <c r="A33" s="233"/>
      <c r="B33" s="654"/>
      <c r="C33" s="655"/>
      <c r="D33" s="655"/>
      <c r="E33" s="655"/>
      <c r="F33" s="655"/>
      <c r="G33" s="656"/>
      <c r="H33" s="233"/>
      <c r="I33" s="233"/>
      <c r="J33" s="233"/>
      <c r="K33" s="237"/>
      <c r="L33" s="237"/>
    </row>
    <row r="34" spans="1:12" s="238" customFormat="1" ht="21" x14ac:dyDescent="0.35">
      <c r="A34" s="233"/>
      <c r="B34" s="654"/>
      <c r="C34" s="655"/>
      <c r="D34" s="655"/>
      <c r="E34" s="655"/>
      <c r="F34" s="655"/>
      <c r="G34" s="656"/>
      <c r="H34" s="233"/>
      <c r="I34" s="233"/>
      <c r="J34" s="233"/>
      <c r="K34" s="237"/>
      <c r="L34" s="237"/>
    </row>
    <row r="35" spans="1:12" s="238" customFormat="1" ht="21" x14ac:dyDescent="0.35">
      <c r="A35" s="233"/>
      <c r="B35" s="654"/>
      <c r="C35" s="655"/>
      <c r="D35" s="655"/>
      <c r="E35" s="655"/>
      <c r="F35" s="655"/>
      <c r="G35" s="656"/>
      <c r="H35" s="233"/>
      <c r="I35" s="233"/>
      <c r="J35" s="233"/>
      <c r="K35" s="237"/>
      <c r="L35" s="237"/>
    </row>
    <row r="36" spans="1:12" s="238" customFormat="1" ht="21" x14ac:dyDescent="0.35">
      <c r="A36" s="233"/>
      <c r="B36" s="654"/>
      <c r="C36" s="655"/>
      <c r="D36" s="655"/>
      <c r="E36" s="655"/>
      <c r="F36" s="655"/>
      <c r="G36" s="656"/>
      <c r="H36" s="233"/>
      <c r="I36" s="233"/>
      <c r="J36" s="233"/>
      <c r="K36" s="237"/>
      <c r="L36" s="237"/>
    </row>
    <row r="37" spans="1:12" s="238" customFormat="1" ht="21" x14ac:dyDescent="0.35">
      <c r="A37" s="233"/>
      <c r="B37" s="654"/>
      <c r="C37" s="655"/>
      <c r="D37" s="655"/>
      <c r="E37" s="655"/>
      <c r="F37" s="655"/>
      <c r="G37" s="656"/>
      <c r="H37" s="233"/>
      <c r="I37" s="233"/>
      <c r="J37" s="233"/>
      <c r="K37" s="237"/>
      <c r="L37" s="237"/>
    </row>
    <row r="38" spans="1:12" s="238" customFormat="1" ht="21" x14ac:dyDescent="0.35">
      <c r="A38" s="233"/>
      <c r="B38" s="654"/>
      <c r="C38" s="655"/>
      <c r="D38" s="655"/>
      <c r="E38" s="655"/>
      <c r="F38" s="655"/>
      <c r="G38" s="656"/>
      <c r="H38" s="233"/>
      <c r="I38" s="233"/>
      <c r="J38" s="233"/>
      <c r="K38" s="237"/>
      <c r="L38" s="237"/>
    </row>
    <row r="39" spans="1:12" s="238" customFormat="1" ht="21" x14ac:dyDescent="0.35">
      <c r="A39" s="233"/>
      <c r="B39" s="654"/>
      <c r="C39" s="655"/>
      <c r="D39" s="655"/>
      <c r="E39" s="655"/>
      <c r="F39" s="655"/>
      <c r="G39" s="656"/>
      <c r="H39" s="233"/>
      <c r="I39" s="233"/>
      <c r="J39" s="233"/>
      <c r="K39" s="237"/>
      <c r="L39" s="237"/>
    </row>
    <row r="40" spans="1:12" s="238" customFormat="1" ht="21" x14ac:dyDescent="0.35">
      <c r="A40" s="233"/>
      <c r="B40" s="654"/>
      <c r="C40" s="655"/>
      <c r="D40" s="655"/>
      <c r="E40" s="655"/>
      <c r="F40" s="655"/>
      <c r="G40" s="656"/>
      <c r="H40" s="233"/>
      <c r="I40" s="233"/>
      <c r="J40" s="233"/>
      <c r="K40" s="237"/>
      <c r="L40" s="237"/>
    </row>
    <row r="41" spans="1:12" s="238" customFormat="1" ht="21" x14ac:dyDescent="0.35">
      <c r="A41" s="233"/>
      <c r="B41" s="654"/>
      <c r="C41" s="655"/>
      <c r="D41" s="655"/>
      <c r="E41" s="655"/>
      <c r="F41" s="655"/>
      <c r="G41" s="656"/>
      <c r="H41" s="233"/>
      <c r="I41" s="233"/>
      <c r="J41" s="233"/>
      <c r="K41" s="237"/>
      <c r="L41" s="237"/>
    </row>
    <row r="42" spans="1:12" s="238" customFormat="1" ht="21" x14ac:dyDescent="0.35">
      <c r="A42" s="233"/>
      <c r="B42" s="654"/>
      <c r="C42" s="655"/>
      <c r="D42" s="655"/>
      <c r="E42" s="655"/>
      <c r="F42" s="655"/>
      <c r="G42" s="656"/>
      <c r="H42" s="233"/>
      <c r="I42" s="233"/>
      <c r="J42" s="233"/>
      <c r="K42" s="237"/>
      <c r="L42" s="237"/>
    </row>
    <row r="43" spans="1:12" s="238" customFormat="1" ht="21" x14ac:dyDescent="0.35">
      <c r="A43" s="233"/>
      <c r="B43" s="654"/>
      <c r="C43" s="655"/>
      <c r="D43" s="655"/>
      <c r="E43" s="655"/>
      <c r="F43" s="655"/>
      <c r="G43" s="656"/>
      <c r="H43" s="233"/>
      <c r="I43" s="233"/>
      <c r="J43" s="233"/>
      <c r="K43" s="237"/>
      <c r="L43" s="237"/>
    </row>
    <row r="44" spans="1:12" s="238" customFormat="1" ht="21" x14ac:dyDescent="0.35">
      <c r="A44" s="241"/>
      <c r="B44" s="1785"/>
      <c r="C44" s="1786"/>
      <c r="D44" s="1786"/>
      <c r="E44" s="1786"/>
      <c r="F44" s="1786"/>
      <c r="G44" s="1787"/>
      <c r="H44" s="242"/>
      <c r="I44" s="242"/>
      <c r="J44" s="242"/>
      <c r="K44" s="243"/>
      <c r="L44" s="243"/>
    </row>
    <row r="45" spans="1:12" s="238" customFormat="1" ht="21" x14ac:dyDescent="0.35">
      <c r="A45" s="1841" t="s">
        <v>20</v>
      </c>
      <c r="B45" s="1841"/>
      <c r="C45" s="1841"/>
      <c r="D45" s="1841"/>
      <c r="E45" s="1841"/>
      <c r="F45" s="1841"/>
      <c r="G45" s="1841"/>
      <c r="H45" s="1841"/>
      <c r="I45" s="1841"/>
      <c r="J45" s="1841"/>
      <c r="K45" s="1841"/>
      <c r="L45" s="245">
        <f>SUM(L21:L40)</f>
        <v>348000</v>
      </c>
    </row>
    <row r="46" spans="1:12" x14ac:dyDescent="0.3">
      <c r="A46" s="80"/>
      <c r="B46" s="80"/>
      <c r="C46" s="651"/>
      <c r="D46" s="80"/>
      <c r="E46" s="80"/>
      <c r="F46" s="80"/>
      <c r="K46" s="93"/>
      <c r="L46" s="81"/>
    </row>
    <row r="47" spans="1:12" x14ac:dyDescent="0.3">
      <c r="A47" s="118" t="s">
        <v>21</v>
      </c>
      <c r="B47" s="118" t="s">
        <v>7</v>
      </c>
      <c r="C47" s="118" t="s">
        <v>22</v>
      </c>
      <c r="D47" s="119" t="s">
        <v>23</v>
      </c>
      <c r="K47" s="120"/>
      <c r="L47" s="120"/>
    </row>
    <row r="48" spans="1:12" x14ac:dyDescent="0.3">
      <c r="A48" s="80"/>
      <c r="B48" s="80"/>
      <c r="C48" s="651" t="s">
        <v>24</v>
      </c>
      <c r="D48" s="80" t="s">
        <v>25</v>
      </c>
      <c r="K48" s="120"/>
      <c r="L48" s="120"/>
    </row>
    <row r="49" spans="1:21" x14ac:dyDescent="0.3">
      <c r="A49" s="80"/>
      <c r="B49" s="80"/>
      <c r="C49" s="651"/>
      <c r="D49" s="80"/>
      <c r="K49" s="120"/>
      <c r="L49" s="120"/>
    </row>
    <row r="50" spans="1:21" x14ac:dyDescent="0.3">
      <c r="K50" s="120"/>
      <c r="L50" s="120"/>
    </row>
    <row r="51" spans="1:21" x14ac:dyDescent="0.3">
      <c r="D51" s="95"/>
      <c r="E51" s="95"/>
      <c r="F51" s="121"/>
      <c r="G51" s="84"/>
      <c r="H51" s="122"/>
      <c r="I51" s="123"/>
      <c r="J51" s="124"/>
      <c r="K51" s="121"/>
      <c r="L51" s="125"/>
    </row>
    <row r="52" spans="1:21" x14ac:dyDescent="0.3">
      <c r="D52" s="95"/>
      <c r="E52" s="95"/>
      <c r="F52" s="89"/>
      <c r="G52" s="90"/>
      <c r="H52" s="126"/>
      <c r="I52" s="127"/>
      <c r="J52" s="128"/>
      <c r="K52" s="89"/>
      <c r="L52" s="116"/>
    </row>
    <row r="53" spans="1:21" x14ac:dyDescent="0.3">
      <c r="D53" s="95"/>
      <c r="E53" s="95"/>
      <c r="F53" s="89"/>
      <c r="G53" s="90"/>
      <c r="H53" s="126"/>
      <c r="I53" s="127"/>
      <c r="J53" s="128"/>
      <c r="K53" s="89"/>
      <c r="L53" s="116"/>
    </row>
    <row r="54" spans="1:21" x14ac:dyDescent="0.3">
      <c r="D54" s="95"/>
      <c r="E54" s="95"/>
      <c r="F54" s="89"/>
      <c r="G54" s="96"/>
      <c r="H54" s="126"/>
      <c r="I54" s="127"/>
      <c r="J54" s="128"/>
      <c r="K54" s="89"/>
      <c r="L54" s="129"/>
    </row>
    <row r="55" spans="1:21" x14ac:dyDescent="0.3">
      <c r="D55" s="95"/>
      <c r="E55" s="95"/>
      <c r="F55" s="104"/>
      <c r="G55" s="109"/>
      <c r="H55" s="130"/>
      <c r="I55" s="131"/>
      <c r="J55" s="132"/>
      <c r="K55" s="104"/>
      <c r="L55" s="133"/>
    </row>
    <row r="56" spans="1:21" x14ac:dyDescent="0.3">
      <c r="D56" s="127"/>
      <c r="E56" s="78"/>
      <c r="F56" s="134" t="s">
        <v>26</v>
      </c>
      <c r="G56" s="135"/>
      <c r="H56" s="136" t="s">
        <v>27</v>
      </c>
      <c r="I56" s="1765" t="s">
        <v>28</v>
      </c>
      <c r="J56" s="1766"/>
      <c r="K56" s="136" t="s">
        <v>29</v>
      </c>
      <c r="L56" s="117" t="s">
        <v>30</v>
      </c>
    </row>
    <row r="57" spans="1:21" x14ac:dyDescent="0.3">
      <c r="D57" s="78"/>
      <c r="E57" s="78"/>
      <c r="F57" s="78"/>
      <c r="G57" s="78"/>
      <c r="H57" s="78"/>
      <c r="I57" s="78"/>
      <c r="J57" s="78"/>
      <c r="K57" s="78"/>
      <c r="L57" s="78"/>
    </row>
    <row r="59" spans="1:21" s="79" customFormat="1" x14ac:dyDescent="0.3">
      <c r="A59" s="79" t="s">
        <v>603</v>
      </c>
      <c r="M59" s="78"/>
      <c r="N59" s="78"/>
      <c r="O59" s="78"/>
      <c r="P59" s="78"/>
      <c r="Q59" s="78"/>
      <c r="R59" s="78"/>
      <c r="S59" s="78"/>
      <c r="T59" s="78"/>
      <c r="U59" s="78"/>
    </row>
  </sheetData>
  <mergeCells count="8">
    <mergeCell ref="A45:K45"/>
    <mergeCell ref="I56:J56"/>
    <mergeCell ref="A7:L7"/>
    <mergeCell ref="A8:L8"/>
    <mergeCell ref="B20:G20"/>
    <mergeCell ref="I20:J20"/>
    <mergeCell ref="B21:G21"/>
    <mergeCell ref="B44:G44"/>
  </mergeCells>
  <printOptions horizontalCentered="1"/>
  <pageMargins left="0" right="0" top="0.55118110236220474" bottom="0.74803149606299213" header="0.31496062992125984" footer="0.31496062992125984"/>
  <pageSetup scale="68" orientation="portrait" verticalDpi="72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9"/>
  <sheetViews>
    <sheetView view="pageBreakPreview" zoomScale="60" zoomScaleNormal="100" workbookViewId="0">
      <selection activeCell="M22" sqref="M22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17.42578125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619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47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44627</v>
      </c>
    </row>
    <row r="12" spans="1:21" ht="16.5" customHeight="1" x14ac:dyDescent="0.35">
      <c r="A12" s="1760" t="s">
        <v>48</v>
      </c>
      <c r="B12" s="1761"/>
      <c r="C12" s="1761"/>
      <c r="D12" s="1759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653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49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648" t="s">
        <v>7</v>
      </c>
      <c r="C16" s="1" t="s">
        <v>50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3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3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3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3" ht="18" x14ac:dyDescent="0.3">
      <c r="A20" s="649" t="s">
        <v>13</v>
      </c>
      <c r="B20" s="1751" t="s">
        <v>14</v>
      </c>
      <c r="C20" s="1751"/>
      <c r="D20" s="1751"/>
      <c r="E20" s="1751"/>
      <c r="F20" s="1751"/>
      <c r="G20" s="1751"/>
      <c r="H20" s="649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3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3" s="238" customFormat="1" ht="21" x14ac:dyDescent="0.35">
      <c r="A22" s="233">
        <v>1</v>
      </c>
      <c r="B22" s="654" t="s">
        <v>616</v>
      </c>
      <c r="C22" s="235"/>
      <c r="D22" s="235"/>
      <c r="E22" s="235"/>
      <c r="F22" s="235"/>
      <c r="G22" s="236"/>
      <c r="H22" s="233"/>
      <c r="I22" s="233">
        <v>4</v>
      </c>
      <c r="J22" s="233" t="s">
        <v>56</v>
      </c>
      <c r="K22" s="237">
        <v>1600</v>
      </c>
      <c r="L22" s="237">
        <f t="shared" ref="L22:L24" si="0">+K22*I22</f>
        <v>6400</v>
      </c>
      <c r="M22" s="238" t="s">
        <v>613</v>
      </c>
    </row>
    <row r="23" spans="1:13" s="238" customFormat="1" ht="21" x14ac:dyDescent="0.35">
      <c r="A23" s="233">
        <v>2</v>
      </c>
      <c r="B23" s="654" t="s">
        <v>617</v>
      </c>
      <c r="C23" s="655"/>
      <c r="D23" s="655"/>
      <c r="E23" s="655"/>
      <c r="F23" s="655"/>
      <c r="G23" s="656"/>
      <c r="H23" s="233"/>
      <c r="I23" s="233">
        <v>4</v>
      </c>
      <c r="J23" s="233" t="s">
        <v>56</v>
      </c>
      <c r="K23" s="237">
        <v>1000</v>
      </c>
      <c r="L23" s="237">
        <f t="shared" si="0"/>
        <v>4000</v>
      </c>
      <c r="M23" s="238" t="s">
        <v>614</v>
      </c>
    </row>
    <row r="24" spans="1:13" s="238" customFormat="1" ht="21" x14ac:dyDescent="0.35">
      <c r="A24" s="233">
        <v>3</v>
      </c>
      <c r="B24" s="654" t="s">
        <v>618</v>
      </c>
      <c r="C24" s="655"/>
      <c r="D24" s="655"/>
      <c r="E24" s="655"/>
      <c r="F24" s="655"/>
      <c r="G24" s="656"/>
      <c r="H24" s="233"/>
      <c r="I24" s="233">
        <v>4</v>
      </c>
      <c r="J24" s="233" t="s">
        <v>56</v>
      </c>
      <c r="K24" s="237">
        <v>700</v>
      </c>
      <c r="L24" s="237">
        <f t="shared" si="0"/>
        <v>2800</v>
      </c>
      <c r="M24" s="238" t="s">
        <v>615</v>
      </c>
    </row>
    <row r="25" spans="1:13" s="238" customFormat="1" ht="21" x14ac:dyDescent="0.35">
      <c r="A25" s="233"/>
      <c r="B25" s="654"/>
      <c r="C25" s="655"/>
      <c r="D25" s="655"/>
      <c r="E25" s="655"/>
      <c r="F25" s="655"/>
      <c r="G25" s="656"/>
      <c r="H25" s="233"/>
      <c r="I25" s="233"/>
      <c r="J25" s="233"/>
      <c r="K25" s="237"/>
      <c r="L25" s="237"/>
    </row>
    <row r="26" spans="1:13" s="238" customFormat="1" ht="21" x14ac:dyDescent="0.35">
      <c r="A26" s="233"/>
      <c r="B26" s="654"/>
      <c r="C26" s="655"/>
      <c r="D26" s="655"/>
      <c r="E26" s="655"/>
      <c r="F26" s="655"/>
      <c r="G26" s="656"/>
      <c r="H26" s="233"/>
      <c r="I26" s="233"/>
      <c r="J26" s="233"/>
      <c r="K26" s="237"/>
      <c r="L26" s="237"/>
    </row>
    <row r="27" spans="1:13" s="238" customFormat="1" ht="21" x14ac:dyDescent="0.35">
      <c r="A27" s="233"/>
      <c r="B27" s="654"/>
      <c r="C27" s="655"/>
      <c r="D27" s="655"/>
      <c r="E27" s="655"/>
      <c r="F27" s="655"/>
      <c r="G27" s="656"/>
      <c r="H27" s="233"/>
      <c r="I27" s="233"/>
      <c r="J27" s="233"/>
      <c r="K27" s="237"/>
      <c r="L27" s="237"/>
    </row>
    <row r="28" spans="1:13" s="238" customFormat="1" ht="21" x14ac:dyDescent="0.35">
      <c r="A28" s="233"/>
      <c r="B28" s="654"/>
      <c r="C28" s="655"/>
      <c r="D28" s="655"/>
      <c r="E28" s="655"/>
      <c r="F28" s="655"/>
      <c r="G28" s="656"/>
      <c r="H28" s="233"/>
      <c r="I28" s="233"/>
      <c r="J28" s="233"/>
      <c r="K28" s="237"/>
      <c r="L28" s="237"/>
    </row>
    <row r="29" spans="1:13" s="238" customFormat="1" ht="21" x14ac:dyDescent="0.35">
      <c r="A29" s="241"/>
      <c r="B29" s="1785"/>
      <c r="C29" s="1786"/>
      <c r="D29" s="1786"/>
      <c r="E29" s="1786"/>
      <c r="F29" s="1786"/>
      <c r="G29" s="1787"/>
      <c r="H29" s="242"/>
      <c r="I29" s="242"/>
      <c r="J29" s="242"/>
      <c r="K29" s="243"/>
      <c r="L29" s="243"/>
      <c r="M29" s="238" t="s">
        <v>466</v>
      </c>
    </row>
    <row r="30" spans="1:13" s="238" customFormat="1" ht="21" x14ac:dyDescent="0.35">
      <c r="A30" s="1841" t="s">
        <v>20</v>
      </c>
      <c r="B30" s="1841"/>
      <c r="C30" s="1841"/>
      <c r="D30" s="1841"/>
      <c r="E30" s="1841"/>
      <c r="F30" s="1841"/>
      <c r="G30" s="1841"/>
      <c r="H30" s="1841"/>
      <c r="I30" s="1841"/>
      <c r="J30" s="1841"/>
      <c r="K30" s="1841"/>
      <c r="L30" s="245">
        <f>SUM(L21:L28)</f>
        <v>13200</v>
      </c>
      <c r="M30" s="238" t="s">
        <v>467</v>
      </c>
    </row>
    <row r="31" spans="1:13" ht="18" x14ac:dyDescent="0.35">
      <c r="A31" s="2"/>
      <c r="B31" s="2"/>
      <c r="C31" s="648"/>
      <c r="D31" s="2"/>
      <c r="E31" s="2"/>
      <c r="F31" s="2"/>
      <c r="G31" s="1"/>
      <c r="H31" s="1"/>
      <c r="I31" s="1"/>
      <c r="J31" s="1"/>
      <c r="K31" s="13"/>
      <c r="L31" s="3"/>
      <c r="M31" s="76" t="s">
        <v>468</v>
      </c>
    </row>
    <row r="32" spans="1:13" ht="18" x14ac:dyDescent="0.35">
      <c r="A32" s="35" t="s">
        <v>21</v>
      </c>
      <c r="B32" s="35" t="s">
        <v>7</v>
      </c>
      <c r="C32" s="35" t="s">
        <v>22</v>
      </c>
      <c r="D32" s="36" t="s">
        <v>23</v>
      </c>
      <c r="E32" s="1"/>
      <c r="F32" s="1"/>
      <c r="G32" s="1"/>
      <c r="H32" s="1"/>
      <c r="I32" s="1"/>
      <c r="J32" s="1"/>
      <c r="K32" s="37"/>
      <c r="L32" s="37"/>
    </row>
    <row r="33" spans="1:12" ht="18" x14ac:dyDescent="0.35">
      <c r="A33" s="2"/>
      <c r="B33" s="2"/>
      <c r="C33" s="648" t="s">
        <v>24</v>
      </c>
      <c r="D33" s="2" t="s">
        <v>25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648"/>
      <c r="D34" s="2"/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38"/>
      <c r="E36" s="38"/>
      <c r="F36" s="39"/>
      <c r="G36" s="40"/>
      <c r="H36" s="41"/>
      <c r="I36" s="42"/>
      <c r="J36" s="43"/>
      <c r="K36" s="44"/>
      <c r="L36" s="45"/>
    </row>
    <row r="37" spans="1:12" ht="18" x14ac:dyDescent="0.35">
      <c r="A37" s="1"/>
      <c r="B37" s="1"/>
      <c r="C37" s="1"/>
      <c r="D37" s="38"/>
      <c r="E37" s="38"/>
      <c r="F37" s="46"/>
      <c r="G37" s="47"/>
      <c r="H37" s="48"/>
      <c r="I37" s="49"/>
      <c r="J37" s="50"/>
      <c r="K37" s="51"/>
      <c r="L37" s="52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53"/>
      <c r="H39" s="48"/>
      <c r="I39" s="49"/>
      <c r="J39" s="50"/>
      <c r="K39" s="51"/>
      <c r="L39" s="54"/>
    </row>
    <row r="40" spans="1:12" ht="18" x14ac:dyDescent="0.35">
      <c r="A40" s="1"/>
      <c r="B40" s="1"/>
      <c r="C40" s="1"/>
      <c r="D40" s="38"/>
      <c r="E40" s="38"/>
      <c r="F40" s="55"/>
      <c r="G40" s="56"/>
      <c r="H40" s="57"/>
      <c r="I40" s="58"/>
      <c r="J40" s="59"/>
      <c r="K40" s="60"/>
      <c r="L40" s="61"/>
    </row>
    <row r="41" spans="1:12" ht="18" x14ac:dyDescent="0.35">
      <c r="A41" s="1"/>
      <c r="B41" s="1"/>
      <c r="C41" s="1"/>
      <c r="D41" s="62"/>
      <c r="E41" s="76"/>
      <c r="F41" s="63" t="s">
        <v>26</v>
      </c>
      <c r="G41" s="64"/>
      <c r="H41" s="65" t="s">
        <v>27</v>
      </c>
      <c r="I41" s="1747" t="s">
        <v>28</v>
      </c>
      <c r="J41" s="1748"/>
      <c r="K41" s="65" t="s">
        <v>29</v>
      </c>
      <c r="L41" s="66" t="s">
        <v>30</v>
      </c>
    </row>
    <row r="42" spans="1:12" x14ac:dyDescent="0.3">
      <c r="D42" s="76"/>
      <c r="E42" s="76"/>
      <c r="F42" s="76"/>
      <c r="G42" s="76"/>
      <c r="H42" s="76"/>
      <c r="I42" s="76"/>
      <c r="J42" s="76"/>
      <c r="K42" s="76"/>
      <c r="L42" s="76"/>
    </row>
    <row r="59" spans="1:12" s="238" customFormat="1" ht="21" x14ac:dyDescent="0.35">
      <c r="A59" s="79" t="s">
        <v>603</v>
      </c>
      <c r="B59" s="248"/>
      <c r="C59" s="248"/>
      <c r="D59" s="248"/>
      <c r="E59" s="248"/>
      <c r="F59" s="248"/>
      <c r="G59" s="248"/>
      <c r="H59" s="248"/>
      <c r="I59" s="248"/>
      <c r="J59" s="248"/>
      <c r="K59" s="248"/>
      <c r="L59" s="248"/>
    </row>
  </sheetData>
  <mergeCells count="10">
    <mergeCell ref="B21:G21"/>
    <mergeCell ref="B29:G29"/>
    <mergeCell ref="A30:K30"/>
    <mergeCell ref="I41:J41"/>
    <mergeCell ref="A7:L7"/>
    <mergeCell ref="A8:L8"/>
    <mergeCell ref="A12:D12"/>
    <mergeCell ref="B15:D15"/>
    <mergeCell ref="B20:G20"/>
    <mergeCell ref="I20:J20"/>
  </mergeCells>
  <printOptions horizontalCentered="1"/>
  <pageMargins left="0" right="0" top="0.74803149606299213" bottom="0.74803149606299213" header="0.31496062992125984" footer="0.31496062992125984"/>
  <pageSetup scale="70" orientation="portrait" verticalDpi="72" r:id="rId1"/>
  <rowBreaks count="1" manualBreakCount="1">
    <brk id="59" max="11" man="1"/>
  </rowBreaks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7"/>
  <sheetViews>
    <sheetView view="pageBreakPreview" zoomScale="60" zoomScaleNormal="100" workbookViewId="0">
      <selection activeCell="B22" sqref="B22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620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44628</v>
      </c>
    </row>
    <row r="12" spans="1:21" ht="16.5" customHeight="1" x14ac:dyDescent="0.35">
      <c r="A12" s="11" t="s">
        <v>43</v>
      </c>
      <c r="B12" s="674"/>
      <c r="C12" s="674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675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672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673" t="s">
        <v>13</v>
      </c>
      <c r="B20" s="1751" t="s">
        <v>14</v>
      </c>
      <c r="C20" s="1751"/>
      <c r="D20" s="1751"/>
      <c r="E20" s="1751"/>
      <c r="F20" s="1751"/>
      <c r="G20" s="1751"/>
      <c r="H20" s="673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248</v>
      </c>
      <c r="C22" s="660"/>
      <c r="D22" s="660"/>
      <c r="E22" s="660"/>
      <c r="F22" s="660"/>
      <c r="G22" s="661"/>
      <c r="H22" s="658"/>
      <c r="I22" s="658">
        <v>9</v>
      </c>
      <c r="J22" s="658" t="s">
        <v>56</v>
      </c>
      <c r="K22" s="664">
        <v>70700</v>
      </c>
      <c r="L22" s="664">
        <f>K22*I22</f>
        <v>636300</v>
      </c>
    </row>
    <row r="23" spans="1:12" s="663" customFormat="1" ht="23.25" x14ac:dyDescent="0.35">
      <c r="A23" s="658">
        <v>2</v>
      </c>
      <c r="B23" s="659" t="s">
        <v>621</v>
      </c>
      <c r="C23" s="660"/>
      <c r="D23" s="660"/>
      <c r="E23" s="660"/>
      <c r="F23" s="660"/>
      <c r="G23" s="661"/>
      <c r="H23" s="658"/>
      <c r="I23" s="658">
        <v>1</v>
      </c>
      <c r="J23" s="658" t="s">
        <v>41</v>
      </c>
      <c r="K23" s="664">
        <v>75000</v>
      </c>
      <c r="L23" s="664">
        <f t="shared" ref="L23" si="0">K23*I23</f>
        <v>75000</v>
      </c>
    </row>
    <row r="24" spans="1:12" s="663" customFormat="1" ht="23.25" x14ac:dyDescent="0.35">
      <c r="A24" s="658"/>
      <c r="B24" s="659"/>
      <c r="C24" s="660"/>
      <c r="D24" s="660"/>
      <c r="E24" s="660"/>
      <c r="F24" s="660"/>
      <c r="G24" s="661"/>
      <c r="H24" s="658"/>
      <c r="I24" s="658"/>
      <c r="J24" s="658"/>
      <c r="K24" s="664"/>
      <c r="L24" s="664"/>
    </row>
    <row r="25" spans="1:12" s="663" customFormat="1" ht="23.25" x14ac:dyDescent="0.35">
      <c r="A25" s="658"/>
      <c r="B25" s="659"/>
      <c r="C25" s="660"/>
      <c r="D25" s="660"/>
      <c r="E25" s="660"/>
      <c r="F25" s="660"/>
      <c r="G25" s="661"/>
      <c r="H25" s="658"/>
      <c r="I25" s="658"/>
      <c r="J25" s="658"/>
      <c r="K25" s="664"/>
      <c r="L25" s="664"/>
    </row>
    <row r="26" spans="1:12" s="663" customFormat="1" ht="23.25" x14ac:dyDescent="0.35">
      <c r="A26" s="658"/>
      <c r="B26" s="659"/>
      <c r="C26" s="660"/>
      <c r="D26" s="660"/>
      <c r="E26" s="660"/>
      <c r="F26" s="660"/>
      <c r="G26" s="661"/>
      <c r="H26" s="658"/>
      <c r="I26" s="658"/>
      <c r="J26" s="658"/>
      <c r="K26" s="664"/>
      <c r="L26" s="664"/>
    </row>
    <row r="27" spans="1:12" s="663" customFormat="1" ht="23.25" x14ac:dyDescent="0.35">
      <c r="A27" s="658"/>
      <c r="B27" s="665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0"/>
      <c r="D28" s="660"/>
      <c r="E28" s="660"/>
      <c r="F28" s="660"/>
      <c r="G28" s="661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6"/>
      <c r="D29" s="666"/>
      <c r="E29" s="666"/>
      <c r="F29" s="666"/>
      <c r="G29" s="667"/>
      <c r="H29" s="658"/>
      <c r="I29" s="658"/>
      <c r="J29" s="658"/>
      <c r="K29" s="664"/>
      <c r="L29" s="664"/>
    </row>
    <row r="30" spans="1:12" s="663" customFormat="1" ht="23.25" x14ac:dyDescent="0.35">
      <c r="A30" s="658"/>
      <c r="B30" s="659"/>
      <c r="C30" s="666"/>
      <c r="D30" s="666"/>
      <c r="E30" s="666"/>
      <c r="F30" s="666"/>
      <c r="G30" s="667"/>
      <c r="H30" s="658"/>
      <c r="I30" s="658"/>
      <c r="J30" s="658"/>
      <c r="K30" s="664"/>
      <c r="L30" s="664"/>
    </row>
    <row r="31" spans="1:12" s="663" customFormat="1" ht="23.25" x14ac:dyDescent="0.35">
      <c r="A31" s="658"/>
      <c r="B31" s="659"/>
      <c r="C31" s="666"/>
      <c r="D31" s="666"/>
      <c r="E31" s="666"/>
      <c r="F31" s="666"/>
      <c r="G31" s="667"/>
      <c r="H31" s="658"/>
      <c r="I31" s="658"/>
      <c r="J31" s="658"/>
      <c r="K31" s="664"/>
      <c r="L31" s="664"/>
    </row>
    <row r="32" spans="1:12" s="663" customFormat="1" ht="23.25" x14ac:dyDescent="0.35">
      <c r="A32" s="668"/>
      <c r="B32" s="1885"/>
      <c r="C32" s="1886"/>
      <c r="D32" s="1886"/>
      <c r="E32" s="1886"/>
      <c r="F32" s="1886"/>
      <c r="G32" s="1887"/>
      <c r="H32" s="669"/>
      <c r="I32" s="669"/>
      <c r="J32" s="669"/>
      <c r="K32" s="670"/>
      <c r="L32" s="670"/>
    </row>
    <row r="33" spans="1:12" s="663" customFormat="1" ht="23.25" x14ac:dyDescent="0.35">
      <c r="A33" s="1888" t="s">
        <v>20</v>
      </c>
      <c r="B33" s="1888"/>
      <c r="C33" s="1888"/>
      <c r="D33" s="1888"/>
      <c r="E33" s="1888"/>
      <c r="F33" s="1888"/>
      <c r="G33" s="1888"/>
      <c r="H33" s="1888"/>
      <c r="I33" s="1888"/>
      <c r="J33" s="1888"/>
      <c r="K33" s="1888"/>
      <c r="L33" s="671">
        <f>SUM(L21:L31)</f>
        <v>711300</v>
      </c>
    </row>
    <row r="34" spans="1:12" s="238" customFormat="1" ht="21" x14ac:dyDescent="0.35">
      <c r="A34" s="247"/>
      <c r="B34" s="247"/>
      <c r="C34" s="409"/>
      <c r="D34" s="247"/>
      <c r="E34" s="247"/>
      <c r="F34" s="247"/>
      <c r="G34" s="248"/>
      <c r="H34" s="248"/>
      <c r="I34" s="248"/>
      <c r="J34" s="248"/>
      <c r="K34" s="410"/>
      <c r="L34" s="411"/>
    </row>
    <row r="35" spans="1:12" ht="18" x14ac:dyDescent="0.35">
      <c r="A35" s="35" t="s">
        <v>21</v>
      </c>
      <c r="B35" s="35" t="s">
        <v>7</v>
      </c>
      <c r="C35" s="35" t="s">
        <v>22</v>
      </c>
      <c r="D35" s="36" t="s">
        <v>23</v>
      </c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2"/>
      <c r="B36" s="2"/>
      <c r="C36" s="672" t="s">
        <v>24</v>
      </c>
      <c r="D36" s="2" t="s">
        <v>25</v>
      </c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2"/>
      <c r="B37" s="2"/>
      <c r="C37" s="672"/>
      <c r="D37" s="2"/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1"/>
      <c r="B39" s="1"/>
      <c r="C39" s="1"/>
      <c r="D39" s="38"/>
      <c r="E39" s="38"/>
      <c r="F39" s="39"/>
      <c r="G39" s="40"/>
      <c r="H39" s="41"/>
      <c r="I39" s="42"/>
      <c r="J39" s="43"/>
      <c r="K39" s="44"/>
      <c r="L39" s="45"/>
    </row>
    <row r="40" spans="1:12" ht="18" x14ac:dyDescent="0.35">
      <c r="A40" s="1"/>
      <c r="B40" s="1"/>
      <c r="C40" s="1"/>
      <c r="D40" s="38"/>
      <c r="E40" s="38"/>
      <c r="F40" s="46"/>
      <c r="G40" s="47"/>
      <c r="H40" s="48"/>
      <c r="I40" s="49"/>
      <c r="J40" s="50"/>
      <c r="K40" s="51"/>
      <c r="L40" s="52"/>
    </row>
    <row r="41" spans="1:12" ht="18" x14ac:dyDescent="0.35">
      <c r="A41" s="1"/>
      <c r="B41" s="1"/>
      <c r="C41" s="1"/>
      <c r="D41" s="38"/>
      <c r="E41" s="38"/>
      <c r="F41" s="46"/>
      <c r="G41" s="47"/>
      <c r="H41" s="48"/>
      <c r="I41" s="49"/>
      <c r="J41" s="50"/>
      <c r="K41" s="51"/>
      <c r="L41" s="52"/>
    </row>
    <row r="42" spans="1:12" ht="18" x14ac:dyDescent="0.35">
      <c r="A42" s="1"/>
      <c r="B42" s="1"/>
      <c r="C42" s="1"/>
      <c r="D42" s="38"/>
      <c r="E42" s="38"/>
      <c r="F42" s="46"/>
      <c r="G42" s="53"/>
      <c r="H42" s="48"/>
      <c r="I42" s="49"/>
      <c r="J42" s="50"/>
      <c r="K42" s="51"/>
      <c r="L42" s="54"/>
    </row>
    <row r="43" spans="1:12" ht="18" x14ac:dyDescent="0.35">
      <c r="A43" s="1"/>
      <c r="B43" s="1"/>
      <c r="C43" s="1"/>
      <c r="D43" s="38"/>
      <c r="E43" s="38"/>
      <c r="F43" s="55"/>
      <c r="G43" s="56"/>
      <c r="H43" s="57"/>
      <c r="I43" s="58"/>
      <c r="J43" s="59"/>
      <c r="K43" s="60"/>
      <c r="L43" s="61"/>
    </row>
    <row r="44" spans="1:12" ht="18" x14ac:dyDescent="0.35">
      <c r="A44" s="1"/>
      <c r="B44" s="1"/>
      <c r="C44" s="1"/>
      <c r="D44" s="62"/>
      <c r="E44" s="76"/>
      <c r="F44" s="63" t="s">
        <v>26</v>
      </c>
      <c r="G44" s="64"/>
      <c r="H44" s="65" t="s">
        <v>27</v>
      </c>
      <c r="I44" s="1747" t="s">
        <v>28</v>
      </c>
      <c r="J44" s="1748"/>
      <c r="K44" s="65" t="s">
        <v>29</v>
      </c>
      <c r="L44" s="66" t="s">
        <v>30</v>
      </c>
    </row>
    <row r="45" spans="1:12" x14ac:dyDescent="0.3">
      <c r="D45" s="76"/>
      <c r="E45" s="76"/>
      <c r="F45" s="76"/>
      <c r="G45" s="76"/>
      <c r="H45" s="76"/>
      <c r="I45" s="76"/>
      <c r="J45" s="76"/>
      <c r="K45" s="76"/>
      <c r="L45" s="76"/>
    </row>
    <row r="57" spans="1:21" s="25" customFormat="1" x14ac:dyDescent="0.3">
      <c r="A57" s="25" t="s">
        <v>373</v>
      </c>
      <c r="M57" s="76"/>
      <c r="N57" s="76"/>
      <c r="O57" s="76"/>
      <c r="P57" s="76"/>
      <c r="Q57" s="76"/>
      <c r="R57" s="76"/>
      <c r="S57" s="76"/>
      <c r="T57" s="76"/>
      <c r="U57" s="76"/>
    </row>
  </sheetData>
  <mergeCells count="9">
    <mergeCell ref="B32:G32"/>
    <mergeCell ref="A33:K33"/>
    <mergeCell ref="I44:J44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8" orientation="portrait" verticalDpi="72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9"/>
  <sheetViews>
    <sheetView view="pageBreakPreview" zoomScale="60" zoomScaleNormal="100" workbookViewId="0">
      <selection activeCell="G16" sqref="G16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30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9.140625" style="79" customWidth="1"/>
    <col min="12" max="12" width="22.855468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625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44601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680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681" t="s">
        <v>13</v>
      </c>
      <c r="B20" s="1769" t="s">
        <v>14</v>
      </c>
      <c r="C20" s="1769"/>
      <c r="D20" s="1769"/>
      <c r="E20" s="1769"/>
      <c r="F20" s="1769"/>
      <c r="G20" s="1769"/>
      <c r="H20" s="681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238" customFormat="1" ht="21" x14ac:dyDescent="0.35">
      <c r="A22" s="233" t="s">
        <v>19</v>
      </c>
      <c r="B22" s="683" t="s">
        <v>622</v>
      </c>
      <c r="C22" s="235"/>
      <c r="D22" s="235"/>
      <c r="E22" s="235"/>
      <c r="F22" s="235"/>
      <c r="G22" s="236"/>
      <c r="H22" s="233"/>
      <c r="I22" s="233">
        <v>2</v>
      </c>
      <c r="J22" s="233" t="s">
        <v>56</v>
      </c>
      <c r="K22" s="237">
        <v>112000</v>
      </c>
      <c r="L22" s="237">
        <f>I22*K22</f>
        <v>224000</v>
      </c>
    </row>
    <row r="23" spans="1:12" s="238" customFormat="1" ht="21" x14ac:dyDescent="0.35">
      <c r="A23" s="233">
        <v>2</v>
      </c>
      <c r="B23" s="683" t="s">
        <v>623</v>
      </c>
      <c r="C23" s="235"/>
      <c r="D23" s="235"/>
      <c r="E23" s="235"/>
      <c r="F23" s="235"/>
      <c r="G23" s="236"/>
      <c r="H23" s="233"/>
      <c r="I23" s="233">
        <v>5</v>
      </c>
      <c r="J23" s="233" t="s">
        <v>56</v>
      </c>
      <c r="K23" s="237">
        <v>13000</v>
      </c>
      <c r="L23" s="237">
        <f t="shared" ref="L23:L24" si="0">I23*K23</f>
        <v>65000</v>
      </c>
    </row>
    <row r="24" spans="1:12" s="238" customFormat="1" ht="21" x14ac:dyDescent="0.35">
      <c r="A24" s="233">
        <v>3</v>
      </c>
      <c r="B24" s="683" t="s">
        <v>624</v>
      </c>
      <c r="C24" s="235"/>
      <c r="D24" s="235"/>
      <c r="E24" s="235"/>
      <c r="F24" s="235"/>
      <c r="G24" s="236"/>
      <c r="H24" s="233"/>
      <c r="I24" s="233">
        <v>8</v>
      </c>
      <c r="J24" s="233" t="s">
        <v>56</v>
      </c>
      <c r="K24" s="237">
        <v>11000</v>
      </c>
      <c r="L24" s="237">
        <f t="shared" si="0"/>
        <v>88000</v>
      </c>
    </row>
    <row r="25" spans="1:12" s="238" customFormat="1" ht="21" x14ac:dyDescent="0.35">
      <c r="A25" s="233"/>
      <c r="B25" s="683"/>
      <c r="C25" s="235"/>
      <c r="D25" s="235"/>
      <c r="E25" s="235"/>
      <c r="F25" s="235"/>
      <c r="G25" s="236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683"/>
      <c r="C26" s="684"/>
      <c r="D26" s="684"/>
      <c r="E26" s="684"/>
      <c r="F26" s="684"/>
      <c r="G26" s="685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683"/>
      <c r="C27" s="684"/>
      <c r="D27" s="684"/>
      <c r="E27" s="684"/>
      <c r="F27" s="684"/>
      <c r="G27" s="685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683"/>
      <c r="C28" s="684"/>
      <c r="D28" s="684"/>
      <c r="E28" s="684"/>
      <c r="F28" s="684"/>
      <c r="G28" s="685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683"/>
      <c r="C29" s="684"/>
      <c r="D29" s="684"/>
      <c r="E29" s="684"/>
      <c r="F29" s="684"/>
      <c r="G29" s="685"/>
      <c r="H29" s="233"/>
      <c r="I29" s="233"/>
      <c r="J29" s="233"/>
      <c r="K29" s="237"/>
      <c r="L29" s="237"/>
    </row>
    <row r="30" spans="1:12" s="238" customFormat="1" ht="21" x14ac:dyDescent="0.35">
      <c r="A30" s="233"/>
      <c r="B30" s="683"/>
      <c r="C30" s="684"/>
      <c r="D30" s="684"/>
      <c r="E30" s="684"/>
      <c r="F30" s="684"/>
      <c r="G30" s="685"/>
      <c r="H30" s="233"/>
      <c r="I30" s="233"/>
      <c r="J30" s="233"/>
      <c r="K30" s="237"/>
      <c r="L30" s="237"/>
    </row>
    <row r="31" spans="1:12" s="238" customFormat="1" ht="21" x14ac:dyDescent="0.35">
      <c r="A31" s="233"/>
      <c r="B31" s="683"/>
      <c r="C31" s="684"/>
      <c r="D31" s="684"/>
      <c r="E31" s="684"/>
      <c r="F31" s="684"/>
      <c r="G31" s="685"/>
      <c r="H31" s="233"/>
      <c r="I31" s="233"/>
      <c r="J31" s="233"/>
      <c r="K31" s="237"/>
      <c r="L31" s="237"/>
    </row>
    <row r="32" spans="1:12" s="238" customFormat="1" ht="21" x14ac:dyDescent="0.35">
      <c r="A32" s="233"/>
      <c r="B32" s="683"/>
      <c r="C32" s="684"/>
      <c r="D32" s="684"/>
      <c r="E32" s="684"/>
      <c r="F32" s="684"/>
      <c r="G32" s="685"/>
      <c r="H32" s="233"/>
      <c r="I32" s="233"/>
      <c r="J32" s="233"/>
      <c r="K32" s="237"/>
      <c r="L32" s="237"/>
    </row>
    <row r="33" spans="1:12" s="238" customFormat="1" ht="21" x14ac:dyDescent="0.35">
      <c r="A33" s="233"/>
      <c r="B33" s="683"/>
      <c r="C33" s="684"/>
      <c r="D33" s="684"/>
      <c r="E33" s="684"/>
      <c r="F33" s="684"/>
      <c r="G33" s="685"/>
      <c r="H33" s="233"/>
      <c r="I33" s="233"/>
      <c r="J33" s="233"/>
      <c r="K33" s="237"/>
      <c r="L33" s="237"/>
    </row>
    <row r="34" spans="1:12" s="238" customFormat="1" ht="21" x14ac:dyDescent="0.35">
      <c r="A34" s="233"/>
      <c r="B34" s="683"/>
      <c r="C34" s="684"/>
      <c r="D34" s="684"/>
      <c r="E34" s="684"/>
      <c r="F34" s="684"/>
      <c r="G34" s="685"/>
      <c r="H34" s="233"/>
      <c r="I34" s="233"/>
      <c r="J34" s="233"/>
      <c r="K34" s="237"/>
      <c r="L34" s="237"/>
    </row>
    <row r="35" spans="1:12" s="238" customFormat="1" ht="21" x14ac:dyDescent="0.35">
      <c r="A35" s="233"/>
      <c r="B35" s="683"/>
      <c r="C35" s="684"/>
      <c r="D35" s="684"/>
      <c r="E35" s="684"/>
      <c r="F35" s="684"/>
      <c r="G35" s="685"/>
      <c r="H35" s="233"/>
      <c r="I35" s="233"/>
      <c r="J35" s="233"/>
      <c r="K35" s="237"/>
      <c r="L35" s="237"/>
    </row>
    <row r="36" spans="1:12" s="238" customFormat="1" ht="21" x14ac:dyDescent="0.35">
      <c r="A36" s="233"/>
      <c r="B36" s="683"/>
      <c r="C36" s="684"/>
      <c r="D36" s="684"/>
      <c r="E36" s="684"/>
      <c r="F36" s="684"/>
      <c r="G36" s="685"/>
      <c r="H36" s="233"/>
      <c r="I36" s="233"/>
      <c r="J36" s="233"/>
      <c r="K36" s="237"/>
      <c r="L36" s="237"/>
    </row>
    <row r="37" spans="1:12" s="238" customFormat="1" ht="21" x14ac:dyDescent="0.35">
      <c r="A37" s="233"/>
      <c r="B37" s="683"/>
      <c r="C37" s="684"/>
      <c r="D37" s="684"/>
      <c r="E37" s="684"/>
      <c r="F37" s="684"/>
      <c r="G37" s="685"/>
      <c r="H37" s="233"/>
      <c r="I37" s="233"/>
      <c r="J37" s="233"/>
      <c r="K37" s="237"/>
      <c r="L37" s="237"/>
    </row>
    <row r="38" spans="1:12" s="238" customFormat="1" ht="21" x14ac:dyDescent="0.35">
      <c r="A38" s="233"/>
      <c r="B38" s="683"/>
      <c r="C38" s="684"/>
      <c r="D38" s="684"/>
      <c r="E38" s="684"/>
      <c r="F38" s="684"/>
      <c r="G38" s="685"/>
      <c r="H38" s="233"/>
      <c r="I38" s="233"/>
      <c r="J38" s="233"/>
      <c r="K38" s="237"/>
      <c r="L38" s="237"/>
    </row>
    <row r="39" spans="1:12" s="238" customFormat="1" ht="21" x14ac:dyDescent="0.35">
      <c r="A39" s="233"/>
      <c r="B39" s="683"/>
      <c r="C39" s="684"/>
      <c r="D39" s="684"/>
      <c r="E39" s="684"/>
      <c r="F39" s="684"/>
      <c r="G39" s="685"/>
      <c r="H39" s="233"/>
      <c r="I39" s="233"/>
      <c r="J39" s="233"/>
      <c r="K39" s="237"/>
      <c r="L39" s="237"/>
    </row>
    <row r="40" spans="1:12" s="238" customFormat="1" ht="21" x14ac:dyDescent="0.35">
      <c r="A40" s="233"/>
      <c r="B40" s="683"/>
      <c r="C40" s="684"/>
      <c r="D40" s="684"/>
      <c r="E40" s="684"/>
      <c r="F40" s="684"/>
      <c r="G40" s="685"/>
      <c r="H40" s="233"/>
      <c r="I40" s="233"/>
      <c r="J40" s="233"/>
      <c r="K40" s="237"/>
      <c r="L40" s="237"/>
    </row>
    <row r="41" spans="1:12" s="238" customFormat="1" ht="21" x14ac:dyDescent="0.35">
      <c r="A41" s="233"/>
      <c r="B41" s="683"/>
      <c r="C41" s="684"/>
      <c r="D41" s="684"/>
      <c r="E41" s="684"/>
      <c r="F41" s="684"/>
      <c r="G41" s="685"/>
      <c r="H41" s="233"/>
      <c r="I41" s="233"/>
      <c r="J41" s="233"/>
      <c r="K41" s="237"/>
      <c r="L41" s="237"/>
    </row>
    <row r="42" spans="1:12" s="238" customFormat="1" ht="21" x14ac:dyDescent="0.35">
      <c r="A42" s="233"/>
      <c r="B42" s="683"/>
      <c r="C42" s="684"/>
      <c r="D42" s="684"/>
      <c r="E42" s="684"/>
      <c r="F42" s="684"/>
      <c r="G42" s="685"/>
      <c r="H42" s="233"/>
      <c r="I42" s="233"/>
      <c r="J42" s="233"/>
      <c r="K42" s="237"/>
      <c r="L42" s="237"/>
    </row>
    <row r="43" spans="1:12" s="238" customFormat="1" ht="21" x14ac:dyDescent="0.35">
      <c r="A43" s="233"/>
      <c r="B43" s="683"/>
      <c r="C43" s="684"/>
      <c r="D43" s="684"/>
      <c r="E43" s="684"/>
      <c r="F43" s="684"/>
      <c r="G43" s="685"/>
      <c r="H43" s="233"/>
      <c r="I43" s="233"/>
      <c r="J43" s="233"/>
      <c r="K43" s="237"/>
      <c r="L43" s="237"/>
    </row>
    <row r="44" spans="1:12" s="238" customFormat="1" ht="21" x14ac:dyDescent="0.35">
      <c r="A44" s="241"/>
      <c r="B44" s="1785"/>
      <c r="C44" s="1786"/>
      <c r="D44" s="1786"/>
      <c r="E44" s="1786"/>
      <c r="F44" s="1786"/>
      <c r="G44" s="1787"/>
      <c r="H44" s="242"/>
      <c r="I44" s="242"/>
      <c r="J44" s="242"/>
      <c r="K44" s="243"/>
      <c r="L44" s="243"/>
    </row>
    <row r="45" spans="1:12" s="238" customFormat="1" ht="21" x14ac:dyDescent="0.35">
      <c r="A45" s="1841" t="s">
        <v>20</v>
      </c>
      <c r="B45" s="1841"/>
      <c r="C45" s="1841"/>
      <c r="D45" s="1841"/>
      <c r="E45" s="1841"/>
      <c r="F45" s="1841"/>
      <c r="G45" s="1841"/>
      <c r="H45" s="1841"/>
      <c r="I45" s="1841"/>
      <c r="J45" s="1841"/>
      <c r="K45" s="1841"/>
      <c r="L45" s="245">
        <f>SUM(L21:L40)</f>
        <v>377000</v>
      </c>
    </row>
    <row r="46" spans="1:12" x14ac:dyDescent="0.3">
      <c r="A46" s="80"/>
      <c r="B46" s="80"/>
      <c r="C46" s="680"/>
      <c r="D46" s="80"/>
      <c r="E46" s="80"/>
      <c r="F46" s="80"/>
      <c r="K46" s="93"/>
      <c r="L46" s="81"/>
    </row>
    <row r="47" spans="1:12" x14ac:dyDescent="0.3">
      <c r="A47" s="118" t="s">
        <v>21</v>
      </c>
      <c r="B47" s="118" t="s">
        <v>7</v>
      </c>
      <c r="C47" s="118" t="s">
        <v>22</v>
      </c>
      <c r="D47" s="119" t="s">
        <v>23</v>
      </c>
      <c r="K47" s="120"/>
      <c r="L47" s="120"/>
    </row>
    <row r="48" spans="1:12" x14ac:dyDescent="0.3">
      <c r="A48" s="80"/>
      <c r="B48" s="80"/>
      <c r="C48" s="680" t="s">
        <v>24</v>
      </c>
      <c r="D48" s="80" t="s">
        <v>25</v>
      </c>
      <c r="K48" s="120"/>
      <c r="L48" s="120"/>
    </row>
    <row r="49" spans="1:21" x14ac:dyDescent="0.3">
      <c r="A49" s="80"/>
      <c r="B49" s="80"/>
      <c r="C49" s="680"/>
      <c r="D49" s="80"/>
      <c r="K49" s="120"/>
      <c r="L49" s="120"/>
    </row>
    <row r="50" spans="1:21" x14ac:dyDescent="0.3">
      <c r="K50" s="120"/>
      <c r="L50" s="120"/>
    </row>
    <row r="51" spans="1:21" x14ac:dyDescent="0.3">
      <c r="D51" s="95"/>
      <c r="E51" s="95"/>
      <c r="F51" s="121"/>
      <c r="G51" s="84"/>
      <c r="H51" s="122"/>
      <c r="I51" s="123"/>
      <c r="J51" s="124"/>
      <c r="K51" s="121"/>
      <c r="L51" s="125"/>
    </row>
    <row r="52" spans="1:21" x14ac:dyDescent="0.3">
      <c r="D52" s="95"/>
      <c r="E52" s="95"/>
      <c r="F52" s="89"/>
      <c r="G52" s="90"/>
      <c r="H52" s="126"/>
      <c r="I52" s="127"/>
      <c r="J52" s="128"/>
      <c r="K52" s="89"/>
      <c r="L52" s="116"/>
    </row>
    <row r="53" spans="1:21" x14ac:dyDescent="0.3">
      <c r="D53" s="95"/>
      <c r="E53" s="95"/>
      <c r="F53" s="89"/>
      <c r="G53" s="90"/>
      <c r="H53" s="126"/>
      <c r="I53" s="127"/>
      <c r="J53" s="128"/>
      <c r="K53" s="89"/>
      <c r="L53" s="116"/>
    </row>
    <row r="54" spans="1:21" x14ac:dyDescent="0.3">
      <c r="D54" s="95"/>
      <c r="E54" s="95"/>
      <c r="F54" s="89"/>
      <c r="G54" s="96"/>
      <c r="H54" s="126"/>
      <c r="I54" s="127"/>
      <c r="J54" s="128"/>
      <c r="K54" s="89"/>
      <c r="L54" s="129"/>
    </row>
    <row r="55" spans="1:21" x14ac:dyDescent="0.3">
      <c r="D55" s="95"/>
      <c r="E55" s="95"/>
      <c r="F55" s="104"/>
      <c r="G55" s="109"/>
      <c r="H55" s="130"/>
      <c r="I55" s="131"/>
      <c r="J55" s="132"/>
      <c r="K55" s="104"/>
      <c r="L55" s="133"/>
    </row>
    <row r="56" spans="1:21" x14ac:dyDescent="0.3">
      <c r="D56" s="127"/>
      <c r="E56" s="78"/>
      <c r="F56" s="134" t="s">
        <v>26</v>
      </c>
      <c r="G56" s="135"/>
      <c r="H56" s="136" t="s">
        <v>27</v>
      </c>
      <c r="I56" s="1765" t="s">
        <v>28</v>
      </c>
      <c r="J56" s="1766"/>
      <c r="K56" s="136" t="s">
        <v>29</v>
      </c>
      <c r="L56" s="117" t="s">
        <v>30</v>
      </c>
    </row>
    <row r="58" spans="1:21" s="79" customFormat="1" x14ac:dyDescent="0.3">
      <c r="A58" s="79" t="s">
        <v>145</v>
      </c>
      <c r="M58" s="78"/>
      <c r="N58" s="78"/>
      <c r="O58" s="78"/>
      <c r="P58" s="78"/>
      <c r="Q58" s="78"/>
      <c r="R58" s="78"/>
      <c r="S58" s="78"/>
      <c r="T58" s="78"/>
      <c r="U58" s="78"/>
    </row>
    <row r="59" spans="1:21" x14ac:dyDescent="0.3">
      <c r="A59" s="79" t="s">
        <v>626</v>
      </c>
    </row>
  </sheetData>
  <mergeCells count="8">
    <mergeCell ref="A45:K45"/>
    <mergeCell ref="I56:J56"/>
    <mergeCell ref="A7:L7"/>
    <mergeCell ref="A8:L8"/>
    <mergeCell ref="B20:G20"/>
    <mergeCell ref="I20:J20"/>
    <mergeCell ref="B21:G21"/>
    <mergeCell ref="B44:G44"/>
  </mergeCells>
  <printOptions horizontalCentered="1"/>
  <pageMargins left="0" right="0" top="0.55118110236220474" bottom="0.74803149606299213" header="0.31496062992125984" footer="0.31496062992125984"/>
  <pageSetup scale="65" orientation="portrait" verticalDpi="7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2"/>
  <sheetViews>
    <sheetView view="pageBreakPreview" zoomScale="60" zoomScaleNormal="100" workbookViewId="0">
      <selection activeCell="B22" sqref="B22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7.42578125" style="79" customWidth="1"/>
    <col min="12" max="12" width="19.71093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92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44566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158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159" t="s">
        <v>13</v>
      </c>
      <c r="B20" s="1769" t="s">
        <v>14</v>
      </c>
      <c r="C20" s="1769"/>
      <c r="D20" s="1769"/>
      <c r="E20" s="1769"/>
      <c r="F20" s="1769"/>
      <c r="G20" s="1769"/>
      <c r="H20" s="159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142" customFormat="1" ht="18.75" x14ac:dyDescent="0.3">
      <c r="A22" s="137">
        <v>1</v>
      </c>
      <c r="B22" s="138" t="s">
        <v>69</v>
      </c>
      <c r="C22" s="143"/>
      <c r="D22" s="143"/>
      <c r="E22" s="143"/>
      <c r="F22" s="143"/>
      <c r="G22" s="144"/>
      <c r="H22" s="137"/>
      <c r="I22" s="137">
        <v>1</v>
      </c>
      <c r="J22" s="137" t="s">
        <v>41</v>
      </c>
      <c r="K22" s="141">
        <v>7000</v>
      </c>
      <c r="L22" s="141">
        <f t="shared" ref="L22:L23" si="0">I22*K22</f>
        <v>7000</v>
      </c>
    </row>
    <row r="23" spans="1:12" s="142" customFormat="1" ht="18.75" x14ac:dyDescent="0.3">
      <c r="A23" s="137">
        <v>2</v>
      </c>
      <c r="B23" s="138" t="s">
        <v>91</v>
      </c>
      <c r="C23" s="143"/>
      <c r="D23" s="143"/>
      <c r="E23" s="143"/>
      <c r="F23" s="143"/>
      <c r="G23" s="144"/>
      <c r="H23" s="137"/>
      <c r="I23" s="137">
        <v>1</v>
      </c>
      <c r="J23" s="137" t="s">
        <v>41</v>
      </c>
      <c r="K23" s="141">
        <v>10000</v>
      </c>
      <c r="L23" s="141">
        <f t="shared" si="0"/>
        <v>10000</v>
      </c>
    </row>
    <row r="24" spans="1:12" s="142" customFormat="1" ht="18.75" x14ac:dyDescent="0.3">
      <c r="A24" s="137"/>
      <c r="B24" s="138"/>
      <c r="C24" s="143"/>
      <c r="D24" s="143"/>
      <c r="E24" s="143"/>
      <c r="F24" s="143"/>
      <c r="G24" s="144"/>
      <c r="H24" s="137"/>
      <c r="I24" s="137"/>
      <c r="J24" s="137"/>
      <c r="K24" s="141"/>
      <c r="L24" s="141"/>
    </row>
    <row r="25" spans="1:12" s="142" customFormat="1" ht="18.75" x14ac:dyDescent="0.3">
      <c r="A25" s="137"/>
      <c r="B25" s="138"/>
      <c r="C25" s="143"/>
      <c r="D25" s="143"/>
      <c r="E25" s="143"/>
      <c r="F25" s="143"/>
      <c r="G25" s="144"/>
      <c r="H25" s="137"/>
      <c r="I25" s="137"/>
      <c r="J25" s="137"/>
      <c r="K25" s="141"/>
      <c r="L25" s="141"/>
    </row>
    <row r="26" spans="1:12" s="142" customFormat="1" ht="18.75" x14ac:dyDescent="0.3">
      <c r="A26" s="137"/>
      <c r="B26" s="138"/>
      <c r="C26" s="143"/>
      <c r="D26" s="143"/>
      <c r="E26" s="143"/>
      <c r="F26" s="143"/>
      <c r="G26" s="144"/>
      <c r="H26" s="137"/>
      <c r="I26" s="137"/>
      <c r="J26" s="137"/>
      <c r="K26" s="141"/>
      <c r="L26" s="141"/>
    </row>
    <row r="27" spans="1:12" s="142" customFormat="1" ht="18.75" x14ac:dyDescent="0.3">
      <c r="A27" s="137"/>
      <c r="B27" s="138"/>
      <c r="C27" s="143"/>
      <c r="D27" s="143"/>
      <c r="E27" s="143"/>
      <c r="F27" s="143"/>
      <c r="G27" s="144"/>
      <c r="H27" s="137"/>
      <c r="I27" s="137"/>
      <c r="J27" s="137"/>
      <c r="K27" s="141"/>
      <c r="L27" s="141"/>
    </row>
    <row r="28" spans="1:12" s="142" customFormat="1" ht="18.75" x14ac:dyDescent="0.3">
      <c r="A28" s="145"/>
      <c r="B28" s="146"/>
      <c r="C28" s="147"/>
      <c r="D28" s="147"/>
      <c r="E28" s="147"/>
      <c r="F28" s="147"/>
      <c r="G28" s="148"/>
      <c r="H28" s="145"/>
      <c r="I28" s="145"/>
      <c r="J28" s="145"/>
      <c r="K28" s="149"/>
      <c r="L28" s="149"/>
    </row>
    <row r="29" spans="1:12" s="142" customFormat="1" ht="18.75" x14ac:dyDescent="0.3">
      <c r="A29" s="150"/>
      <c r="B29" s="1762"/>
      <c r="C29" s="1763"/>
      <c r="D29" s="1763"/>
      <c r="E29" s="1763"/>
      <c r="F29" s="1763"/>
      <c r="G29" s="1764"/>
      <c r="H29" s="151"/>
      <c r="I29" s="151"/>
      <c r="J29" s="151"/>
      <c r="K29" s="152"/>
      <c r="L29" s="152"/>
    </row>
    <row r="30" spans="1:12" s="142" customFormat="1" ht="18.75" x14ac:dyDescent="0.3">
      <c r="A30" s="1746" t="s">
        <v>20</v>
      </c>
      <c r="B30" s="1746"/>
      <c r="C30" s="1746"/>
      <c r="D30" s="1746"/>
      <c r="E30" s="1746"/>
      <c r="F30" s="1746"/>
      <c r="G30" s="1746"/>
      <c r="H30" s="1746"/>
      <c r="I30" s="1746"/>
      <c r="J30" s="1746"/>
      <c r="K30" s="1746"/>
      <c r="L30" s="34">
        <f>SUM(L21:L25)</f>
        <v>17000</v>
      </c>
    </row>
    <row r="31" spans="1:12" x14ac:dyDescent="0.3">
      <c r="A31" s="80"/>
      <c r="B31" s="80"/>
      <c r="C31" s="158"/>
      <c r="D31" s="80"/>
      <c r="E31" s="80"/>
      <c r="F31" s="80"/>
      <c r="K31" s="93"/>
      <c r="L31" s="81"/>
    </row>
    <row r="32" spans="1:12" x14ac:dyDescent="0.3">
      <c r="A32" s="118" t="s">
        <v>21</v>
      </c>
      <c r="B32" s="118" t="s">
        <v>7</v>
      </c>
      <c r="C32" s="118" t="s">
        <v>22</v>
      </c>
      <c r="D32" s="119" t="s">
        <v>23</v>
      </c>
      <c r="K32" s="120"/>
      <c r="L32" s="120"/>
    </row>
    <row r="33" spans="1:12" x14ac:dyDescent="0.3">
      <c r="A33" s="80"/>
      <c r="B33" s="80"/>
      <c r="C33" s="158" t="s">
        <v>24</v>
      </c>
      <c r="D33" s="80" t="s">
        <v>25</v>
      </c>
      <c r="K33" s="120"/>
      <c r="L33" s="120"/>
    </row>
    <row r="34" spans="1:12" x14ac:dyDescent="0.3">
      <c r="A34" s="80"/>
      <c r="B34" s="80"/>
      <c r="C34" s="158"/>
      <c r="D34" s="80"/>
      <c r="K34" s="120"/>
      <c r="L34" s="120"/>
    </row>
    <row r="35" spans="1:12" x14ac:dyDescent="0.3">
      <c r="K35" s="120"/>
      <c r="L35" s="120"/>
    </row>
    <row r="36" spans="1:12" x14ac:dyDescent="0.3">
      <c r="D36" s="95"/>
      <c r="E36" s="95"/>
      <c r="F36" s="121"/>
      <c r="G36" s="84"/>
      <c r="H36" s="122"/>
      <c r="I36" s="123"/>
      <c r="J36" s="124"/>
      <c r="K36" s="121"/>
      <c r="L36" s="125"/>
    </row>
    <row r="37" spans="1:12" x14ac:dyDescent="0.3">
      <c r="D37" s="95"/>
      <c r="E37" s="95"/>
      <c r="F37" s="89"/>
      <c r="G37" s="90"/>
      <c r="H37" s="126"/>
      <c r="I37" s="127"/>
      <c r="J37" s="128"/>
      <c r="K37" s="89"/>
      <c r="L37" s="116"/>
    </row>
    <row r="38" spans="1:12" x14ac:dyDescent="0.3">
      <c r="D38" s="95"/>
      <c r="E38" s="95"/>
      <c r="F38" s="89"/>
      <c r="G38" s="90"/>
      <c r="H38" s="126"/>
      <c r="I38" s="127"/>
      <c r="J38" s="128"/>
      <c r="K38" s="89"/>
      <c r="L38" s="116"/>
    </row>
    <row r="39" spans="1:12" x14ac:dyDescent="0.3">
      <c r="D39" s="95"/>
      <c r="E39" s="95"/>
      <c r="F39" s="89"/>
      <c r="G39" s="96"/>
      <c r="H39" s="126"/>
      <c r="I39" s="127"/>
      <c r="J39" s="128"/>
      <c r="K39" s="89"/>
      <c r="L39" s="129"/>
    </row>
    <row r="40" spans="1:12" x14ac:dyDescent="0.3">
      <c r="D40" s="95"/>
      <c r="E40" s="95"/>
      <c r="F40" s="104"/>
      <c r="G40" s="109"/>
      <c r="H40" s="130"/>
      <c r="I40" s="131"/>
      <c r="J40" s="132"/>
      <c r="K40" s="104"/>
      <c r="L40" s="133"/>
    </row>
    <row r="41" spans="1:12" x14ac:dyDescent="0.3">
      <c r="D41" s="127"/>
      <c r="E41" s="78"/>
      <c r="F41" s="134" t="s">
        <v>26</v>
      </c>
      <c r="G41" s="135"/>
      <c r="H41" s="136" t="s">
        <v>27</v>
      </c>
      <c r="I41" s="1765" t="s">
        <v>28</v>
      </c>
      <c r="J41" s="1766"/>
      <c r="K41" s="136" t="s">
        <v>29</v>
      </c>
      <c r="L41" s="117" t="s">
        <v>30</v>
      </c>
    </row>
    <row r="42" spans="1:12" x14ac:dyDescent="0.3">
      <c r="D42" s="78"/>
      <c r="E42" s="78"/>
      <c r="F42" s="78"/>
      <c r="G42" s="78"/>
      <c r="H42" s="78"/>
      <c r="I42" s="78"/>
      <c r="J42" s="78"/>
      <c r="K42" s="78"/>
      <c r="L42" s="78"/>
    </row>
    <row r="62" spans="1:21" s="79" customFormat="1" x14ac:dyDescent="0.3">
      <c r="A62" s="25" t="s">
        <v>89</v>
      </c>
      <c r="M62" s="78"/>
      <c r="N62" s="78"/>
      <c r="O62" s="78"/>
      <c r="P62" s="78"/>
      <c r="Q62" s="78"/>
      <c r="R62" s="78"/>
      <c r="S62" s="78"/>
      <c r="T62" s="78"/>
      <c r="U62" s="78"/>
    </row>
  </sheetData>
  <mergeCells count="8">
    <mergeCell ref="A30:K30"/>
    <mergeCell ref="I41:J41"/>
    <mergeCell ref="A7:L7"/>
    <mergeCell ref="A8:L8"/>
    <mergeCell ref="B20:G20"/>
    <mergeCell ref="I20:J20"/>
    <mergeCell ref="B21:G21"/>
    <mergeCell ref="B29:G29"/>
  </mergeCells>
  <pageMargins left="0.70866141732283472" right="0.70866141732283472" top="0.55118110236220474" bottom="0.74803149606299213" header="0.31496062992125984" footer="0.31496062992125984"/>
  <pageSetup scale="64" orientation="portrait" verticalDpi="72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0"/>
  <sheetViews>
    <sheetView view="pageBreakPreview" zoomScale="60" zoomScaleNormal="100" workbookViewId="0">
      <selection activeCell="H19" sqref="H19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17.42578125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628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47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44629</v>
      </c>
    </row>
    <row r="12" spans="1:21" ht="16.5" customHeight="1" x14ac:dyDescent="0.35">
      <c r="A12" s="1760" t="s">
        <v>48</v>
      </c>
      <c r="B12" s="1761"/>
      <c r="C12" s="1761"/>
      <c r="D12" s="1759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682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49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676" t="s">
        <v>7</v>
      </c>
      <c r="C16" s="1" t="s">
        <v>50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677" t="s">
        <v>13</v>
      </c>
      <c r="B20" s="1751" t="s">
        <v>14</v>
      </c>
      <c r="C20" s="1751"/>
      <c r="D20" s="1751"/>
      <c r="E20" s="1751"/>
      <c r="F20" s="1751"/>
      <c r="G20" s="1751"/>
      <c r="H20" s="677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s="238" customFormat="1" ht="21" x14ac:dyDescent="0.35">
      <c r="A22" s="233">
        <v>1</v>
      </c>
      <c r="B22" s="683" t="s">
        <v>627</v>
      </c>
      <c r="C22" s="235"/>
      <c r="D22" s="235"/>
      <c r="E22" s="235"/>
      <c r="F22" s="235"/>
      <c r="G22" s="236"/>
      <c r="H22" s="233"/>
      <c r="I22" s="233">
        <v>40</v>
      </c>
      <c r="J22" s="233" t="s">
        <v>56</v>
      </c>
      <c r="K22" s="237">
        <v>2000</v>
      </c>
      <c r="L22" s="237">
        <f>+K22*I22</f>
        <v>80000</v>
      </c>
    </row>
    <row r="23" spans="1:12" s="238" customFormat="1" ht="21" x14ac:dyDescent="0.35">
      <c r="A23" s="233">
        <v>2</v>
      </c>
      <c r="B23" s="683" t="s">
        <v>636</v>
      </c>
      <c r="C23" s="684"/>
      <c r="D23" s="684"/>
      <c r="E23" s="684"/>
      <c r="F23" s="684"/>
      <c r="G23" s="685"/>
      <c r="H23" s="233"/>
      <c r="I23" s="233">
        <v>4</v>
      </c>
      <c r="J23" s="233" t="s">
        <v>56</v>
      </c>
      <c r="K23" s="237">
        <v>500</v>
      </c>
      <c r="L23" s="237">
        <f>+K23*I23</f>
        <v>2000</v>
      </c>
    </row>
    <row r="24" spans="1:12" s="238" customFormat="1" ht="21" x14ac:dyDescent="0.35">
      <c r="A24" s="233"/>
      <c r="B24" s="683"/>
      <c r="C24" s="684"/>
      <c r="D24" s="684"/>
      <c r="E24" s="684"/>
      <c r="F24" s="684"/>
      <c r="G24" s="685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683"/>
      <c r="C25" s="684"/>
      <c r="D25" s="684"/>
      <c r="E25" s="684"/>
      <c r="F25" s="684"/>
      <c r="G25" s="685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683"/>
      <c r="C26" s="684"/>
      <c r="D26" s="684"/>
      <c r="E26" s="684"/>
      <c r="F26" s="684"/>
      <c r="G26" s="685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683"/>
      <c r="C27" s="684"/>
      <c r="D27" s="684"/>
      <c r="E27" s="684"/>
      <c r="F27" s="684"/>
      <c r="G27" s="685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683"/>
      <c r="C28" s="684"/>
      <c r="D28" s="684"/>
      <c r="E28" s="684"/>
      <c r="F28" s="684"/>
      <c r="G28" s="685"/>
      <c r="H28" s="233"/>
      <c r="I28" s="233"/>
      <c r="J28" s="233"/>
      <c r="K28" s="237"/>
      <c r="L28" s="237"/>
    </row>
    <row r="29" spans="1:12" s="238" customFormat="1" ht="21" x14ac:dyDescent="0.35">
      <c r="A29" s="241"/>
      <c r="B29" s="1785"/>
      <c r="C29" s="1786"/>
      <c r="D29" s="1786"/>
      <c r="E29" s="1786"/>
      <c r="F29" s="1786"/>
      <c r="G29" s="1787"/>
      <c r="H29" s="242"/>
      <c r="I29" s="242"/>
      <c r="J29" s="242"/>
      <c r="K29" s="243"/>
      <c r="L29" s="243"/>
    </row>
    <row r="30" spans="1:12" s="238" customFormat="1" ht="21" x14ac:dyDescent="0.35">
      <c r="A30" s="1841" t="s">
        <v>20</v>
      </c>
      <c r="B30" s="1841"/>
      <c r="C30" s="1841"/>
      <c r="D30" s="1841"/>
      <c r="E30" s="1841"/>
      <c r="F30" s="1841"/>
      <c r="G30" s="1841"/>
      <c r="H30" s="1841"/>
      <c r="I30" s="1841"/>
      <c r="J30" s="1841"/>
      <c r="K30" s="1841"/>
      <c r="L30" s="245">
        <f>SUM(L21:L28)</f>
        <v>82000</v>
      </c>
    </row>
    <row r="31" spans="1:12" ht="18" x14ac:dyDescent="0.35">
      <c r="A31" s="2"/>
      <c r="B31" s="2"/>
      <c r="C31" s="676"/>
      <c r="D31" s="2"/>
      <c r="E31" s="2"/>
      <c r="F31" s="2"/>
      <c r="G31" s="1"/>
      <c r="H31" s="1"/>
      <c r="I31" s="1"/>
      <c r="J31" s="1"/>
      <c r="K31" s="13"/>
      <c r="L31" s="3"/>
    </row>
    <row r="32" spans="1:12" ht="18" x14ac:dyDescent="0.35">
      <c r="A32" s="35" t="s">
        <v>21</v>
      </c>
      <c r="B32" s="35" t="s">
        <v>7</v>
      </c>
      <c r="C32" s="35" t="s">
        <v>22</v>
      </c>
      <c r="D32" s="36" t="s">
        <v>23</v>
      </c>
      <c r="E32" s="1"/>
      <c r="F32" s="1"/>
      <c r="G32" s="1"/>
      <c r="H32" s="1"/>
      <c r="I32" s="1"/>
      <c r="J32" s="1"/>
      <c r="K32" s="37"/>
      <c r="L32" s="37"/>
    </row>
    <row r="33" spans="1:12" ht="18" x14ac:dyDescent="0.35">
      <c r="A33" s="2"/>
      <c r="B33" s="2"/>
      <c r="C33" s="676" t="s">
        <v>24</v>
      </c>
      <c r="D33" s="2" t="s">
        <v>25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676"/>
      <c r="D34" s="2"/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38"/>
      <c r="E36" s="38"/>
      <c r="F36" s="39"/>
      <c r="G36" s="40"/>
      <c r="H36" s="41"/>
      <c r="I36" s="42"/>
      <c r="J36" s="43"/>
      <c r="K36" s="44"/>
      <c r="L36" s="45"/>
    </row>
    <row r="37" spans="1:12" ht="18" x14ac:dyDescent="0.35">
      <c r="A37" s="1"/>
      <c r="B37" s="1"/>
      <c r="C37" s="1"/>
      <c r="D37" s="38"/>
      <c r="E37" s="38"/>
      <c r="F37" s="46"/>
      <c r="G37" s="47"/>
      <c r="H37" s="48"/>
      <c r="I37" s="49"/>
      <c r="J37" s="50"/>
      <c r="K37" s="51"/>
      <c r="L37" s="52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53"/>
      <c r="H39" s="48"/>
      <c r="I39" s="49"/>
      <c r="J39" s="50"/>
      <c r="K39" s="51"/>
      <c r="L39" s="54"/>
    </row>
    <row r="40" spans="1:12" ht="18" x14ac:dyDescent="0.35">
      <c r="A40" s="1"/>
      <c r="B40" s="1"/>
      <c r="C40" s="1"/>
      <c r="D40" s="38"/>
      <c r="E40" s="38"/>
      <c r="F40" s="55"/>
      <c r="G40" s="56"/>
      <c r="H40" s="57"/>
      <c r="I40" s="58"/>
      <c r="J40" s="59"/>
      <c r="K40" s="60"/>
      <c r="L40" s="61"/>
    </row>
    <row r="41" spans="1:12" ht="18" x14ac:dyDescent="0.35">
      <c r="A41" s="1"/>
      <c r="B41" s="1"/>
      <c r="C41" s="1"/>
      <c r="D41" s="62"/>
      <c r="E41" s="76"/>
      <c r="F41" s="63" t="s">
        <v>26</v>
      </c>
      <c r="G41" s="64"/>
      <c r="H41" s="65" t="s">
        <v>27</v>
      </c>
      <c r="I41" s="1747" t="s">
        <v>28</v>
      </c>
      <c r="J41" s="1748"/>
      <c r="K41" s="65" t="s">
        <v>29</v>
      </c>
      <c r="L41" s="66" t="s">
        <v>30</v>
      </c>
    </row>
    <row r="42" spans="1:12" x14ac:dyDescent="0.3">
      <c r="D42" s="76"/>
      <c r="E42" s="76"/>
      <c r="F42" s="76"/>
      <c r="G42" s="76"/>
      <c r="H42" s="76"/>
      <c r="I42" s="76"/>
      <c r="J42" s="76"/>
      <c r="K42" s="76"/>
      <c r="L42" s="76"/>
    </row>
    <row r="57" spans="1:1" x14ac:dyDescent="0.3">
      <c r="A57" s="583"/>
    </row>
    <row r="58" spans="1:1" x14ac:dyDescent="0.3">
      <c r="A58" s="583"/>
    </row>
    <row r="59" spans="1:1" ht="18" x14ac:dyDescent="0.3">
      <c r="A59" s="79" t="s">
        <v>145</v>
      </c>
    </row>
    <row r="60" spans="1:1" ht="18" x14ac:dyDescent="0.3">
      <c r="A60" s="79" t="s">
        <v>626</v>
      </c>
    </row>
  </sheetData>
  <mergeCells count="10">
    <mergeCell ref="B21:G21"/>
    <mergeCell ref="B29:G29"/>
    <mergeCell ref="A30:K30"/>
    <mergeCell ref="I41:J41"/>
    <mergeCell ref="A7:L7"/>
    <mergeCell ref="A8:L8"/>
    <mergeCell ref="A12:D12"/>
    <mergeCell ref="B15:D15"/>
    <mergeCell ref="B20:G20"/>
    <mergeCell ref="I20:J20"/>
  </mergeCells>
  <printOptions horizontalCentered="1"/>
  <pageMargins left="0" right="0" top="0.74803149606299213" bottom="0.74803149606299213" header="0.31496062992125984" footer="0.31496062992125984"/>
  <pageSetup scale="70" orientation="portrait" verticalDpi="72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7"/>
  <sheetViews>
    <sheetView view="pageBreakPreview" zoomScale="60" zoomScaleNormal="100" workbookViewId="0">
      <selection activeCell="I20" sqref="I20:J20"/>
    </sheetView>
  </sheetViews>
  <sheetFormatPr defaultColWidth="9.140625" defaultRowHeight="18" x14ac:dyDescent="0.35"/>
  <cols>
    <col min="1" max="1" width="9.7109375" style="1" customWidth="1"/>
    <col min="2" max="2" width="3.42578125" style="1" customWidth="1"/>
    <col min="3" max="3" width="3.28515625" style="1" customWidth="1"/>
    <col min="4" max="4" width="19.42578125" style="1" customWidth="1"/>
    <col min="5" max="6" width="3.7109375" style="1" customWidth="1"/>
    <col min="7" max="7" width="20.42578125" style="1" customWidth="1"/>
    <col min="8" max="8" width="18" style="1" customWidth="1"/>
    <col min="9" max="9" width="10.28515625" style="1" customWidth="1"/>
    <col min="10" max="10" width="9.28515625" style="1" customWidth="1"/>
    <col min="11" max="11" width="29.28515625" style="1" customWidth="1"/>
    <col min="12" max="12" width="19.7109375" style="1" customWidth="1"/>
    <col min="13" max="16384" width="9.140625" style="190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634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G9" s="2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F10" s="7" t="s">
        <v>2</v>
      </c>
      <c r="G10" s="8"/>
      <c r="H10" s="8"/>
      <c r="I10" s="9"/>
      <c r="J10" s="10"/>
      <c r="K10" s="3"/>
      <c r="L10" s="3"/>
      <c r="U10" s="190">
        <v>559</v>
      </c>
    </row>
    <row r="11" spans="1:21" ht="16.5" customHeight="1" x14ac:dyDescent="0.35">
      <c r="A11" s="11" t="s">
        <v>629</v>
      </c>
      <c r="D11" s="12"/>
      <c r="F11" s="72" t="s">
        <v>32</v>
      </c>
      <c r="G11" s="73"/>
      <c r="H11" s="73"/>
      <c r="I11" s="12"/>
      <c r="K11" s="13" t="s">
        <v>3</v>
      </c>
      <c r="L11" s="14">
        <v>44629</v>
      </c>
    </row>
    <row r="12" spans="1:21" ht="16.5" customHeight="1" x14ac:dyDescent="0.35">
      <c r="A12" s="1797" t="s">
        <v>630</v>
      </c>
      <c r="B12" s="1783"/>
      <c r="C12" s="1783"/>
      <c r="D12" s="1784"/>
      <c r="F12" s="72" t="s">
        <v>33</v>
      </c>
      <c r="G12" s="73"/>
      <c r="H12" s="73"/>
      <c r="I12" s="12"/>
      <c r="K12" s="13"/>
      <c r="L12" s="14"/>
    </row>
    <row r="13" spans="1:21" ht="16.5" customHeight="1" x14ac:dyDescent="0.35">
      <c r="A13" s="11"/>
      <c r="D13" s="12"/>
      <c r="F13" s="72" t="s">
        <v>34</v>
      </c>
      <c r="G13" s="73"/>
      <c r="H13" s="73"/>
      <c r="I13" s="12"/>
      <c r="K13" s="13" t="s">
        <v>4</v>
      </c>
      <c r="L13" s="3"/>
    </row>
    <row r="14" spans="1:21" ht="16.5" customHeight="1" x14ac:dyDescent="0.35">
      <c r="A14" s="11"/>
      <c r="D14" s="12"/>
      <c r="F14" s="74" t="s">
        <v>35</v>
      </c>
      <c r="G14" s="75"/>
      <c r="H14" s="75"/>
      <c r="I14" s="682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231" t="s">
        <v>139</v>
      </c>
      <c r="C15" s="231"/>
      <c r="D15" s="232"/>
      <c r="F15" s="72"/>
      <c r="G15" s="73"/>
      <c r="H15" s="73"/>
      <c r="I15" s="12"/>
      <c r="K15" s="13"/>
      <c r="L15" s="3"/>
    </row>
    <row r="16" spans="1:21" ht="16.5" customHeight="1" x14ac:dyDescent="0.35">
      <c r="A16" s="11" t="s">
        <v>8</v>
      </c>
      <c r="B16" s="676" t="s">
        <v>7</v>
      </c>
      <c r="D16" s="12"/>
      <c r="F16" s="72" t="s">
        <v>36</v>
      </c>
      <c r="G16" s="73"/>
      <c r="H16" s="73"/>
      <c r="I16" s="12"/>
      <c r="K16" s="13" t="s">
        <v>9</v>
      </c>
      <c r="L16" s="3" t="s">
        <v>10</v>
      </c>
    </row>
    <row r="17" spans="1:12" x14ac:dyDescent="0.35">
      <c r="A17" s="19" t="s">
        <v>11</v>
      </c>
      <c r="B17" s="20" t="s">
        <v>7</v>
      </c>
      <c r="C17" s="191"/>
      <c r="D17" s="21"/>
      <c r="F17" s="19"/>
      <c r="G17" s="22"/>
      <c r="H17" s="22"/>
      <c r="I17" s="23"/>
      <c r="K17" s="13"/>
      <c r="L17" s="24"/>
    </row>
    <row r="18" spans="1:12" x14ac:dyDescent="0.35">
      <c r="K18" s="13"/>
    </row>
    <row r="19" spans="1:12" x14ac:dyDescent="0.35">
      <c r="A19" s="1" t="s">
        <v>12</v>
      </c>
      <c r="K19" s="13"/>
      <c r="L19" s="3"/>
    </row>
    <row r="20" spans="1:12" x14ac:dyDescent="0.35">
      <c r="A20" s="677" t="s">
        <v>13</v>
      </c>
      <c r="B20" s="1751" t="s">
        <v>14</v>
      </c>
      <c r="C20" s="1751"/>
      <c r="D20" s="1751"/>
      <c r="E20" s="1751"/>
      <c r="F20" s="1751"/>
      <c r="G20" s="1751"/>
      <c r="H20" s="677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x14ac:dyDescent="0.35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s="238" customFormat="1" ht="21" x14ac:dyDescent="0.35">
      <c r="A22" s="233" t="s">
        <v>19</v>
      </c>
      <c r="B22" s="1889" t="s">
        <v>631</v>
      </c>
      <c r="C22" s="1890"/>
      <c r="D22" s="1890"/>
      <c r="E22" s="1890"/>
      <c r="F22" s="1890"/>
      <c r="G22" s="1891"/>
      <c r="H22" s="233"/>
      <c r="I22" s="233">
        <v>4</v>
      </c>
      <c r="J22" s="233" t="s">
        <v>56</v>
      </c>
      <c r="K22" s="237">
        <v>1075</v>
      </c>
      <c r="L22" s="237">
        <f>+K22*I22</f>
        <v>4300</v>
      </c>
    </row>
    <row r="23" spans="1:12" s="238" customFormat="1" ht="21" x14ac:dyDescent="0.35">
      <c r="A23" s="233"/>
      <c r="B23" s="1892"/>
      <c r="C23" s="1893"/>
      <c r="D23" s="1893"/>
      <c r="E23" s="1893"/>
      <c r="F23" s="1893"/>
      <c r="G23" s="1894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683" t="s">
        <v>632</v>
      </c>
      <c r="C24" s="684"/>
      <c r="D24" s="684"/>
      <c r="E24" s="684"/>
      <c r="F24" s="684"/>
      <c r="G24" s="685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683" t="s">
        <v>635</v>
      </c>
      <c r="C25" s="684"/>
      <c r="D25" s="684"/>
      <c r="E25" s="684"/>
      <c r="F25" s="684"/>
      <c r="G25" s="685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683"/>
      <c r="C26" s="684"/>
      <c r="D26" s="684"/>
      <c r="E26" s="684"/>
      <c r="F26" s="684"/>
      <c r="G26" s="685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683"/>
      <c r="C27" s="684"/>
      <c r="D27" s="684"/>
      <c r="E27" s="684"/>
      <c r="F27" s="684"/>
      <c r="G27" s="685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683"/>
      <c r="C28" s="684"/>
      <c r="D28" s="684"/>
      <c r="E28" s="684"/>
      <c r="F28" s="684"/>
      <c r="G28" s="685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683"/>
      <c r="C29" s="684"/>
      <c r="D29" s="684"/>
      <c r="E29" s="684"/>
      <c r="F29" s="684"/>
      <c r="G29" s="685"/>
      <c r="H29" s="233"/>
      <c r="I29" s="233"/>
      <c r="J29" s="233"/>
      <c r="K29" s="237"/>
      <c r="L29" s="237"/>
    </row>
    <row r="30" spans="1:12" s="238" customFormat="1" ht="21" x14ac:dyDescent="0.35">
      <c r="A30" s="241"/>
      <c r="B30" s="1785"/>
      <c r="C30" s="1786"/>
      <c r="D30" s="1786"/>
      <c r="E30" s="1786"/>
      <c r="F30" s="1786"/>
      <c r="G30" s="1787"/>
      <c r="H30" s="242"/>
      <c r="I30" s="242"/>
      <c r="J30" s="242"/>
      <c r="K30" s="243"/>
      <c r="L30" s="243"/>
    </row>
    <row r="31" spans="1:12" s="238" customFormat="1" ht="21" x14ac:dyDescent="0.35">
      <c r="A31" s="1788"/>
      <c r="B31" s="1789"/>
      <c r="C31" s="1789"/>
      <c r="D31" s="1789"/>
      <c r="E31" s="1789"/>
      <c r="F31" s="1789"/>
      <c r="G31" s="1789"/>
      <c r="H31" s="1789"/>
      <c r="I31" s="1789"/>
      <c r="J31" s="1790"/>
      <c r="K31" s="244" t="s">
        <v>143</v>
      </c>
      <c r="L31" s="245">
        <f>SUM(L21:L29)</f>
        <v>4300</v>
      </c>
    </row>
    <row r="32" spans="1:12" s="238" customFormat="1" ht="21" x14ac:dyDescent="0.35">
      <c r="A32" s="246"/>
      <c r="B32" s="246"/>
      <c r="C32" s="246"/>
      <c r="D32" s="246"/>
      <c r="E32" s="247"/>
      <c r="F32" s="247"/>
      <c r="G32" s="248"/>
      <c r="H32" s="248"/>
      <c r="I32" s="248"/>
      <c r="J32" s="248"/>
      <c r="K32" s="244" t="s">
        <v>633</v>
      </c>
      <c r="L32" s="245">
        <v>22000</v>
      </c>
    </row>
    <row r="33" spans="1:12" s="238" customFormat="1" ht="21" x14ac:dyDescent="0.35">
      <c r="A33" s="246"/>
      <c r="B33" s="246"/>
      <c r="C33" s="246"/>
      <c r="D33" s="246"/>
      <c r="E33" s="248"/>
      <c r="F33" s="248"/>
      <c r="G33" s="248"/>
      <c r="H33" s="248"/>
      <c r="I33" s="248"/>
      <c r="J33" s="248"/>
      <c r="K33" s="244" t="s">
        <v>142</v>
      </c>
      <c r="L33" s="245">
        <f>SUM(L31:L32)</f>
        <v>26300</v>
      </c>
    </row>
    <row r="34" spans="1:12" ht="20.25" x14ac:dyDescent="0.35">
      <c r="A34" s="177"/>
      <c r="B34" s="177"/>
      <c r="C34" s="178"/>
      <c r="D34" s="177"/>
      <c r="K34" s="37"/>
      <c r="L34" s="37"/>
    </row>
    <row r="35" spans="1:12" x14ac:dyDescent="0.35">
      <c r="A35" s="35" t="s">
        <v>21</v>
      </c>
      <c r="B35" s="35" t="s">
        <v>7</v>
      </c>
      <c r="C35" s="35" t="s">
        <v>22</v>
      </c>
      <c r="D35" s="36" t="s">
        <v>23</v>
      </c>
      <c r="K35" s="37"/>
      <c r="L35" s="37"/>
    </row>
    <row r="36" spans="1:12" x14ac:dyDescent="0.35">
      <c r="A36" s="2"/>
      <c r="B36" s="2"/>
      <c r="C36" s="676" t="s">
        <v>24</v>
      </c>
      <c r="D36" s="2" t="s">
        <v>25</v>
      </c>
      <c r="K36" s="37"/>
      <c r="L36" s="37"/>
    </row>
    <row r="37" spans="1:12" x14ac:dyDescent="0.35">
      <c r="D37" s="679"/>
      <c r="E37" s="679"/>
      <c r="K37" s="37"/>
      <c r="L37" s="37"/>
    </row>
    <row r="38" spans="1:12" x14ac:dyDescent="0.35">
      <c r="D38" s="679"/>
      <c r="E38" s="679"/>
      <c r="K38" s="37"/>
      <c r="L38" s="37"/>
    </row>
    <row r="39" spans="1:12" x14ac:dyDescent="0.35">
      <c r="D39" s="679"/>
      <c r="E39" s="190"/>
      <c r="K39" s="37"/>
      <c r="L39" s="37"/>
    </row>
    <row r="40" spans="1:12" x14ac:dyDescent="0.35">
      <c r="D40" s="679"/>
      <c r="E40" s="190"/>
      <c r="K40" s="37"/>
      <c r="L40" s="37"/>
    </row>
    <row r="41" spans="1:12" x14ac:dyDescent="0.35">
      <c r="D41" s="199"/>
      <c r="K41" s="37"/>
      <c r="L41" s="37"/>
    </row>
    <row r="42" spans="1:12" x14ac:dyDescent="0.35">
      <c r="D42" s="190"/>
      <c r="F42" s="193"/>
      <c r="G42" s="6"/>
      <c r="H42" s="194"/>
      <c r="I42" s="195"/>
      <c r="J42" s="196"/>
      <c r="K42" s="193"/>
      <c r="L42" s="197"/>
    </row>
    <row r="43" spans="1:12" x14ac:dyDescent="0.35">
      <c r="F43" s="11"/>
      <c r="G43" s="12"/>
      <c r="H43" s="198"/>
      <c r="I43" s="199"/>
      <c r="J43" s="200"/>
      <c r="K43" s="11"/>
      <c r="L43" s="201"/>
    </row>
    <row r="44" spans="1:12" x14ac:dyDescent="0.35">
      <c r="F44" s="11"/>
      <c r="G44" s="12"/>
      <c r="H44" s="198"/>
      <c r="I44" s="199"/>
      <c r="J44" s="200"/>
      <c r="K44" s="11"/>
      <c r="L44" s="201"/>
    </row>
    <row r="45" spans="1:12" x14ac:dyDescent="0.35">
      <c r="F45" s="11"/>
      <c r="G45" s="16"/>
      <c r="H45" s="198"/>
      <c r="I45" s="199"/>
      <c r="J45" s="200"/>
      <c r="K45" s="11"/>
      <c r="L45" s="202"/>
    </row>
    <row r="46" spans="1:12" x14ac:dyDescent="0.35">
      <c r="F46" s="19"/>
      <c r="G46" s="23"/>
      <c r="H46" s="203"/>
      <c r="I46" s="678"/>
      <c r="J46" s="204"/>
      <c r="K46" s="19"/>
      <c r="L46" s="205"/>
    </row>
    <row r="47" spans="1:12" x14ac:dyDescent="0.35">
      <c r="F47" s="206" t="s">
        <v>26</v>
      </c>
      <c r="G47" s="207"/>
      <c r="H47" s="208" t="s">
        <v>27</v>
      </c>
      <c r="I47" s="1777" t="s">
        <v>28</v>
      </c>
      <c r="J47" s="1778"/>
      <c r="K47" s="208" t="s">
        <v>29</v>
      </c>
      <c r="L47" s="192" t="s">
        <v>30</v>
      </c>
    </row>
    <row r="48" spans="1:12" x14ac:dyDescent="0.35">
      <c r="F48" s="190"/>
      <c r="G48" s="190"/>
      <c r="H48" s="190"/>
      <c r="I48" s="190"/>
      <c r="J48" s="190"/>
      <c r="K48" s="190"/>
      <c r="L48" s="190"/>
    </row>
    <row r="56" spans="1:12" s="142" customFormat="1" ht="18.75" x14ac:dyDescent="0.3">
      <c r="A56" s="79" t="s">
        <v>145</v>
      </c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</row>
    <row r="57" spans="1:12" s="142" customFormat="1" ht="18.75" x14ac:dyDescent="0.3">
      <c r="A57" s="79" t="s">
        <v>626</v>
      </c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</row>
  </sheetData>
  <mergeCells count="10">
    <mergeCell ref="B30:G30"/>
    <mergeCell ref="A31:J31"/>
    <mergeCell ref="I47:J47"/>
    <mergeCell ref="B22:G23"/>
    <mergeCell ref="A7:L7"/>
    <mergeCell ref="A8:L8"/>
    <mergeCell ref="A12:D12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5" orientation="portrait" verticalDpi="72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7"/>
  <sheetViews>
    <sheetView view="pageBreakPreview" topLeftCell="A11" zoomScale="60" zoomScaleNormal="100" workbookViewId="0">
      <selection activeCell="A11" sqref="A11"/>
    </sheetView>
  </sheetViews>
  <sheetFormatPr defaultColWidth="9.140625" defaultRowHeight="18" x14ac:dyDescent="0.35"/>
  <cols>
    <col min="1" max="1" width="9.7109375" style="1" customWidth="1"/>
    <col min="2" max="2" width="3.42578125" style="1" customWidth="1"/>
    <col min="3" max="3" width="3.28515625" style="1" customWidth="1"/>
    <col min="4" max="4" width="19.42578125" style="1" customWidth="1"/>
    <col min="5" max="6" width="3.7109375" style="1" customWidth="1"/>
    <col min="7" max="7" width="20.42578125" style="1" customWidth="1"/>
    <col min="8" max="8" width="18" style="1" customWidth="1"/>
    <col min="9" max="9" width="10.28515625" style="1" customWidth="1"/>
    <col min="10" max="10" width="9.28515625" style="1" customWidth="1"/>
    <col min="11" max="11" width="29.28515625" style="1" customWidth="1"/>
    <col min="12" max="12" width="19.7109375" style="1" customWidth="1"/>
    <col min="13" max="16384" width="9.140625" style="190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x14ac:dyDescent="0.35">
      <c r="A8" s="1750" t="s">
        <v>637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G9" s="2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F10" s="7" t="s">
        <v>2</v>
      </c>
      <c r="G10" s="8"/>
      <c r="H10" s="8"/>
      <c r="I10" s="9"/>
      <c r="J10" s="10"/>
      <c r="K10" s="3"/>
      <c r="L10" s="3"/>
      <c r="U10" s="190">
        <v>559</v>
      </c>
    </row>
    <row r="11" spans="1:21" ht="16.5" customHeight="1" x14ac:dyDescent="0.35">
      <c r="A11" s="11" t="s">
        <v>575</v>
      </c>
      <c r="D11" s="12"/>
      <c r="F11" s="72" t="s">
        <v>32</v>
      </c>
      <c r="G11" s="73"/>
      <c r="H11" s="73"/>
      <c r="I11" s="12"/>
      <c r="K11" s="13" t="s">
        <v>3</v>
      </c>
      <c r="L11" s="14">
        <v>44625</v>
      </c>
    </row>
    <row r="12" spans="1:21" ht="16.5" customHeight="1" x14ac:dyDescent="0.35">
      <c r="A12" s="1791" t="s">
        <v>138</v>
      </c>
      <c r="B12" s="1761"/>
      <c r="C12" s="1761"/>
      <c r="D12" s="1759"/>
      <c r="F12" s="72" t="s">
        <v>33</v>
      </c>
      <c r="G12" s="73"/>
      <c r="H12" s="73"/>
      <c r="I12" s="12"/>
      <c r="K12" s="13"/>
      <c r="L12" s="14"/>
    </row>
    <row r="13" spans="1:21" ht="16.5" customHeight="1" x14ac:dyDescent="0.35">
      <c r="A13" s="11"/>
      <c r="D13" s="12"/>
      <c r="F13" s="72" t="s">
        <v>34</v>
      </c>
      <c r="G13" s="73"/>
      <c r="H13" s="73"/>
      <c r="I13" s="12"/>
      <c r="K13" s="13" t="s">
        <v>4</v>
      </c>
      <c r="L13" s="3"/>
    </row>
    <row r="14" spans="1:21" ht="16.5" customHeight="1" x14ac:dyDescent="0.35">
      <c r="A14" s="11"/>
      <c r="D14" s="12"/>
      <c r="F14" s="74" t="s">
        <v>35</v>
      </c>
      <c r="G14" s="75"/>
      <c r="H14" s="75"/>
      <c r="I14" s="690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231" t="s">
        <v>139</v>
      </c>
      <c r="C15" s="231"/>
      <c r="D15" s="232"/>
      <c r="F15" s="72"/>
      <c r="G15" s="73"/>
      <c r="H15" s="73"/>
      <c r="I15" s="12"/>
      <c r="K15" s="13"/>
      <c r="L15" s="3"/>
    </row>
    <row r="16" spans="1:21" ht="16.5" customHeight="1" x14ac:dyDescent="0.35">
      <c r="A16" s="11" t="s">
        <v>8</v>
      </c>
      <c r="B16" s="686" t="s">
        <v>7</v>
      </c>
      <c r="D16" s="12"/>
      <c r="F16" s="72" t="s">
        <v>36</v>
      </c>
      <c r="G16" s="73"/>
      <c r="H16" s="73"/>
      <c r="I16" s="12"/>
      <c r="K16" s="13" t="s">
        <v>9</v>
      </c>
      <c r="L16" s="3" t="s">
        <v>10</v>
      </c>
    </row>
    <row r="17" spans="1:12" x14ac:dyDescent="0.35">
      <c r="A17" s="19" t="s">
        <v>11</v>
      </c>
      <c r="B17" s="20" t="s">
        <v>7</v>
      </c>
      <c r="C17" s="191"/>
      <c r="D17" s="21"/>
      <c r="F17" s="19"/>
      <c r="G17" s="22"/>
      <c r="H17" s="22"/>
      <c r="I17" s="23"/>
      <c r="K17" s="13"/>
      <c r="L17" s="24"/>
    </row>
    <row r="18" spans="1:12" x14ac:dyDescent="0.35">
      <c r="K18" s="13"/>
    </row>
    <row r="19" spans="1:12" x14ac:dyDescent="0.35">
      <c r="A19" s="1" t="s">
        <v>12</v>
      </c>
      <c r="K19" s="13"/>
      <c r="L19" s="3"/>
    </row>
    <row r="20" spans="1:12" x14ac:dyDescent="0.35">
      <c r="A20" s="687" t="s">
        <v>13</v>
      </c>
      <c r="B20" s="1751" t="s">
        <v>14</v>
      </c>
      <c r="C20" s="1751"/>
      <c r="D20" s="1751"/>
      <c r="E20" s="1751"/>
      <c r="F20" s="1751"/>
      <c r="G20" s="1751"/>
      <c r="H20" s="687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x14ac:dyDescent="0.35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s="238" customFormat="1" ht="21" x14ac:dyDescent="0.35">
      <c r="A22" s="233" t="s">
        <v>19</v>
      </c>
      <c r="B22" s="691" t="s">
        <v>638</v>
      </c>
      <c r="C22" s="235"/>
      <c r="D22" s="235"/>
      <c r="E22" s="235"/>
      <c r="F22" s="235"/>
      <c r="G22" s="236" t="s">
        <v>577</v>
      </c>
      <c r="H22" s="233" t="s">
        <v>576</v>
      </c>
      <c r="I22" s="233">
        <v>15</v>
      </c>
      <c r="J22" s="233" t="s">
        <v>56</v>
      </c>
      <c r="K22" s="237">
        <v>28000</v>
      </c>
      <c r="L22" s="237">
        <f>+K22*I22</f>
        <v>420000</v>
      </c>
    </row>
    <row r="23" spans="1:12" s="238" customFormat="1" ht="21" x14ac:dyDescent="0.35">
      <c r="A23" s="233"/>
      <c r="B23" s="691"/>
      <c r="C23" s="235"/>
      <c r="D23" s="235"/>
      <c r="E23" s="235"/>
      <c r="F23" s="235"/>
      <c r="G23" s="236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691"/>
      <c r="C24" s="692"/>
      <c r="D24" s="692"/>
      <c r="E24" s="692"/>
      <c r="F24" s="692"/>
      <c r="G24" s="693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691"/>
      <c r="C25" s="692"/>
      <c r="D25" s="692"/>
      <c r="E25" s="692"/>
      <c r="F25" s="692"/>
      <c r="G25" s="693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691"/>
      <c r="C26" s="692"/>
      <c r="D26" s="692"/>
      <c r="E26" s="692"/>
      <c r="F26" s="692"/>
      <c r="G26" s="693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691"/>
      <c r="C27" s="692"/>
      <c r="D27" s="692"/>
      <c r="E27" s="692"/>
      <c r="F27" s="692"/>
      <c r="G27" s="693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691"/>
      <c r="C28" s="692"/>
      <c r="D28" s="692"/>
      <c r="E28" s="692"/>
      <c r="F28" s="692"/>
      <c r="G28" s="693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691"/>
      <c r="C29" s="692"/>
      <c r="D29" s="692"/>
      <c r="E29" s="692"/>
      <c r="F29" s="692"/>
      <c r="G29" s="693"/>
      <c r="H29" s="233"/>
      <c r="I29" s="233"/>
      <c r="J29" s="233"/>
      <c r="K29" s="237"/>
      <c r="L29" s="237"/>
    </row>
    <row r="30" spans="1:12" s="238" customFormat="1" ht="21" x14ac:dyDescent="0.35">
      <c r="A30" s="241"/>
      <c r="B30" s="1785"/>
      <c r="C30" s="1786"/>
      <c r="D30" s="1786"/>
      <c r="E30" s="1786"/>
      <c r="F30" s="1786"/>
      <c r="G30" s="1787"/>
      <c r="H30" s="242"/>
      <c r="I30" s="242"/>
      <c r="J30" s="242"/>
      <c r="K30" s="243"/>
      <c r="L30" s="243"/>
    </row>
    <row r="31" spans="1:12" s="238" customFormat="1" ht="21" x14ac:dyDescent="0.35">
      <c r="A31" s="1788"/>
      <c r="B31" s="1789"/>
      <c r="C31" s="1789"/>
      <c r="D31" s="1789"/>
      <c r="E31" s="1789"/>
      <c r="F31" s="1789"/>
      <c r="G31" s="1789"/>
      <c r="H31" s="1789"/>
      <c r="I31" s="1789"/>
      <c r="J31" s="1790"/>
      <c r="K31" s="244" t="s">
        <v>143</v>
      </c>
      <c r="L31" s="245">
        <f>SUM(L21:L29)</f>
        <v>420000</v>
      </c>
    </row>
    <row r="32" spans="1:12" s="238" customFormat="1" ht="21" x14ac:dyDescent="0.35">
      <c r="A32" s="246"/>
      <c r="B32" s="246"/>
      <c r="C32" s="246"/>
      <c r="D32" s="246"/>
      <c r="E32" s="247"/>
      <c r="F32" s="247"/>
      <c r="G32" s="248"/>
      <c r="H32" s="248"/>
      <c r="I32" s="248"/>
      <c r="J32" s="248"/>
      <c r="K32" s="244" t="s">
        <v>148</v>
      </c>
      <c r="L32" s="245">
        <v>72500</v>
      </c>
    </row>
    <row r="33" spans="1:12" s="238" customFormat="1" ht="21" x14ac:dyDescent="0.35">
      <c r="A33" s="246"/>
      <c r="B33" s="246"/>
      <c r="C33" s="246"/>
      <c r="D33" s="246"/>
      <c r="E33" s="248"/>
      <c r="F33" s="248"/>
      <c r="G33" s="248"/>
      <c r="H33" s="248"/>
      <c r="I33" s="248"/>
      <c r="J33" s="248"/>
      <c r="K33" s="244" t="s">
        <v>142</v>
      </c>
      <c r="L33" s="245">
        <f>L31+L32</f>
        <v>492500</v>
      </c>
    </row>
    <row r="34" spans="1:12" ht="20.25" x14ac:dyDescent="0.35">
      <c r="A34" s="177"/>
      <c r="B34" s="177"/>
      <c r="C34" s="178"/>
      <c r="D34" s="177"/>
      <c r="K34" s="37"/>
      <c r="L34" s="37"/>
    </row>
    <row r="35" spans="1:12" x14ac:dyDescent="0.35">
      <c r="A35" s="35" t="s">
        <v>21</v>
      </c>
      <c r="B35" s="35" t="s">
        <v>7</v>
      </c>
      <c r="C35" s="35" t="s">
        <v>22</v>
      </c>
      <c r="D35" s="36" t="s">
        <v>23</v>
      </c>
      <c r="K35" s="37"/>
      <c r="L35" s="37"/>
    </row>
    <row r="36" spans="1:12" x14ac:dyDescent="0.35">
      <c r="A36" s="2"/>
      <c r="B36" s="2"/>
      <c r="C36" s="686" t="s">
        <v>24</v>
      </c>
      <c r="D36" s="2" t="s">
        <v>25</v>
      </c>
      <c r="K36" s="37"/>
      <c r="L36" s="37"/>
    </row>
    <row r="37" spans="1:12" x14ac:dyDescent="0.35">
      <c r="D37" s="689"/>
      <c r="E37" s="689"/>
      <c r="K37" s="37"/>
      <c r="L37" s="37"/>
    </row>
    <row r="38" spans="1:12" x14ac:dyDescent="0.35">
      <c r="D38" s="689"/>
      <c r="E38" s="689"/>
      <c r="K38" s="37"/>
      <c r="L38" s="37"/>
    </row>
    <row r="39" spans="1:12" x14ac:dyDescent="0.35">
      <c r="D39" s="689"/>
      <c r="E39" s="190"/>
      <c r="K39" s="37"/>
      <c r="L39" s="37"/>
    </row>
    <row r="40" spans="1:12" x14ac:dyDescent="0.35">
      <c r="D40" s="689"/>
      <c r="E40" s="190"/>
      <c r="K40" s="37"/>
      <c r="L40" s="37"/>
    </row>
    <row r="41" spans="1:12" x14ac:dyDescent="0.35">
      <c r="D41" s="199"/>
      <c r="K41" s="37"/>
      <c r="L41" s="37"/>
    </row>
    <row r="42" spans="1:12" x14ac:dyDescent="0.35">
      <c r="D42" s="190"/>
      <c r="F42" s="193"/>
      <c r="G42" s="6"/>
      <c r="H42" s="194"/>
      <c r="I42" s="195"/>
      <c r="J42" s="196"/>
      <c r="K42" s="193"/>
      <c r="L42" s="197"/>
    </row>
    <row r="43" spans="1:12" x14ac:dyDescent="0.35">
      <c r="F43" s="11"/>
      <c r="G43" s="12"/>
      <c r="H43" s="198"/>
      <c r="I43" s="199"/>
      <c r="J43" s="200"/>
      <c r="K43" s="11"/>
      <c r="L43" s="201"/>
    </row>
    <row r="44" spans="1:12" x14ac:dyDescent="0.35">
      <c r="F44" s="11"/>
      <c r="G44" s="12"/>
      <c r="H44" s="198"/>
      <c r="I44" s="199"/>
      <c r="J44" s="200"/>
      <c r="K44" s="11"/>
      <c r="L44" s="201"/>
    </row>
    <row r="45" spans="1:12" x14ac:dyDescent="0.35">
      <c r="F45" s="11"/>
      <c r="G45" s="16"/>
      <c r="H45" s="198"/>
      <c r="I45" s="199"/>
      <c r="J45" s="200"/>
      <c r="K45" s="11"/>
      <c r="L45" s="202"/>
    </row>
    <row r="46" spans="1:12" x14ac:dyDescent="0.35">
      <c r="F46" s="19"/>
      <c r="G46" s="23"/>
      <c r="H46" s="203"/>
      <c r="I46" s="688"/>
      <c r="J46" s="204"/>
      <c r="K46" s="19"/>
      <c r="L46" s="205"/>
    </row>
    <row r="47" spans="1:12" x14ac:dyDescent="0.35">
      <c r="F47" s="206" t="s">
        <v>26</v>
      </c>
      <c r="G47" s="207"/>
      <c r="H47" s="208" t="s">
        <v>27</v>
      </c>
      <c r="I47" s="1777" t="s">
        <v>28</v>
      </c>
      <c r="J47" s="1778"/>
      <c r="K47" s="208" t="s">
        <v>29</v>
      </c>
      <c r="L47" s="192" t="s">
        <v>30</v>
      </c>
    </row>
    <row r="48" spans="1:12" x14ac:dyDescent="0.35">
      <c r="F48" s="190"/>
      <c r="G48" s="190"/>
      <c r="H48" s="190"/>
      <c r="I48" s="190"/>
      <c r="J48" s="190"/>
      <c r="K48" s="190"/>
      <c r="L48" s="190"/>
    </row>
    <row r="56" spans="1:12" s="142" customFormat="1" ht="18.75" x14ac:dyDescent="0.3">
      <c r="A56" s="213" t="s">
        <v>145</v>
      </c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</row>
    <row r="57" spans="1:12" s="142" customFormat="1" ht="18.75" x14ac:dyDescent="0.3">
      <c r="A57" s="213" t="s">
        <v>574</v>
      </c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</row>
  </sheetData>
  <mergeCells count="9">
    <mergeCell ref="B30:G30"/>
    <mergeCell ref="A31:J31"/>
    <mergeCell ref="I47:J47"/>
    <mergeCell ref="A7:L7"/>
    <mergeCell ref="A8:L8"/>
    <mergeCell ref="A12:D12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5" orientation="portrait" verticalDpi="72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2"/>
  <sheetViews>
    <sheetView view="pageBreakPreview" topLeftCell="A23" zoomScale="60" zoomScaleNormal="100" workbookViewId="0">
      <selection activeCell="B23" sqref="B23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.28515625" style="79" customWidth="1"/>
    <col min="8" max="8" width="22.85546875" style="79" customWidth="1"/>
    <col min="9" max="9" width="10.28515625" style="79" customWidth="1"/>
    <col min="10" max="10" width="11.7109375" style="79" customWidth="1"/>
    <col min="11" max="11" width="21.7109375" style="79" customWidth="1"/>
    <col min="12" max="12" width="22.855468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651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44632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694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695" t="s">
        <v>13</v>
      </c>
      <c r="B20" s="1769" t="s">
        <v>14</v>
      </c>
      <c r="C20" s="1769"/>
      <c r="D20" s="1769"/>
      <c r="E20" s="1769"/>
      <c r="F20" s="1769"/>
      <c r="G20" s="1769"/>
      <c r="H20" s="695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238" customFormat="1" ht="21" x14ac:dyDescent="0.35">
      <c r="A22" s="233" t="s">
        <v>19</v>
      </c>
      <c r="B22" s="696" t="s">
        <v>639</v>
      </c>
      <c r="C22" s="235"/>
      <c r="D22" s="235"/>
      <c r="E22" s="235"/>
      <c r="F22" s="235"/>
      <c r="G22" s="236"/>
      <c r="H22" s="233"/>
      <c r="I22" s="233">
        <v>4</v>
      </c>
      <c r="J22" s="233" t="s">
        <v>56</v>
      </c>
      <c r="K22" s="237">
        <v>12000</v>
      </c>
      <c r="L22" s="237">
        <f>I22*K22</f>
        <v>48000</v>
      </c>
    </row>
    <row r="23" spans="1:12" s="238" customFormat="1" ht="21" x14ac:dyDescent="0.35">
      <c r="A23" s="233">
        <v>2</v>
      </c>
      <c r="B23" s="696" t="s">
        <v>640</v>
      </c>
      <c r="C23" s="235"/>
      <c r="D23" s="235"/>
      <c r="E23" s="235"/>
      <c r="F23" s="235"/>
      <c r="G23" s="236"/>
      <c r="H23" s="233"/>
      <c r="I23" s="233">
        <v>4</v>
      </c>
      <c r="J23" s="233" t="s">
        <v>56</v>
      </c>
      <c r="K23" s="237">
        <v>12000</v>
      </c>
      <c r="L23" s="237">
        <f t="shared" ref="L23:L36" si="0">I23*K23</f>
        <v>48000</v>
      </c>
    </row>
    <row r="24" spans="1:12" s="238" customFormat="1" ht="21" x14ac:dyDescent="0.35">
      <c r="A24" s="233">
        <v>3</v>
      </c>
      <c r="B24" s="696" t="s">
        <v>641</v>
      </c>
      <c r="C24" s="235"/>
      <c r="D24" s="235"/>
      <c r="E24" s="235"/>
      <c r="F24" s="235"/>
      <c r="G24" s="236"/>
      <c r="H24" s="233"/>
      <c r="I24" s="233">
        <v>6</v>
      </c>
      <c r="J24" s="233" t="s">
        <v>56</v>
      </c>
      <c r="K24" s="237">
        <v>8000</v>
      </c>
      <c r="L24" s="237">
        <f t="shared" si="0"/>
        <v>48000</v>
      </c>
    </row>
    <row r="25" spans="1:12" s="238" customFormat="1" ht="21" x14ac:dyDescent="0.35">
      <c r="A25" s="233">
        <v>4</v>
      </c>
      <c r="B25" s="696" t="s">
        <v>70</v>
      </c>
      <c r="C25" s="235"/>
      <c r="D25" s="235"/>
      <c r="E25" s="235"/>
      <c r="F25" s="235"/>
      <c r="G25" s="236"/>
      <c r="H25" s="233"/>
      <c r="I25" s="233">
        <v>6</v>
      </c>
      <c r="J25" s="233" t="s">
        <v>56</v>
      </c>
      <c r="K25" s="237">
        <v>7000</v>
      </c>
      <c r="L25" s="237">
        <f t="shared" si="0"/>
        <v>42000</v>
      </c>
    </row>
    <row r="26" spans="1:12" s="238" customFormat="1" ht="21" x14ac:dyDescent="0.35">
      <c r="A26" s="233">
        <v>5</v>
      </c>
      <c r="B26" s="696" t="s">
        <v>652</v>
      </c>
      <c r="C26" s="235"/>
      <c r="D26" s="235"/>
      <c r="E26" s="235"/>
      <c r="F26" s="235"/>
      <c r="G26" s="236"/>
      <c r="H26" s="233"/>
      <c r="I26" s="233">
        <v>1</v>
      </c>
      <c r="J26" s="233" t="s">
        <v>56</v>
      </c>
      <c r="K26" s="237">
        <v>5000</v>
      </c>
      <c r="L26" s="237">
        <f t="shared" si="0"/>
        <v>5000</v>
      </c>
    </row>
    <row r="27" spans="1:12" s="238" customFormat="1" ht="21" x14ac:dyDescent="0.35">
      <c r="A27" s="233">
        <v>6</v>
      </c>
      <c r="B27" s="696" t="s">
        <v>642</v>
      </c>
      <c r="C27" s="697"/>
      <c r="D27" s="697"/>
      <c r="E27" s="697"/>
      <c r="F27" s="697"/>
      <c r="G27" s="698"/>
      <c r="H27" s="233"/>
      <c r="I27" s="233">
        <v>2</v>
      </c>
      <c r="J27" s="233" t="s">
        <v>56</v>
      </c>
      <c r="K27" s="237">
        <v>6000</v>
      </c>
      <c r="L27" s="237">
        <f t="shared" si="0"/>
        <v>12000</v>
      </c>
    </row>
    <row r="28" spans="1:12" s="238" customFormat="1" ht="21" x14ac:dyDescent="0.35">
      <c r="A28" s="233">
        <v>7</v>
      </c>
      <c r="B28" s="696" t="s">
        <v>608</v>
      </c>
      <c r="C28" s="697"/>
      <c r="D28" s="697"/>
      <c r="E28" s="697"/>
      <c r="F28" s="697"/>
      <c r="G28" s="698"/>
      <c r="H28" s="233" t="s">
        <v>67</v>
      </c>
      <c r="I28" s="233">
        <v>9</v>
      </c>
      <c r="J28" s="233" t="s">
        <v>56</v>
      </c>
      <c r="K28" s="237">
        <v>10000</v>
      </c>
      <c r="L28" s="237">
        <f t="shared" si="0"/>
        <v>90000</v>
      </c>
    </row>
    <row r="29" spans="1:12" s="238" customFormat="1" ht="21" x14ac:dyDescent="0.35">
      <c r="A29" s="233">
        <v>8</v>
      </c>
      <c r="B29" s="696" t="s">
        <v>622</v>
      </c>
      <c r="C29" s="697"/>
      <c r="D29" s="697"/>
      <c r="E29" s="697"/>
      <c r="F29" s="697"/>
      <c r="G29" s="698"/>
      <c r="H29" s="233"/>
      <c r="I29" s="233">
        <v>2</v>
      </c>
      <c r="J29" s="233" t="s">
        <v>648</v>
      </c>
      <c r="K29" s="237">
        <v>112000</v>
      </c>
      <c r="L29" s="237">
        <f t="shared" si="0"/>
        <v>224000</v>
      </c>
    </row>
    <row r="30" spans="1:12" s="238" customFormat="1" ht="21" x14ac:dyDescent="0.35">
      <c r="A30" s="233">
        <v>9</v>
      </c>
      <c r="B30" s="238" t="s">
        <v>647</v>
      </c>
      <c r="H30" s="233"/>
      <c r="I30" s="703">
        <v>9</v>
      </c>
      <c r="J30" s="233" t="s">
        <v>56</v>
      </c>
      <c r="K30" s="237">
        <v>11000</v>
      </c>
      <c r="L30" s="237">
        <f t="shared" si="0"/>
        <v>99000</v>
      </c>
    </row>
    <row r="31" spans="1:12" s="238" customFormat="1" ht="21" x14ac:dyDescent="0.35">
      <c r="A31" s="233">
        <v>10</v>
      </c>
      <c r="B31" s="696" t="s">
        <v>643</v>
      </c>
      <c r="C31" s="697"/>
      <c r="D31" s="697"/>
      <c r="E31" s="697"/>
      <c r="F31" s="697"/>
      <c r="G31" s="698"/>
      <c r="H31" s="233"/>
      <c r="I31" s="233">
        <v>31</v>
      </c>
      <c r="J31" s="233" t="s">
        <v>56</v>
      </c>
      <c r="K31" s="237">
        <v>13000</v>
      </c>
      <c r="L31" s="237">
        <f t="shared" si="0"/>
        <v>403000</v>
      </c>
    </row>
    <row r="32" spans="1:12" s="238" customFormat="1" ht="21" x14ac:dyDescent="0.35">
      <c r="A32" s="233">
        <v>11</v>
      </c>
      <c r="B32" s="696" t="s">
        <v>644</v>
      </c>
      <c r="C32" s="697"/>
      <c r="D32" s="697"/>
      <c r="E32" s="697"/>
      <c r="F32" s="697"/>
      <c r="G32" s="698"/>
      <c r="H32" s="233"/>
      <c r="I32" s="233">
        <v>2</v>
      </c>
      <c r="J32" s="233" t="s">
        <v>56</v>
      </c>
      <c r="K32" s="237">
        <v>16000</v>
      </c>
      <c r="L32" s="237">
        <f t="shared" si="0"/>
        <v>32000</v>
      </c>
    </row>
    <row r="33" spans="1:12" s="238" customFormat="1" ht="21" x14ac:dyDescent="0.35">
      <c r="A33" s="233">
        <v>12</v>
      </c>
      <c r="B33" s="696" t="s">
        <v>645</v>
      </c>
      <c r="C33" s="697"/>
      <c r="D33" s="697"/>
      <c r="E33" s="697"/>
      <c r="F33" s="697"/>
      <c r="G33" s="698"/>
      <c r="H33" s="233"/>
      <c r="I33" s="233">
        <v>1</v>
      </c>
      <c r="J33" s="233" t="s">
        <v>56</v>
      </c>
      <c r="K33" s="237">
        <v>18500</v>
      </c>
      <c r="L33" s="237">
        <f t="shared" si="0"/>
        <v>18500</v>
      </c>
    </row>
    <row r="34" spans="1:12" s="238" customFormat="1" ht="21" x14ac:dyDescent="0.35">
      <c r="A34" s="233">
        <v>13</v>
      </c>
      <c r="B34" s="696" t="s">
        <v>653</v>
      </c>
      <c r="C34" s="697"/>
      <c r="D34" s="697"/>
      <c r="E34" s="697"/>
      <c r="F34" s="697"/>
      <c r="G34" s="698"/>
      <c r="H34" s="233"/>
      <c r="I34" s="233">
        <v>1</v>
      </c>
      <c r="J34" s="233" t="s">
        <v>648</v>
      </c>
      <c r="K34" s="237">
        <v>125000</v>
      </c>
      <c r="L34" s="237">
        <f t="shared" si="0"/>
        <v>125000</v>
      </c>
    </row>
    <row r="35" spans="1:12" s="238" customFormat="1" ht="21" x14ac:dyDescent="0.35">
      <c r="A35" s="233">
        <v>14</v>
      </c>
      <c r="B35" s="696" t="s">
        <v>64</v>
      </c>
      <c r="C35" s="697"/>
      <c r="D35" s="697"/>
      <c r="E35" s="697"/>
      <c r="F35" s="697"/>
      <c r="G35" s="698"/>
      <c r="H35" s="233" t="s">
        <v>65</v>
      </c>
      <c r="I35" s="233">
        <v>1</v>
      </c>
      <c r="J35" s="233" t="s">
        <v>649</v>
      </c>
      <c r="K35" s="237">
        <v>60000</v>
      </c>
      <c r="L35" s="237">
        <f t="shared" si="0"/>
        <v>60000</v>
      </c>
    </row>
    <row r="36" spans="1:12" s="238" customFormat="1" ht="21" x14ac:dyDescent="0.35">
      <c r="A36" s="233">
        <v>15</v>
      </c>
      <c r="B36" s="696" t="s">
        <v>646</v>
      </c>
      <c r="C36" s="697"/>
      <c r="D36" s="697"/>
      <c r="E36" s="697"/>
      <c r="F36" s="697"/>
      <c r="G36" s="698"/>
      <c r="H36" s="233"/>
      <c r="I36" s="233">
        <v>14</v>
      </c>
      <c r="J36" s="233" t="s">
        <v>56</v>
      </c>
      <c r="K36" s="237">
        <v>30000</v>
      </c>
      <c r="L36" s="237">
        <f t="shared" si="0"/>
        <v>420000</v>
      </c>
    </row>
    <row r="37" spans="1:12" s="238" customFormat="1" ht="21" x14ac:dyDescent="0.35">
      <c r="A37" s="233">
        <v>16</v>
      </c>
      <c r="B37" s="711" t="s">
        <v>247</v>
      </c>
      <c r="C37" s="712"/>
      <c r="D37" s="712"/>
      <c r="E37" s="712"/>
      <c r="F37" s="712"/>
      <c r="G37" s="713"/>
      <c r="H37" s="233" t="s">
        <v>657</v>
      </c>
      <c r="I37" s="233">
        <v>1</v>
      </c>
      <c r="J37" s="233" t="s">
        <v>53</v>
      </c>
      <c r="K37" s="237">
        <v>255000</v>
      </c>
      <c r="L37" s="237">
        <f t="shared" ref="L37" si="1">+K37*I37</f>
        <v>255000</v>
      </c>
    </row>
    <row r="38" spans="1:12" ht="21" x14ac:dyDescent="0.3">
      <c r="A38" s="241"/>
      <c r="B38" s="1785"/>
      <c r="C38" s="1786"/>
      <c r="D38" s="1786"/>
      <c r="E38" s="1786"/>
      <c r="F38" s="1786"/>
      <c r="G38" s="1787"/>
      <c r="H38" s="242"/>
      <c r="I38" s="242">
        <f>SUM(I22:I37)</f>
        <v>94</v>
      </c>
      <c r="J38" s="242"/>
      <c r="K38" s="243"/>
      <c r="L38" s="243"/>
    </row>
    <row r="39" spans="1:12" ht="21" x14ac:dyDescent="0.3">
      <c r="A39" s="1841" t="s">
        <v>20</v>
      </c>
      <c r="B39" s="1841"/>
      <c r="C39" s="1841"/>
      <c r="D39" s="1841"/>
      <c r="E39" s="1841"/>
      <c r="F39" s="1841"/>
      <c r="G39" s="1841"/>
      <c r="H39" s="1841"/>
      <c r="I39" s="1841"/>
      <c r="J39" s="1841"/>
      <c r="K39" s="1841"/>
      <c r="L39" s="245">
        <f>SUM(L21:L37)</f>
        <v>1929500</v>
      </c>
    </row>
    <row r="40" spans="1:12" x14ac:dyDescent="0.3">
      <c r="A40" s="80"/>
      <c r="B40" s="80"/>
      <c r="C40" s="694"/>
      <c r="D40" s="80"/>
      <c r="E40" s="80"/>
      <c r="F40" s="80"/>
      <c r="K40" s="93"/>
      <c r="L40" s="81"/>
    </row>
    <row r="41" spans="1:12" x14ac:dyDescent="0.3">
      <c r="A41" s="118" t="s">
        <v>21</v>
      </c>
      <c r="B41" s="118" t="s">
        <v>7</v>
      </c>
      <c r="C41" s="118" t="s">
        <v>22</v>
      </c>
      <c r="D41" s="119" t="s">
        <v>23</v>
      </c>
      <c r="K41" s="120"/>
      <c r="L41" s="120"/>
    </row>
    <row r="42" spans="1:12" x14ac:dyDescent="0.3">
      <c r="A42" s="80"/>
      <c r="B42" s="80"/>
      <c r="C42" s="694" t="s">
        <v>24</v>
      </c>
      <c r="D42" s="80" t="s">
        <v>25</v>
      </c>
      <c r="K42" s="120"/>
      <c r="L42" s="120"/>
    </row>
    <row r="43" spans="1:12" x14ac:dyDescent="0.3">
      <c r="A43" s="80"/>
      <c r="B43" s="80"/>
      <c r="C43" s="694"/>
      <c r="D43" s="80"/>
      <c r="K43" s="120"/>
      <c r="L43" s="120"/>
    </row>
    <row r="44" spans="1:12" x14ac:dyDescent="0.3">
      <c r="K44" s="120"/>
      <c r="L44" s="120"/>
    </row>
    <row r="45" spans="1:12" x14ac:dyDescent="0.3">
      <c r="D45" s="95"/>
      <c r="E45" s="95"/>
      <c r="F45" s="121"/>
      <c r="G45" s="84"/>
      <c r="H45" s="122"/>
      <c r="I45" s="123"/>
      <c r="J45" s="124"/>
      <c r="K45" s="121"/>
      <c r="L45" s="125"/>
    </row>
    <row r="46" spans="1:12" x14ac:dyDescent="0.3">
      <c r="D46" s="95"/>
      <c r="E46" s="95"/>
      <c r="F46" s="89"/>
      <c r="G46" s="90"/>
      <c r="H46" s="126"/>
      <c r="I46" s="127"/>
      <c r="J46" s="128"/>
      <c r="K46" s="89"/>
      <c r="L46" s="116"/>
    </row>
    <row r="47" spans="1:12" x14ac:dyDescent="0.3">
      <c r="D47" s="95"/>
      <c r="E47" s="95"/>
      <c r="F47" s="89"/>
      <c r="G47" s="90"/>
      <c r="H47" s="126"/>
      <c r="I47" s="127"/>
      <c r="J47" s="128"/>
      <c r="K47" s="89"/>
      <c r="L47" s="116"/>
    </row>
    <row r="48" spans="1:12" x14ac:dyDescent="0.3">
      <c r="D48" s="95"/>
      <c r="E48" s="95"/>
      <c r="F48" s="89"/>
      <c r="G48" s="96"/>
      <c r="H48" s="126"/>
      <c r="I48" s="127"/>
      <c r="J48" s="128"/>
      <c r="K48" s="89"/>
      <c r="L48" s="129"/>
    </row>
    <row r="49" spans="1:21" x14ac:dyDescent="0.3">
      <c r="D49" s="95"/>
      <c r="E49" s="95"/>
      <c r="F49" s="104"/>
      <c r="G49" s="109"/>
      <c r="H49" s="130"/>
      <c r="I49" s="131"/>
      <c r="J49" s="132"/>
      <c r="K49" s="104"/>
      <c r="L49" s="133"/>
    </row>
    <row r="50" spans="1:21" x14ac:dyDescent="0.3">
      <c r="D50" s="127"/>
      <c r="E50" s="78"/>
      <c r="F50" s="134" t="s">
        <v>26</v>
      </c>
      <c r="G50" s="135"/>
      <c r="H50" s="136" t="s">
        <v>27</v>
      </c>
      <c r="I50" s="1765" t="s">
        <v>28</v>
      </c>
      <c r="J50" s="1766"/>
      <c r="K50" s="136" t="s">
        <v>29</v>
      </c>
      <c r="L50" s="117" t="s">
        <v>30</v>
      </c>
    </row>
    <row r="51" spans="1:21" x14ac:dyDescent="0.3">
      <c r="D51" s="127"/>
      <c r="E51" s="78"/>
      <c r="F51" s="704"/>
      <c r="G51" s="704"/>
      <c r="H51" s="705"/>
      <c r="I51" s="706"/>
      <c r="J51" s="706"/>
      <c r="K51" s="705"/>
      <c r="L51" s="706"/>
    </row>
    <row r="52" spans="1:21" x14ac:dyDescent="0.3">
      <c r="D52" s="127"/>
      <c r="E52" s="78"/>
      <c r="F52" s="704"/>
      <c r="G52" s="704"/>
      <c r="H52" s="705"/>
      <c r="I52" s="706"/>
      <c r="J52" s="706"/>
      <c r="K52" s="705"/>
      <c r="L52" s="706"/>
    </row>
    <row r="53" spans="1:21" x14ac:dyDescent="0.3">
      <c r="D53" s="127"/>
      <c r="E53" s="78"/>
      <c r="F53" s="704"/>
      <c r="G53" s="704"/>
      <c r="H53" s="705"/>
      <c r="I53" s="706"/>
      <c r="J53" s="706"/>
      <c r="K53" s="705"/>
      <c r="L53" s="706"/>
    </row>
    <row r="54" spans="1:21" x14ac:dyDescent="0.3">
      <c r="D54" s="127"/>
      <c r="E54" s="78"/>
      <c r="F54" s="704"/>
      <c r="G54" s="704"/>
      <c r="H54" s="705"/>
      <c r="I54" s="706"/>
      <c r="J54" s="706"/>
      <c r="K54" s="705"/>
      <c r="L54" s="706"/>
    </row>
    <row r="55" spans="1:21" x14ac:dyDescent="0.3">
      <c r="D55" s="127"/>
      <c r="E55" s="78"/>
      <c r="F55" s="704"/>
      <c r="G55" s="704"/>
      <c r="H55" s="705"/>
      <c r="I55" s="706"/>
      <c r="J55" s="706"/>
      <c r="K55" s="705"/>
      <c r="L55" s="706"/>
    </row>
    <row r="56" spans="1:21" x14ac:dyDescent="0.3">
      <c r="D56" s="127"/>
      <c r="E56" s="78"/>
      <c r="F56" s="704"/>
      <c r="G56" s="704"/>
      <c r="H56" s="705"/>
      <c r="I56" s="706"/>
      <c r="J56" s="706"/>
      <c r="K56" s="705"/>
      <c r="L56" s="706"/>
    </row>
    <row r="57" spans="1:21" x14ac:dyDescent="0.3">
      <c r="D57" s="127"/>
      <c r="E57" s="78"/>
      <c r="F57" s="704"/>
      <c r="G57" s="704"/>
      <c r="H57" s="705"/>
      <c r="I57" s="706"/>
      <c r="J57" s="706"/>
      <c r="K57" s="705"/>
      <c r="L57" s="706"/>
    </row>
    <row r="58" spans="1:21" x14ac:dyDescent="0.3">
      <c r="D58" s="127"/>
      <c r="E58" s="78"/>
      <c r="F58" s="704"/>
      <c r="G58" s="704"/>
      <c r="H58" s="705"/>
      <c r="I58" s="706"/>
      <c r="J58" s="706"/>
      <c r="K58" s="705"/>
      <c r="L58" s="706"/>
    </row>
    <row r="59" spans="1:21" x14ac:dyDescent="0.3">
      <c r="D59" s="127"/>
      <c r="E59" s="78"/>
      <c r="F59" s="704"/>
      <c r="G59" s="704"/>
      <c r="H59" s="705"/>
      <c r="I59" s="706"/>
      <c r="J59" s="706"/>
      <c r="K59" s="705"/>
      <c r="L59" s="706"/>
    </row>
    <row r="60" spans="1:21" s="79" customFormat="1" x14ac:dyDescent="0.3">
      <c r="D60" s="127"/>
      <c r="E60" s="78"/>
      <c r="F60" s="704"/>
      <c r="G60" s="704"/>
      <c r="H60" s="705"/>
      <c r="I60" s="706"/>
      <c r="J60" s="706"/>
      <c r="K60" s="705"/>
      <c r="L60" s="706"/>
      <c r="M60" s="78"/>
      <c r="N60" s="78"/>
      <c r="O60" s="78"/>
      <c r="P60" s="78"/>
      <c r="Q60" s="78"/>
      <c r="R60" s="78"/>
      <c r="S60" s="78"/>
      <c r="T60" s="78"/>
      <c r="U60" s="78"/>
    </row>
    <row r="62" spans="1:21" x14ac:dyDescent="0.3">
      <c r="A62" s="79" t="s">
        <v>650</v>
      </c>
    </row>
  </sheetData>
  <mergeCells count="8">
    <mergeCell ref="A39:K39"/>
    <mergeCell ref="I50:J50"/>
    <mergeCell ref="A7:L7"/>
    <mergeCell ref="A8:L8"/>
    <mergeCell ref="B20:G20"/>
    <mergeCell ref="I20:J20"/>
    <mergeCell ref="B21:G21"/>
    <mergeCell ref="B38:G38"/>
  </mergeCells>
  <printOptions horizontalCentered="1"/>
  <pageMargins left="0" right="0" top="0.55118110236220474" bottom="0.74803149606299213" header="0.31496062992125984" footer="0.31496062992125984"/>
  <pageSetup scale="65" orientation="portrait" verticalDpi="72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7"/>
  <sheetViews>
    <sheetView view="pageBreakPreview" zoomScale="60" zoomScaleNormal="100" workbookViewId="0">
      <selection activeCell="B23" sqref="B23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741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44632</v>
      </c>
    </row>
    <row r="12" spans="1:21" ht="16.5" customHeight="1" x14ac:dyDescent="0.35">
      <c r="A12" s="11" t="s">
        <v>43</v>
      </c>
      <c r="B12" s="701"/>
      <c r="C12" s="701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702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699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700" t="s">
        <v>13</v>
      </c>
      <c r="B20" s="1751" t="s">
        <v>14</v>
      </c>
      <c r="C20" s="1751"/>
      <c r="D20" s="1751"/>
      <c r="E20" s="1751"/>
      <c r="F20" s="1751"/>
      <c r="G20" s="1751"/>
      <c r="H20" s="700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654</v>
      </c>
      <c r="C22" s="660"/>
      <c r="D22" s="660"/>
      <c r="E22" s="660"/>
      <c r="F22" s="660"/>
      <c r="G22" s="661"/>
      <c r="H22" s="658"/>
      <c r="I22" s="658">
        <v>7</v>
      </c>
      <c r="J22" s="658" t="s">
        <v>56</v>
      </c>
      <c r="K22" s="664">
        <v>175000</v>
      </c>
      <c r="L22" s="664">
        <f>K22*I22</f>
        <v>1225000</v>
      </c>
    </row>
    <row r="23" spans="1:12" s="663" customFormat="1" ht="23.25" x14ac:dyDescent="0.35">
      <c r="A23" s="658">
        <v>2</v>
      </c>
      <c r="B23" s="659" t="s">
        <v>557</v>
      </c>
      <c r="C23" s="660"/>
      <c r="D23" s="660"/>
      <c r="E23" s="660"/>
      <c r="F23" s="660"/>
      <c r="G23" s="661"/>
      <c r="H23" s="658"/>
      <c r="I23" s="658">
        <v>15</v>
      </c>
      <c r="J23" s="658" t="s">
        <v>41</v>
      </c>
      <c r="K23" s="664">
        <v>31500</v>
      </c>
      <c r="L23" s="664">
        <f t="shared" ref="L23" si="0">K23*I23</f>
        <v>472500</v>
      </c>
    </row>
    <row r="24" spans="1:12" s="663" customFormat="1" ht="23.25" x14ac:dyDescent="0.35">
      <c r="A24" s="658"/>
      <c r="B24" s="659"/>
      <c r="C24" s="660"/>
      <c r="D24" s="660"/>
      <c r="E24" s="660"/>
      <c r="F24" s="660"/>
      <c r="G24" s="661"/>
      <c r="H24" s="658"/>
      <c r="I24" s="658"/>
      <c r="J24" s="658"/>
      <c r="K24" s="664"/>
      <c r="L24" s="664"/>
    </row>
    <row r="25" spans="1:12" s="663" customFormat="1" ht="23.25" x14ac:dyDescent="0.35">
      <c r="A25" s="658"/>
      <c r="B25" s="659"/>
      <c r="C25" s="660"/>
      <c r="D25" s="660"/>
      <c r="E25" s="660"/>
      <c r="F25" s="660"/>
      <c r="G25" s="661"/>
      <c r="H25" s="658"/>
      <c r="I25" s="658"/>
      <c r="J25" s="658"/>
      <c r="K25" s="664"/>
      <c r="L25" s="664"/>
    </row>
    <row r="26" spans="1:12" s="663" customFormat="1" ht="23.25" x14ac:dyDescent="0.35">
      <c r="A26" s="658"/>
      <c r="B26" s="659"/>
      <c r="C26" s="660"/>
      <c r="D26" s="660"/>
      <c r="E26" s="660"/>
      <c r="F26" s="660"/>
      <c r="G26" s="661"/>
      <c r="H26" s="658"/>
      <c r="I26" s="658"/>
      <c r="J26" s="658"/>
      <c r="K26" s="664"/>
      <c r="L26" s="664"/>
    </row>
    <row r="27" spans="1:12" s="663" customFormat="1" ht="23.25" x14ac:dyDescent="0.35">
      <c r="A27" s="658"/>
      <c r="B27" s="665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0"/>
      <c r="D28" s="660"/>
      <c r="E28" s="660"/>
      <c r="F28" s="660"/>
      <c r="G28" s="661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6"/>
      <c r="D29" s="666"/>
      <c r="E29" s="666"/>
      <c r="F29" s="666"/>
      <c r="G29" s="667"/>
      <c r="H29" s="658"/>
      <c r="I29" s="658"/>
      <c r="J29" s="658"/>
      <c r="K29" s="664"/>
      <c r="L29" s="664"/>
    </row>
    <row r="30" spans="1:12" s="663" customFormat="1" ht="23.25" x14ac:dyDescent="0.35">
      <c r="A30" s="658"/>
      <c r="B30" s="659"/>
      <c r="C30" s="666"/>
      <c r="D30" s="666"/>
      <c r="E30" s="666"/>
      <c r="F30" s="666"/>
      <c r="G30" s="667"/>
      <c r="H30" s="658"/>
      <c r="I30" s="658"/>
      <c r="J30" s="658"/>
      <c r="K30" s="664"/>
      <c r="L30" s="664"/>
    </row>
    <row r="31" spans="1:12" s="663" customFormat="1" ht="23.25" x14ac:dyDescent="0.35">
      <c r="A31" s="658"/>
      <c r="B31" s="659"/>
      <c r="C31" s="666"/>
      <c r="D31" s="666"/>
      <c r="E31" s="666"/>
      <c r="F31" s="666"/>
      <c r="G31" s="667"/>
      <c r="H31" s="658"/>
      <c r="I31" s="658"/>
      <c r="J31" s="658"/>
      <c r="K31" s="664"/>
      <c r="L31" s="664"/>
    </row>
    <row r="32" spans="1:12" s="663" customFormat="1" ht="23.25" x14ac:dyDescent="0.35">
      <c r="A32" s="668"/>
      <c r="B32" s="1885"/>
      <c r="C32" s="1886"/>
      <c r="D32" s="1886"/>
      <c r="E32" s="1886"/>
      <c r="F32" s="1886"/>
      <c r="G32" s="1887"/>
      <c r="H32" s="669"/>
      <c r="I32" s="669"/>
      <c r="J32" s="669"/>
      <c r="K32" s="670"/>
      <c r="L32" s="670"/>
    </row>
    <row r="33" spans="1:12" s="663" customFormat="1" ht="23.25" x14ac:dyDescent="0.35">
      <c r="A33" s="1888" t="s">
        <v>20</v>
      </c>
      <c r="B33" s="1888"/>
      <c r="C33" s="1888"/>
      <c r="D33" s="1888"/>
      <c r="E33" s="1888"/>
      <c r="F33" s="1888"/>
      <c r="G33" s="1888"/>
      <c r="H33" s="1888"/>
      <c r="I33" s="1888"/>
      <c r="J33" s="1888"/>
      <c r="K33" s="1888"/>
      <c r="L33" s="671">
        <f>SUM(L21:L31)</f>
        <v>1697500</v>
      </c>
    </row>
    <row r="34" spans="1:12" s="238" customFormat="1" ht="21" x14ac:dyDescent="0.35">
      <c r="A34" s="247"/>
      <c r="B34" s="247"/>
      <c r="C34" s="409"/>
      <c r="D34" s="247"/>
      <c r="E34" s="247"/>
      <c r="F34" s="247"/>
      <c r="G34" s="248"/>
      <c r="H34" s="248"/>
      <c r="I34" s="248"/>
      <c r="J34" s="248"/>
      <c r="K34" s="410"/>
      <c r="L34" s="411"/>
    </row>
    <row r="35" spans="1:12" ht="18" x14ac:dyDescent="0.35">
      <c r="A35" s="35" t="s">
        <v>21</v>
      </c>
      <c r="B35" s="35" t="s">
        <v>7</v>
      </c>
      <c r="C35" s="35" t="s">
        <v>22</v>
      </c>
      <c r="D35" s="36" t="s">
        <v>23</v>
      </c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2"/>
      <c r="B36" s="2"/>
      <c r="C36" s="699" t="s">
        <v>24</v>
      </c>
      <c r="D36" s="2" t="s">
        <v>25</v>
      </c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2"/>
      <c r="B37" s="2"/>
      <c r="C37" s="699" t="s">
        <v>300</v>
      </c>
      <c r="D37" s="2" t="s">
        <v>655</v>
      </c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1"/>
      <c r="B39" s="1"/>
      <c r="C39" s="1"/>
      <c r="D39" s="38"/>
      <c r="E39" s="38"/>
      <c r="F39" s="39"/>
      <c r="G39" s="40"/>
      <c r="H39" s="41"/>
      <c r="I39" s="42"/>
      <c r="J39" s="43"/>
      <c r="K39" s="44"/>
      <c r="L39" s="45"/>
    </row>
    <row r="40" spans="1:12" ht="18" x14ac:dyDescent="0.35">
      <c r="A40" s="1"/>
      <c r="B40" s="1"/>
      <c r="C40" s="1"/>
      <c r="D40" s="38"/>
      <c r="E40" s="38"/>
      <c r="F40" s="46"/>
      <c r="G40" s="47"/>
      <c r="H40" s="48"/>
      <c r="I40" s="49"/>
      <c r="J40" s="50"/>
      <c r="K40" s="51"/>
      <c r="L40" s="52"/>
    </row>
    <row r="41" spans="1:12" ht="18" x14ac:dyDescent="0.35">
      <c r="A41" s="1"/>
      <c r="B41" s="1"/>
      <c r="C41" s="1"/>
      <c r="D41" s="38"/>
      <c r="E41" s="38"/>
      <c r="F41" s="46"/>
      <c r="G41" s="47"/>
      <c r="H41" s="48"/>
      <c r="I41" s="49"/>
      <c r="J41" s="50"/>
      <c r="K41" s="51"/>
      <c r="L41" s="52"/>
    </row>
    <row r="42" spans="1:12" ht="18" x14ac:dyDescent="0.35">
      <c r="A42" s="1"/>
      <c r="B42" s="1"/>
      <c r="C42" s="1"/>
      <c r="D42" s="38"/>
      <c r="E42" s="38"/>
      <c r="F42" s="46"/>
      <c r="G42" s="53"/>
      <c r="H42" s="48"/>
      <c r="I42" s="49"/>
      <c r="J42" s="50"/>
      <c r="K42" s="51"/>
      <c r="L42" s="54"/>
    </row>
    <row r="43" spans="1:12" ht="18" x14ac:dyDescent="0.35">
      <c r="A43" s="1"/>
      <c r="B43" s="1"/>
      <c r="C43" s="1"/>
      <c r="D43" s="38"/>
      <c r="E43" s="38"/>
      <c r="F43" s="55"/>
      <c r="G43" s="56"/>
      <c r="H43" s="57"/>
      <c r="I43" s="58"/>
      <c r="J43" s="59"/>
      <c r="K43" s="60"/>
      <c r="L43" s="61"/>
    </row>
    <row r="44" spans="1:12" ht="18" x14ac:dyDescent="0.35">
      <c r="A44" s="1"/>
      <c r="B44" s="1"/>
      <c r="C44" s="1"/>
      <c r="D44" s="62"/>
      <c r="E44" s="76"/>
      <c r="F44" s="63" t="s">
        <v>26</v>
      </c>
      <c r="G44" s="64"/>
      <c r="H44" s="65" t="s">
        <v>27</v>
      </c>
      <c r="I44" s="1747" t="s">
        <v>28</v>
      </c>
      <c r="J44" s="1748"/>
      <c r="K44" s="65" t="s">
        <v>29</v>
      </c>
      <c r="L44" s="66" t="s">
        <v>30</v>
      </c>
    </row>
    <row r="45" spans="1:12" x14ac:dyDescent="0.3">
      <c r="D45" s="76"/>
      <c r="E45" s="76"/>
      <c r="F45" s="76"/>
      <c r="G45" s="76"/>
      <c r="H45" s="76"/>
      <c r="I45" s="76"/>
      <c r="J45" s="76"/>
      <c r="K45" s="76"/>
      <c r="L45" s="76"/>
    </row>
    <row r="57" spans="1:21" s="25" customFormat="1" x14ac:dyDescent="0.3">
      <c r="A57" s="25" t="s">
        <v>656</v>
      </c>
      <c r="M57" s="76"/>
      <c r="N57" s="76"/>
      <c r="O57" s="76"/>
      <c r="P57" s="76"/>
      <c r="Q57" s="76"/>
      <c r="R57" s="76"/>
      <c r="S57" s="76"/>
      <c r="T57" s="76"/>
      <c r="U57" s="76"/>
    </row>
  </sheetData>
  <mergeCells count="9">
    <mergeCell ref="B32:G32"/>
    <mergeCell ref="A33:K33"/>
    <mergeCell ref="I44:J44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8" orientation="portrait" verticalDpi="72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1"/>
  <sheetViews>
    <sheetView view="pageBreakPreview" topLeftCell="A7" zoomScale="60" zoomScaleNormal="100" workbookViewId="0">
      <selection activeCell="B24" sqref="B24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19.85546875" style="25" customWidth="1"/>
    <col min="12" max="12" width="22.570312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658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47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44634</v>
      </c>
    </row>
    <row r="12" spans="1:21" ht="16.5" customHeight="1" x14ac:dyDescent="0.35">
      <c r="A12" s="1760" t="s">
        <v>48</v>
      </c>
      <c r="B12" s="1761"/>
      <c r="C12" s="1761"/>
      <c r="D12" s="1759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710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49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707" t="s">
        <v>7</v>
      </c>
      <c r="C16" s="1" t="s">
        <v>50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3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3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3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  <c r="M19" s="76" t="s">
        <v>659</v>
      </c>
    </row>
    <row r="20" spans="1:13" ht="18" x14ac:dyDescent="0.3">
      <c r="A20" s="708" t="s">
        <v>13</v>
      </c>
      <c r="B20" s="1751" t="s">
        <v>14</v>
      </c>
      <c r="C20" s="1751"/>
      <c r="D20" s="1751"/>
      <c r="E20" s="1751"/>
      <c r="F20" s="1751"/>
      <c r="G20" s="1751"/>
      <c r="H20" s="708" t="s">
        <v>15</v>
      </c>
      <c r="I20" s="1751" t="s">
        <v>16</v>
      </c>
      <c r="J20" s="1751"/>
      <c r="K20" s="26" t="s">
        <v>17</v>
      </c>
      <c r="L20" s="26" t="s">
        <v>18</v>
      </c>
      <c r="M20" s="76" t="s">
        <v>660</v>
      </c>
    </row>
    <row r="21" spans="1:13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3" s="238" customFormat="1" ht="21" x14ac:dyDescent="0.35">
      <c r="A22" s="233">
        <v>1</v>
      </c>
      <c r="B22" s="711" t="s">
        <v>666</v>
      </c>
      <c r="C22" s="235"/>
      <c r="D22" s="235"/>
      <c r="E22" s="235"/>
      <c r="F22" s="235"/>
      <c r="G22" s="236"/>
      <c r="H22" s="233"/>
      <c r="I22" s="233">
        <v>30</v>
      </c>
      <c r="J22" s="233" t="s">
        <v>56</v>
      </c>
      <c r="K22" s="237">
        <v>4500</v>
      </c>
      <c r="L22" s="237">
        <f t="shared" ref="L22:L29" si="0">+K22*I22</f>
        <v>135000</v>
      </c>
      <c r="M22" s="238" t="s">
        <v>661</v>
      </c>
    </row>
    <row r="23" spans="1:13" s="238" customFormat="1" ht="21" x14ac:dyDescent="0.35">
      <c r="A23" s="233">
        <v>2</v>
      </c>
      <c r="B23" s="711" t="s">
        <v>671</v>
      </c>
      <c r="C23" s="235"/>
      <c r="D23" s="235"/>
      <c r="E23" s="235"/>
      <c r="F23" s="235"/>
      <c r="G23" s="236"/>
      <c r="H23" s="233" t="s">
        <v>672</v>
      </c>
      <c r="I23" s="233">
        <v>10</v>
      </c>
      <c r="J23" s="233" t="s">
        <v>56</v>
      </c>
      <c r="K23" s="237">
        <v>36500</v>
      </c>
      <c r="L23" s="237">
        <f t="shared" si="0"/>
        <v>365000</v>
      </c>
    </row>
    <row r="24" spans="1:13" s="238" customFormat="1" ht="21" x14ac:dyDescent="0.35">
      <c r="A24" s="233">
        <v>3</v>
      </c>
      <c r="B24" s="711" t="s">
        <v>673</v>
      </c>
      <c r="C24" s="712"/>
      <c r="D24" s="712"/>
      <c r="E24" s="712"/>
      <c r="F24" s="712"/>
      <c r="G24" s="713"/>
      <c r="H24" s="233" t="s">
        <v>706</v>
      </c>
      <c r="I24" s="233">
        <v>1</v>
      </c>
      <c r="J24" s="233" t="s">
        <v>670</v>
      </c>
      <c r="K24" s="237">
        <v>140000</v>
      </c>
      <c r="L24" s="237">
        <f t="shared" si="0"/>
        <v>140000</v>
      </c>
      <c r="M24" s="238" t="s">
        <v>662</v>
      </c>
    </row>
    <row r="25" spans="1:13" s="238" customFormat="1" ht="21" x14ac:dyDescent="0.35">
      <c r="A25" s="233">
        <v>4</v>
      </c>
      <c r="B25" s="711" t="s">
        <v>675</v>
      </c>
      <c r="C25" s="712"/>
      <c r="D25" s="712"/>
      <c r="E25" s="712"/>
      <c r="F25" s="712"/>
      <c r="G25" s="713"/>
      <c r="H25" s="233" t="s">
        <v>706</v>
      </c>
      <c r="I25" s="233">
        <v>1</v>
      </c>
      <c r="J25" s="233" t="s">
        <v>670</v>
      </c>
      <c r="K25" s="237">
        <v>18000</v>
      </c>
      <c r="L25" s="237">
        <f t="shared" si="0"/>
        <v>18000</v>
      </c>
    </row>
    <row r="26" spans="1:13" s="238" customFormat="1" ht="21" x14ac:dyDescent="0.35">
      <c r="A26" s="233">
        <v>5</v>
      </c>
      <c r="B26" s="711" t="s">
        <v>667</v>
      </c>
      <c r="C26" s="712"/>
      <c r="D26" s="712"/>
      <c r="E26" s="712"/>
      <c r="F26" s="712"/>
      <c r="G26" s="713"/>
      <c r="H26" s="233" t="s">
        <v>706</v>
      </c>
      <c r="I26" s="233">
        <v>1</v>
      </c>
      <c r="J26" s="233" t="s">
        <v>670</v>
      </c>
      <c r="K26" s="237">
        <v>325000</v>
      </c>
      <c r="L26" s="237">
        <f t="shared" si="0"/>
        <v>325000</v>
      </c>
      <c r="M26" s="238" t="s">
        <v>663</v>
      </c>
    </row>
    <row r="27" spans="1:13" s="238" customFormat="1" ht="21" x14ac:dyDescent="0.35">
      <c r="A27" s="233">
        <v>6</v>
      </c>
      <c r="B27" s="711" t="s">
        <v>470</v>
      </c>
      <c r="C27" s="712"/>
      <c r="D27" s="712"/>
      <c r="E27" s="712"/>
      <c r="F27" s="712"/>
      <c r="G27" s="713"/>
      <c r="H27" s="233" t="s">
        <v>674</v>
      </c>
      <c r="I27" s="233">
        <v>15</v>
      </c>
      <c r="J27" s="233" t="s">
        <v>56</v>
      </c>
      <c r="K27" s="237">
        <v>4000</v>
      </c>
      <c r="L27" s="237">
        <f t="shared" si="0"/>
        <v>60000</v>
      </c>
    </row>
    <row r="28" spans="1:13" s="238" customFormat="1" ht="21" x14ac:dyDescent="0.35">
      <c r="A28" s="233">
        <v>7</v>
      </c>
      <c r="B28" s="711" t="s">
        <v>668</v>
      </c>
      <c r="C28" s="712"/>
      <c r="D28" s="712"/>
      <c r="E28" s="712"/>
      <c r="F28" s="712"/>
      <c r="G28" s="713"/>
      <c r="H28" s="233"/>
      <c r="I28" s="233">
        <v>6</v>
      </c>
      <c r="J28" s="233" t="s">
        <v>648</v>
      </c>
      <c r="K28" s="237">
        <v>17000</v>
      </c>
      <c r="L28" s="237">
        <f t="shared" si="0"/>
        <v>102000</v>
      </c>
      <c r="M28" s="238" t="s">
        <v>664</v>
      </c>
    </row>
    <row r="29" spans="1:13" s="238" customFormat="1" ht="21" x14ac:dyDescent="0.35">
      <c r="A29" s="233">
        <v>8</v>
      </c>
      <c r="B29" s="711" t="s">
        <v>669</v>
      </c>
      <c r="C29" s="712"/>
      <c r="D29" s="712"/>
      <c r="E29" s="712"/>
      <c r="F29" s="712"/>
      <c r="G29" s="713"/>
      <c r="H29" s="233"/>
      <c r="I29" s="233">
        <v>6</v>
      </c>
      <c r="J29" s="233" t="s">
        <v>648</v>
      </c>
      <c r="K29" s="237">
        <v>600</v>
      </c>
      <c r="L29" s="237">
        <f t="shared" si="0"/>
        <v>3600</v>
      </c>
      <c r="M29" s="238" t="s">
        <v>665</v>
      </c>
    </row>
    <row r="30" spans="1:13" s="238" customFormat="1" ht="21" x14ac:dyDescent="0.35">
      <c r="A30" s="233"/>
      <c r="B30" s="711"/>
      <c r="C30" s="712"/>
      <c r="D30" s="712"/>
      <c r="E30" s="712"/>
      <c r="F30" s="712"/>
      <c r="G30" s="713"/>
      <c r="H30" s="233"/>
      <c r="I30" s="233"/>
      <c r="J30" s="233"/>
      <c r="K30" s="237"/>
      <c r="L30" s="237"/>
    </row>
    <row r="31" spans="1:13" s="238" customFormat="1" ht="21" x14ac:dyDescent="0.35">
      <c r="A31" s="241"/>
      <c r="B31" s="1785"/>
      <c r="C31" s="1786"/>
      <c r="D31" s="1786"/>
      <c r="E31" s="1786"/>
      <c r="F31" s="1786"/>
      <c r="G31" s="1787"/>
      <c r="H31" s="242"/>
      <c r="I31" s="242">
        <f>SUM(I22:I29)</f>
        <v>70</v>
      </c>
      <c r="J31" s="242"/>
      <c r="K31" s="243"/>
      <c r="L31" s="243"/>
    </row>
    <row r="32" spans="1:13" s="238" customFormat="1" ht="21" x14ac:dyDescent="0.35">
      <c r="A32" s="1841" t="s">
        <v>20</v>
      </c>
      <c r="B32" s="1841"/>
      <c r="C32" s="1841"/>
      <c r="D32" s="1841"/>
      <c r="E32" s="1841"/>
      <c r="F32" s="1841"/>
      <c r="G32" s="1841"/>
      <c r="H32" s="1841"/>
      <c r="I32" s="1841"/>
      <c r="J32" s="1841"/>
      <c r="K32" s="1841"/>
      <c r="L32" s="245">
        <f>SUM(L21:L30)</f>
        <v>1148600</v>
      </c>
    </row>
    <row r="33" spans="1:12" ht="18" x14ac:dyDescent="0.35">
      <c r="A33" s="2"/>
      <c r="B33" s="2"/>
      <c r="C33" s="707"/>
      <c r="D33" s="2"/>
      <c r="E33" s="2"/>
      <c r="F33" s="2"/>
      <c r="G33" s="1"/>
      <c r="H33" s="1"/>
      <c r="I33" s="1"/>
      <c r="J33" s="1"/>
      <c r="K33" s="13"/>
      <c r="L33" s="3"/>
    </row>
    <row r="34" spans="1:12" ht="18" x14ac:dyDescent="0.35">
      <c r="A34" s="35" t="s">
        <v>21</v>
      </c>
      <c r="B34" s="35" t="s">
        <v>7</v>
      </c>
      <c r="C34" s="35" t="s">
        <v>22</v>
      </c>
      <c r="D34" s="36" t="s">
        <v>23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707" t="s">
        <v>24</v>
      </c>
      <c r="D35" s="2" t="s">
        <v>25</v>
      </c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2"/>
      <c r="B36" s="2"/>
      <c r="C36" s="707"/>
      <c r="D36" s="2"/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1"/>
      <c r="B38" s="1"/>
      <c r="C38" s="1"/>
      <c r="D38" s="38"/>
      <c r="E38" s="38"/>
      <c r="F38" s="39"/>
      <c r="G38" s="40"/>
      <c r="H38" s="41"/>
      <c r="I38" s="42"/>
      <c r="J38" s="43"/>
      <c r="K38" s="44"/>
      <c r="L38" s="45"/>
    </row>
    <row r="39" spans="1:12" ht="18" x14ac:dyDescent="0.35">
      <c r="A39" s="1"/>
      <c r="B39" s="1"/>
      <c r="C39" s="1"/>
      <c r="D39" s="38"/>
      <c r="E39" s="38"/>
      <c r="F39" s="46"/>
      <c r="G39" s="47"/>
      <c r="H39" s="48"/>
      <c r="I39" s="49"/>
      <c r="J39" s="50"/>
      <c r="K39" s="51"/>
      <c r="L39" s="52"/>
    </row>
    <row r="40" spans="1:12" ht="18" x14ac:dyDescent="0.35">
      <c r="A40" s="1"/>
      <c r="B40" s="1"/>
      <c r="C40" s="1"/>
      <c r="D40" s="38"/>
      <c r="E40" s="38"/>
      <c r="F40" s="46"/>
      <c r="G40" s="47"/>
      <c r="H40" s="48"/>
      <c r="I40" s="49"/>
      <c r="J40" s="50"/>
      <c r="K40" s="51"/>
      <c r="L40" s="52"/>
    </row>
    <row r="41" spans="1:12" ht="18" x14ac:dyDescent="0.35">
      <c r="A41" s="1"/>
      <c r="B41" s="1"/>
      <c r="C41" s="1"/>
      <c r="D41" s="38"/>
      <c r="E41" s="38"/>
      <c r="F41" s="46"/>
      <c r="G41" s="53"/>
      <c r="H41" s="48"/>
      <c r="I41" s="49"/>
      <c r="J41" s="50"/>
      <c r="K41" s="51"/>
      <c r="L41" s="54"/>
    </row>
    <row r="42" spans="1:12" ht="18" x14ac:dyDescent="0.35">
      <c r="A42" s="1"/>
      <c r="B42" s="1"/>
      <c r="C42" s="1"/>
      <c r="D42" s="38"/>
      <c r="E42" s="38"/>
      <c r="F42" s="55"/>
      <c r="G42" s="56"/>
      <c r="H42" s="57"/>
      <c r="I42" s="58"/>
      <c r="J42" s="59"/>
      <c r="K42" s="60"/>
      <c r="L42" s="61"/>
    </row>
    <row r="43" spans="1:12" ht="18" x14ac:dyDescent="0.35">
      <c r="A43" s="1"/>
      <c r="B43" s="1"/>
      <c r="C43" s="1"/>
      <c r="D43" s="62"/>
      <c r="E43" s="76"/>
      <c r="F43" s="63" t="s">
        <v>26</v>
      </c>
      <c r="G43" s="64"/>
      <c r="H43" s="65" t="s">
        <v>27</v>
      </c>
      <c r="I43" s="1747" t="s">
        <v>28</v>
      </c>
      <c r="J43" s="1748"/>
      <c r="K43" s="65" t="s">
        <v>29</v>
      </c>
      <c r="L43" s="66" t="s">
        <v>30</v>
      </c>
    </row>
    <row r="44" spans="1:12" x14ac:dyDescent="0.3">
      <c r="D44" s="76"/>
      <c r="E44" s="76"/>
      <c r="F44" s="76"/>
      <c r="G44" s="76"/>
      <c r="H44" s="76"/>
      <c r="I44" s="76"/>
      <c r="J44" s="76"/>
      <c r="K44" s="76"/>
      <c r="L44" s="76"/>
    </row>
    <row r="61" spans="1:12" s="238" customFormat="1" ht="21" x14ac:dyDescent="0.35">
      <c r="A61" s="79" t="s">
        <v>656</v>
      </c>
      <c r="B61" s="248"/>
      <c r="C61" s="248"/>
      <c r="D61" s="248"/>
      <c r="E61" s="248"/>
      <c r="F61" s="248"/>
      <c r="G61" s="248"/>
      <c r="H61" s="248"/>
      <c r="I61" s="248"/>
      <c r="J61" s="248"/>
      <c r="K61" s="248"/>
      <c r="L61" s="248"/>
    </row>
  </sheetData>
  <mergeCells count="10">
    <mergeCell ref="B21:G21"/>
    <mergeCell ref="B31:G31"/>
    <mergeCell ref="A32:K32"/>
    <mergeCell ref="I43:J43"/>
    <mergeCell ref="A7:L7"/>
    <mergeCell ref="A8:L8"/>
    <mergeCell ref="A12:D12"/>
    <mergeCell ref="B15:D15"/>
    <mergeCell ref="B20:G20"/>
    <mergeCell ref="I20:J20"/>
  </mergeCells>
  <printOptions horizontalCentered="1"/>
  <pageMargins left="0" right="0" top="0.74803149606299213" bottom="0.74803149606299213" header="0.31496062992125984" footer="0.31496062992125984"/>
  <pageSetup scale="68" orientation="portrait" verticalDpi="72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6"/>
  <sheetViews>
    <sheetView view="pageBreakPreview" topLeftCell="A5" zoomScale="90" workbookViewId="0">
      <selection activeCell="B24" sqref="B24"/>
    </sheetView>
  </sheetViews>
  <sheetFormatPr defaultColWidth="9.140625" defaultRowHeight="16.5" customHeight="1" x14ac:dyDescent="0.3"/>
  <cols>
    <col min="1" max="1" width="9.7109375" style="251" customWidth="1"/>
    <col min="2" max="2" width="3.42578125" style="251" customWidth="1"/>
    <col min="3" max="3" width="3.28515625" style="251" customWidth="1"/>
    <col min="4" max="4" width="20.28515625" style="251" customWidth="1"/>
    <col min="5" max="6" width="3.7109375" style="251" customWidth="1"/>
    <col min="7" max="7" width="10.42578125" style="251" customWidth="1"/>
    <col min="8" max="8" width="18.140625" style="251" customWidth="1"/>
    <col min="9" max="9" width="9" style="251" customWidth="1"/>
    <col min="10" max="10" width="9.28515625" style="251" customWidth="1"/>
    <col min="11" max="11" width="17.85546875" style="251" customWidth="1"/>
    <col min="12" max="12" width="19.7109375" style="251" customWidth="1"/>
    <col min="13" max="16384" width="9.140625" style="251"/>
  </cols>
  <sheetData>
    <row r="6" spans="1:15" ht="16.5" customHeight="1" x14ac:dyDescent="0.35">
      <c r="A6" s="1749" t="s">
        <v>0</v>
      </c>
      <c r="B6" s="1749"/>
      <c r="C6" s="1749"/>
      <c r="D6" s="1749"/>
      <c r="E6" s="1749"/>
      <c r="F6" s="1749"/>
      <c r="G6" s="1749"/>
      <c r="H6" s="1749"/>
      <c r="I6" s="1749"/>
      <c r="J6" s="1749"/>
      <c r="K6" s="1749"/>
      <c r="L6" s="1749"/>
    </row>
    <row r="7" spans="1:15" ht="16.5" customHeight="1" x14ac:dyDescent="0.35">
      <c r="A7" s="1750" t="s">
        <v>682</v>
      </c>
      <c r="B7" s="1750"/>
      <c r="C7" s="1750"/>
      <c r="D7" s="1750"/>
      <c r="E7" s="1750"/>
      <c r="F7" s="1750"/>
      <c r="G7" s="1750"/>
      <c r="H7" s="1750"/>
      <c r="I7" s="1750"/>
      <c r="J7" s="1750"/>
      <c r="K7" s="1750"/>
      <c r="L7" s="1750"/>
    </row>
    <row r="8" spans="1:15" ht="16.5" customHeight="1" x14ac:dyDescent="0.35">
      <c r="A8" s="1"/>
      <c r="B8" s="1"/>
      <c r="C8" s="1"/>
      <c r="D8" s="1"/>
      <c r="E8" s="1"/>
      <c r="F8" s="1"/>
      <c r="G8" s="2"/>
      <c r="H8" s="1"/>
      <c r="I8" s="1"/>
      <c r="J8" s="1"/>
      <c r="K8" s="3"/>
      <c r="L8" s="3"/>
    </row>
    <row r="9" spans="1:15" ht="16.5" customHeight="1" x14ac:dyDescent="0.35">
      <c r="A9" s="4" t="s">
        <v>1</v>
      </c>
      <c r="B9" s="5"/>
      <c r="C9" s="5"/>
      <c r="D9" s="6"/>
      <c r="E9" s="1"/>
      <c r="F9" s="7" t="s">
        <v>2</v>
      </c>
      <c r="G9" s="8"/>
      <c r="H9" s="8"/>
      <c r="I9" s="9"/>
      <c r="J9" s="10"/>
      <c r="K9" s="3"/>
      <c r="L9" s="3"/>
    </row>
    <row r="10" spans="1:15" ht="16.5" customHeight="1" x14ac:dyDescent="0.35">
      <c r="A10" s="11" t="s">
        <v>326</v>
      </c>
      <c r="B10" s="1"/>
      <c r="C10" s="1"/>
      <c r="D10" s="12"/>
      <c r="E10" s="1"/>
      <c r="F10" s="72" t="s">
        <v>32</v>
      </c>
      <c r="G10" s="73"/>
      <c r="H10" s="73"/>
      <c r="I10" s="12"/>
      <c r="J10" s="1"/>
      <c r="K10" s="13" t="s">
        <v>3</v>
      </c>
      <c r="L10" s="14">
        <v>44632</v>
      </c>
      <c r="M10" s="298"/>
    </row>
    <row r="11" spans="1:15" ht="16.5" customHeight="1" x14ac:dyDescent="0.35">
      <c r="A11" s="11" t="s">
        <v>179</v>
      </c>
      <c r="B11" s="709"/>
      <c r="C11" s="709"/>
      <c r="D11" s="16"/>
      <c r="E11" s="1"/>
      <c r="F11" s="72" t="s">
        <v>33</v>
      </c>
      <c r="G11" s="73"/>
      <c r="H11" s="73"/>
      <c r="I11" s="12"/>
      <c r="J11" s="1"/>
      <c r="K11" s="13"/>
      <c r="L11" s="14"/>
      <c r="O11" s="256"/>
    </row>
    <row r="12" spans="1:15" ht="16.5" customHeight="1" x14ac:dyDescent="0.35">
      <c r="A12" s="11"/>
      <c r="B12" s="1"/>
      <c r="C12" s="1"/>
      <c r="D12" s="12"/>
      <c r="E12" s="1"/>
      <c r="F12" s="72" t="s">
        <v>34</v>
      </c>
      <c r="G12" s="73"/>
      <c r="H12" s="73"/>
      <c r="I12" s="12"/>
      <c r="J12" s="1"/>
      <c r="K12" s="13" t="s">
        <v>4</v>
      </c>
      <c r="L12" s="3"/>
      <c r="O12" s="256"/>
    </row>
    <row r="13" spans="1:15" ht="16.5" customHeight="1" x14ac:dyDescent="0.35">
      <c r="A13" s="11"/>
      <c r="B13" s="1"/>
      <c r="C13" s="1"/>
      <c r="D13" s="12"/>
      <c r="E13" s="1"/>
      <c r="F13" s="74" t="s">
        <v>35</v>
      </c>
      <c r="G13" s="75"/>
      <c r="H13" s="75"/>
      <c r="I13" s="710"/>
      <c r="J13" s="17"/>
      <c r="K13" s="13" t="s">
        <v>5</v>
      </c>
      <c r="L13" s="3"/>
      <c r="M13" s="298"/>
    </row>
    <row r="14" spans="1:15" ht="16.5" customHeight="1" x14ac:dyDescent="0.35">
      <c r="A14" s="11" t="s">
        <v>6</v>
      </c>
      <c r="B14" s="709" t="s">
        <v>139</v>
      </c>
      <c r="C14" s="301" t="s">
        <v>676</v>
      </c>
      <c r="D14" s="232"/>
      <c r="E14" s="1"/>
      <c r="F14" s="72"/>
      <c r="G14" s="73"/>
      <c r="H14" s="73"/>
      <c r="I14" s="12"/>
      <c r="J14" s="1"/>
      <c r="K14" s="13"/>
      <c r="L14" s="3"/>
    </row>
    <row r="15" spans="1:15" ht="16.5" customHeight="1" x14ac:dyDescent="0.35">
      <c r="A15" s="11" t="s">
        <v>8</v>
      </c>
      <c r="B15" s="707" t="s">
        <v>7</v>
      </c>
      <c r="C15" s="1"/>
      <c r="D15" s="12"/>
      <c r="E15" s="1"/>
      <c r="F15" s="72" t="s">
        <v>36</v>
      </c>
      <c r="G15" s="73"/>
      <c r="H15" s="73"/>
      <c r="I15" s="12"/>
      <c r="J15" s="1"/>
      <c r="K15" s="13" t="s">
        <v>9</v>
      </c>
      <c r="L15" s="3" t="s">
        <v>10</v>
      </c>
      <c r="M15" s="298"/>
    </row>
    <row r="16" spans="1:15" ht="16.5" customHeight="1" x14ac:dyDescent="0.35">
      <c r="A16" s="19" t="s">
        <v>11</v>
      </c>
      <c r="B16" s="20" t="s">
        <v>7</v>
      </c>
      <c r="C16" s="77"/>
      <c r="D16" s="21"/>
      <c r="E16" s="1"/>
      <c r="F16" s="19"/>
      <c r="G16" s="22"/>
      <c r="H16" s="22"/>
      <c r="I16" s="23"/>
      <c r="J16" s="1"/>
      <c r="K16" s="13"/>
      <c r="L16" s="24"/>
    </row>
    <row r="17" spans="1:12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25"/>
    </row>
    <row r="18" spans="1:12" ht="18" customHeight="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3"/>
    </row>
    <row r="19" spans="1:12" ht="18" customHeight="1" x14ac:dyDescent="0.3">
      <c r="A19" s="708" t="s">
        <v>13</v>
      </c>
      <c r="B19" s="1751" t="s">
        <v>14</v>
      </c>
      <c r="C19" s="1751"/>
      <c r="D19" s="1751"/>
      <c r="E19" s="1751"/>
      <c r="F19" s="1751"/>
      <c r="G19" s="1751"/>
      <c r="H19" s="708" t="s">
        <v>15</v>
      </c>
      <c r="I19" s="1751" t="s">
        <v>16</v>
      </c>
      <c r="J19" s="1751"/>
      <c r="K19" s="26" t="s">
        <v>17</v>
      </c>
      <c r="L19" s="26" t="s">
        <v>18</v>
      </c>
    </row>
    <row r="20" spans="1:12" ht="18" customHeight="1" x14ac:dyDescent="0.3">
      <c r="A20" s="27"/>
      <c r="B20" s="1752"/>
      <c r="C20" s="1753"/>
      <c r="D20" s="1753"/>
      <c r="E20" s="1753"/>
      <c r="F20" s="1753"/>
      <c r="G20" s="1754"/>
      <c r="H20" s="27"/>
      <c r="I20" s="27"/>
      <c r="J20" s="27"/>
      <c r="K20" s="28"/>
      <c r="L20" s="28"/>
    </row>
    <row r="21" spans="1:12" s="257" customFormat="1" ht="18.75" customHeight="1" x14ac:dyDescent="0.3">
      <c r="A21" s="160">
        <v>1</v>
      </c>
      <c r="B21" s="161" t="s">
        <v>677</v>
      </c>
      <c r="C21" s="166"/>
      <c r="D21" s="166"/>
      <c r="E21" s="166"/>
      <c r="F21" s="166"/>
      <c r="G21" s="162"/>
      <c r="H21" s="27" t="s">
        <v>681</v>
      </c>
      <c r="I21" s="160">
        <v>1</v>
      </c>
      <c r="J21" s="160" t="s">
        <v>239</v>
      </c>
      <c r="K21" s="164">
        <v>150000</v>
      </c>
      <c r="L21" s="164">
        <f t="shared" ref="L21:L24" si="0">+K21*I21</f>
        <v>150000</v>
      </c>
    </row>
    <row r="22" spans="1:12" s="257" customFormat="1" ht="18.75" customHeight="1" x14ac:dyDescent="0.3">
      <c r="A22" s="160">
        <v>2</v>
      </c>
      <c r="B22" s="161" t="s">
        <v>678</v>
      </c>
      <c r="C22" s="166"/>
      <c r="D22" s="166"/>
      <c r="E22" s="166"/>
      <c r="F22" s="166"/>
      <c r="G22" s="167"/>
      <c r="H22" s="27" t="s">
        <v>681</v>
      </c>
      <c r="I22" s="160">
        <v>1</v>
      </c>
      <c r="J22" s="160" t="s">
        <v>239</v>
      </c>
      <c r="K22" s="164">
        <v>140000</v>
      </c>
      <c r="L22" s="164">
        <f t="shared" si="0"/>
        <v>140000</v>
      </c>
    </row>
    <row r="23" spans="1:12" s="257" customFormat="1" ht="18.75" customHeight="1" x14ac:dyDescent="0.3">
      <c r="A23" s="160">
        <v>3</v>
      </c>
      <c r="B23" s="161" t="s">
        <v>679</v>
      </c>
      <c r="C23" s="166"/>
      <c r="D23" s="166"/>
      <c r="E23" s="166"/>
      <c r="F23" s="166"/>
      <c r="G23" s="167"/>
      <c r="H23" s="27" t="s">
        <v>681</v>
      </c>
      <c r="I23" s="160">
        <v>1</v>
      </c>
      <c r="J23" s="160" t="s">
        <v>239</v>
      </c>
      <c r="K23" s="164">
        <v>165000</v>
      </c>
      <c r="L23" s="164">
        <f t="shared" si="0"/>
        <v>165000</v>
      </c>
    </row>
    <row r="24" spans="1:12" s="257" customFormat="1" ht="18.75" customHeight="1" x14ac:dyDescent="0.3">
      <c r="A24" s="160">
        <v>4</v>
      </c>
      <c r="B24" s="161" t="s">
        <v>680</v>
      </c>
      <c r="C24" s="166"/>
      <c r="D24" s="166"/>
      <c r="E24" s="166"/>
      <c r="F24" s="166"/>
      <c r="G24" s="167"/>
      <c r="H24" s="27"/>
      <c r="I24" s="160">
        <v>1</v>
      </c>
      <c r="J24" s="160" t="s">
        <v>569</v>
      </c>
      <c r="K24" s="164">
        <v>15000</v>
      </c>
      <c r="L24" s="164">
        <f t="shared" si="0"/>
        <v>15000</v>
      </c>
    </row>
    <row r="25" spans="1:12" s="257" customFormat="1" ht="18.75" customHeight="1" x14ac:dyDescent="0.3">
      <c r="A25" s="160"/>
      <c r="B25" s="161"/>
      <c r="C25" s="166"/>
      <c r="D25" s="166"/>
      <c r="E25" s="166"/>
      <c r="F25" s="166"/>
      <c r="G25" s="167"/>
      <c r="H25" s="27"/>
      <c r="I25" s="160"/>
      <c r="J25" s="160"/>
      <c r="K25" s="164"/>
      <c r="L25" s="164"/>
    </row>
    <row r="26" spans="1:12" s="257" customFormat="1" ht="18.75" customHeight="1" x14ac:dyDescent="0.3">
      <c r="A26" s="160"/>
      <c r="B26" s="161"/>
      <c r="C26" s="166"/>
      <c r="D26" s="166"/>
      <c r="E26" s="166"/>
      <c r="F26" s="166"/>
      <c r="G26" s="167"/>
      <c r="H26" s="160"/>
      <c r="I26" s="160"/>
      <c r="J26" s="160"/>
      <c r="K26" s="164"/>
      <c r="L26" s="164"/>
    </row>
    <row r="27" spans="1:12" s="257" customFormat="1" ht="18.75" customHeight="1" x14ac:dyDescent="0.3">
      <c r="A27" s="160"/>
      <c r="B27" s="161"/>
      <c r="C27" s="166"/>
      <c r="D27" s="166"/>
      <c r="E27" s="166"/>
      <c r="F27" s="166"/>
      <c r="G27" s="167"/>
      <c r="H27" s="160"/>
      <c r="I27" s="160"/>
      <c r="J27" s="160"/>
      <c r="K27" s="164"/>
      <c r="L27" s="164"/>
    </row>
    <row r="28" spans="1:12" s="257" customFormat="1" ht="18.75" customHeight="1" x14ac:dyDescent="0.3">
      <c r="A28" s="160"/>
      <c r="B28" s="161"/>
      <c r="C28" s="166"/>
      <c r="D28" s="166"/>
      <c r="E28" s="166"/>
      <c r="F28" s="166"/>
      <c r="G28" s="167"/>
      <c r="H28" s="160"/>
      <c r="I28" s="160"/>
      <c r="J28" s="160"/>
      <c r="K28" s="164"/>
      <c r="L28" s="164"/>
    </row>
    <row r="29" spans="1:12" s="257" customFormat="1" ht="18.75" customHeight="1" x14ac:dyDescent="0.3">
      <c r="A29" s="160"/>
      <c r="B29" s="161"/>
      <c r="C29" s="166"/>
      <c r="D29" s="166"/>
      <c r="E29" s="166"/>
      <c r="F29" s="166"/>
      <c r="G29" s="167"/>
      <c r="H29" s="160"/>
      <c r="I29" s="160"/>
      <c r="J29" s="160"/>
      <c r="K29" s="164"/>
      <c r="L29" s="164"/>
    </row>
    <row r="30" spans="1:12" s="257" customFormat="1" ht="18.75" customHeight="1" x14ac:dyDescent="0.3">
      <c r="A30" s="160"/>
      <c r="B30" s="161"/>
      <c r="C30" s="166"/>
      <c r="D30" s="166"/>
      <c r="E30" s="166"/>
      <c r="F30" s="166"/>
      <c r="G30" s="167"/>
      <c r="H30" s="160"/>
      <c r="I30" s="160"/>
      <c r="J30" s="160"/>
      <c r="K30" s="164"/>
      <c r="L30" s="164"/>
    </row>
    <row r="31" spans="1:12" s="257" customFormat="1" ht="18.75" customHeight="1" x14ac:dyDescent="0.3">
      <c r="A31" s="160"/>
      <c r="B31" s="161"/>
      <c r="C31" s="166"/>
      <c r="D31" s="166"/>
      <c r="E31" s="166"/>
      <c r="F31" s="166"/>
      <c r="G31" s="167"/>
      <c r="H31" s="160"/>
      <c r="I31" s="160"/>
      <c r="J31" s="160"/>
      <c r="K31" s="164"/>
      <c r="L31" s="164"/>
    </row>
    <row r="32" spans="1:12" s="257" customFormat="1" ht="18.75" customHeight="1" x14ac:dyDescent="0.3">
      <c r="A32" s="160"/>
      <c r="B32" s="161"/>
      <c r="C32" s="166"/>
      <c r="D32" s="166"/>
      <c r="E32" s="166"/>
      <c r="F32" s="166"/>
      <c r="G32" s="167"/>
      <c r="H32" s="160"/>
      <c r="I32" s="160"/>
      <c r="J32" s="160"/>
      <c r="K32" s="164"/>
      <c r="L32" s="164"/>
    </row>
    <row r="33" spans="1:12" s="257" customFormat="1" ht="18.75" customHeight="1" x14ac:dyDescent="0.3">
      <c r="A33" s="160"/>
      <c r="B33" s="161"/>
      <c r="C33" s="166"/>
      <c r="D33" s="166"/>
      <c r="E33" s="166"/>
      <c r="F33" s="166"/>
      <c r="G33" s="167"/>
      <c r="H33" s="160"/>
      <c r="I33" s="160"/>
      <c r="J33" s="160"/>
      <c r="K33" s="164"/>
      <c r="L33" s="164"/>
    </row>
    <row r="34" spans="1:12" s="257" customFormat="1" ht="18.75" customHeight="1" x14ac:dyDescent="0.3">
      <c r="A34" s="160"/>
      <c r="B34" s="161"/>
      <c r="C34" s="166"/>
      <c r="D34" s="166"/>
      <c r="E34" s="166"/>
      <c r="F34" s="166"/>
      <c r="G34" s="167"/>
      <c r="H34" s="160"/>
      <c r="I34" s="160"/>
      <c r="J34" s="160"/>
      <c r="K34" s="164"/>
      <c r="L34" s="164"/>
    </row>
    <row r="35" spans="1:12" s="257" customFormat="1" ht="22.5" customHeight="1" x14ac:dyDescent="0.3">
      <c r="A35" s="173"/>
      <c r="B35" s="1774"/>
      <c r="C35" s="1775"/>
      <c r="D35" s="1775"/>
      <c r="E35" s="1775"/>
      <c r="F35" s="1775"/>
      <c r="G35" s="1776"/>
      <c r="H35" s="174"/>
      <c r="I35" s="174"/>
      <c r="J35" s="174"/>
      <c r="K35" s="175"/>
      <c r="L35" s="175"/>
    </row>
    <row r="36" spans="1:12" ht="18" customHeight="1" x14ac:dyDescent="0.3">
      <c r="A36" s="1773" t="s">
        <v>20</v>
      </c>
      <c r="B36" s="1773"/>
      <c r="C36" s="1773"/>
      <c r="D36" s="1773"/>
      <c r="E36" s="1773"/>
      <c r="F36" s="1773"/>
      <c r="G36" s="1773"/>
      <c r="H36" s="1773"/>
      <c r="I36" s="1773"/>
      <c r="J36" s="1773"/>
      <c r="K36" s="1773"/>
      <c r="L36" s="176">
        <f>SUM(L21:L24)</f>
        <v>470000</v>
      </c>
    </row>
    <row r="37" spans="1:12" ht="18" customHeight="1" x14ac:dyDescent="0.35">
      <c r="A37" s="253"/>
      <c r="B37" s="252"/>
      <c r="C37" s="258"/>
      <c r="D37" s="253"/>
      <c r="E37" s="252"/>
      <c r="F37" s="252"/>
      <c r="G37" s="252"/>
      <c r="H37" s="252"/>
      <c r="I37" s="252"/>
      <c r="J37" s="252"/>
      <c r="K37" s="255"/>
      <c r="L37" s="254"/>
    </row>
    <row r="38" spans="1:12" ht="18" customHeight="1" x14ac:dyDescent="0.35">
      <c r="A38" s="259" t="s">
        <v>21</v>
      </c>
      <c r="B38" s="259" t="s">
        <v>7</v>
      </c>
      <c r="C38" s="260" t="s">
        <v>22</v>
      </c>
      <c r="D38" s="260" t="s">
        <v>150</v>
      </c>
      <c r="E38" s="252"/>
      <c r="F38" s="252"/>
      <c r="G38" s="252"/>
      <c r="H38" s="252"/>
      <c r="I38" s="252"/>
      <c r="J38" s="252"/>
      <c r="K38" s="261"/>
      <c r="L38" s="261"/>
    </row>
    <row r="39" spans="1:12" ht="18" customHeight="1" x14ac:dyDescent="0.35">
      <c r="A39" s="253"/>
      <c r="B39" s="253"/>
      <c r="C39" s="260" t="s">
        <v>24</v>
      </c>
      <c r="D39" s="253" t="s">
        <v>151</v>
      </c>
      <c r="E39" s="252"/>
      <c r="F39" s="252"/>
      <c r="G39" s="252"/>
      <c r="H39" s="252"/>
      <c r="I39" s="252"/>
      <c r="J39" s="252"/>
      <c r="K39" s="261"/>
      <c r="L39" s="261"/>
    </row>
    <row r="40" spans="1:12" ht="18" customHeight="1" x14ac:dyDescent="0.35">
      <c r="A40" s="253"/>
      <c r="B40" s="252"/>
      <c r="C40" s="262"/>
      <c r="D40" s="263"/>
      <c r="E40" s="252"/>
      <c r="F40" s="252"/>
      <c r="G40" s="252"/>
      <c r="H40" s="252"/>
      <c r="I40" s="252"/>
      <c r="J40" s="252"/>
      <c r="K40" s="261"/>
      <c r="L40" s="261"/>
    </row>
    <row r="41" spans="1:12" ht="18" customHeight="1" x14ac:dyDescent="0.35">
      <c r="A41" s="253"/>
      <c r="B41" s="252"/>
      <c r="C41" s="258"/>
      <c r="D41" s="263"/>
      <c r="E41" s="252"/>
      <c r="F41" s="252"/>
      <c r="G41" s="252"/>
      <c r="H41" s="252"/>
      <c r="I41" s="252"/>
      <c r="J41" s="252"/>
      <c r="K41" s="261"/>
      <c r="L41" s="261"/>
    </row>
    <row r="42" spans="1:12" ht="18" customHeight="1" x14ac:dyDescent="0.35">
      <c r="A42" s="252"/>
      <c r="B42" s="252"/>
      <c r="C42" s="252"/>
      <c r="D42" s="252"/>
      <c r="E42" s="252"/>
      <c r="F42" s="252"/>
      <c r="G42" s="252"/>
      <c r="H42" s="252"/>
      <c r="I42" s="252"/>
      <c r="J42" s="252"/>
      <c r="K42" s="261"/>
      <c r="L42" s="261"/>
    </row>
    <row r="43" spans="1:12" ht="18" customHeight="1" x14ac:dyDescent="0.35">
      <c r="A43" s="252"/>
      <c r="B43" s="252"/>
      <c r="C43" s="252"/>
      <c r="D43" s="264"/>
      <c r="E43" s="265"/>
      <c r="F43" s="266"/>
      <c r="G43" s="267"/>
      <c r="H43" s="268"/>
      <c r="I43" s="269"/>
      <c r="J43" s="270"/>
      <c r="K43" s="271"/>
      <c r="L43" s="272"/>
    </row>
    <row r="44" spans="1:12" ht="18" customHeight="1" x14ac:dyDescent="0.35">
      <c r="A44" s="252"/>
      <c r="B44" s="252"/>
      <c r="C44" s="252"/>
      <c r="D44" s="264"/>
      <c r="E44" s="273"/>
      <c r="F44" s="264"/>
      <c r="G44" s="274"/>
      <c r="H44" s="275"/>
      <c r="I44" s="276"/>
      <c r="J44" s="277"/>
      <c r="K44" s="278"/>
      <c r="L44" s="279"/>
    </row>
    <row r="45" spans="1:12" ht="18" customHeight="1" x14ac:dyDescent="0.35">
      <c r="A45" s="252"/>
      <c r="B45" s="252"/>
      <c r="C45" s="252"/>
      <c r="D45" s="264"/>
      <c r="E45" s="273"/>
      <c r="F45" s="264"/>
      <c r="G45" s="280"/>
      <c r="H45" s="275"/>
      <c r="I45" s="276"/>
      <c r="J45" s="277"/>
      <c r="K45" s="278"/>
      <c r="L45" s="281"/>
    </row>
    <row r="46" spans="1:12" ht="18" customHeight="1" x14ac:dyDescent="0.35">
      <c r="A46" s="252"/>
      <c r="B46" s="252"/>
      <c r="C46" s="252"/>
      <c r="D46" s="264"/>
      <c r="E46" s="282"/>
      <c r="F46" s="283"/>
      <c r="G46" s="284"/>
      <c r="H46" s="285"/>
      <c r="I46" s="286"/>
      <c r="J46" s="287"/>
      <c r="K46" s="288"/>
      <c r="L46" s="289"/>
    </row>
    <row r="47" spans="1:12" ht="18" customHeight="1" x14ac:dyDescent="0.35">
      <c r="A47" s="252"/>
      <c r="B47" s="252"/>
      <c r="C47" s="252"/>
      <c r="D47" s="290"/>
      <c r="E47" s="1792" t="s">
        <v>26</v>
      </c>
      <c r="F47" s="1793"/>
      <c r="G47" s="1794"/>
      <c r="H47" s="291" t="s">
        <v>27</v>
      </c>
      <c r="I47" s="1795" t="s">
        <v>28</v>
      </c>
      <c r="J47" s="1796"/>
      <c r="K47" s="291" t="s">
        <v>29</v>
      </c>
      <c r="L47" s="292" t="s">
        <v>30</v>
      </c>
    </row>
    <row r="56" spans="1:1" ht="16.5" customHeight="1" x14ac:dyDescent="0.3">
      <c r="A56" s="251" t="s">
        <v>683</v>
      </c>
    </row>
  </sheetData>
  <mergeCells count="9">
    <mergeCell ref="B35:G35"/>
    <mergeCell ref="A36:K36"/>
    <mergeCell ref="E47:G47"/>
    <mergeCell ref="I47:J47"/>
    <mergeCell ref="A6:L6"/>
    <mergeCell ref="A7:L7"/>
    <mergeCell ref="B19:G19"/>
    <mergeCell ref="I19:J19"/>
    <mergeCell ref="B20:G20"/>
  </mergeCells>
  <hyperlinks>
    <hyperlink ref="C14" r:id="rId1" display="https://www.google.com/search?q=sinar%20mulia&amp;oq=sinar+mulia+&amp;aqs=chrome..69i57j35i39j46i175i199i512l3j0i512l5.4022j0j4&amp;sourceid=chrome&amp;ie=UTF-8&amp;tbs=lf:1,lf_ui:10&amp;tbm=lcl&amp;sxsrf=APq-WBuGPU68SxWaYI3xtBPFqb7HnbijCQ:1647073283128&amp;rflfq=1&amp;num=10&amp;rldimm=5782184649373259843&amp;lqi=CgtzaW5hciBtdWxpYUiTr525zI-AgAhaGRAAEAEYABgBIgtzaW5hciBtdWxpYTICaWSSAQtwYWludF9zdG9yZaoBExABKg8iC3NpbmFyIG11bGlhKCY&amp;phdesc=BawM43Z1mJM&amp;ved=2ahUKEwj2uNaPksD2AhWNSGwGHfL3DQIQvS56BAgEEEo&amp;rlst=f"/>
  </hyperlinks>
  <printOptions horizontalCentered="1"/>
  <pageMargins left="0" right="0" top="0.74803149606299213" bottom="0.74803149606299213" header="0.31496062992125984" footer="0.31496062992125984"/>
  <pageSetup scale="75" orientation="portrait" r:id="rId2"/>
  <drawing r:id="rId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7"/>
  <sheetViews>
    <sheetView view="pageBreakPreview" zoomScale="60" zoomScaleNormal="100" workbookViewId="0">
      <selection activeCell="L38" sqref="A1:L38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21.28515625" style="25" customWidth="1"/>
    <col min="12" max="12" width="23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684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42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44632</v>
      </c>
    </row>
    <row r="12" spans="1:21" ht="16.5" customHeight="1" x14ac:dyDescent="0.35">
      <c r="A12" s="11" t="s">
        <v>43</v>
      </c>
      <c r="B12" s="709"/>
      <c r="C12" s="709"/>
      <c r="D12" s="16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710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44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707" t="s">
        <v>7</v>
      </c>
      <c r="C16" s="1" t="s">
        <v>45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708" t="s">
        <v>13</v>
      </c>
      <c r="B20" s="1751" t="s">
        <v>14</v>
      </c>
      <c r="C20" s="1751"/>
      <c r="D20" s="1751"/>
      <c r="E20" s="1751"/>
      <c r="F20" s="1751"/>
      <c r="G20" s="1751"/>
      <c r="H20" s="708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s="238" customFormat="1" ht="21" x14ac:dyDescent="0.35">
      <c r="A21" s="233"/>
      <c r="B21" s="1880"/>
      <c r="C21" s="1881"/>
      <c r="D21" s="1881"/>
      <c r="E21" s="1881"/>
      <c r="F21" s="1881"/>
      <c r="G21" s="1882"/>
      <c r="H21" s="233"/>
      <c r="I21" s="233"/>
      <c r="J21" s="233"/>
      <c r="K21" s="237"/>
      <c r="L21" s="237"/>
    </row>
    <row r="22" spans="1:12" s="663" customFormat="1" ht="23.25" x14ac:dyDescent="0.35">
      <c r="A22" s="658">
        <v>1</v>
      </c>
      <c r="B22" s="659" t="s">
        <v>117</v>
      </c>
      <c r="C22" s="660"/>
      <c r="D22" s="660"/>
      <c r="E22" s="660"/>
      <c r="F22" s="660"/>
      <c r="G22" s="661"/>
      <c r="H22" s="658"/>
      <c r="I22" s="658">
        <v>2</v>
      </c>
      <c r="J22" s="658" t="s">
        <v>56</v>
      </c>
      <c r="K22" s="664">
        <v>28200</v>
      </c>
      <c r="L22" s="664">
        <f>K22*I22</f>
        <v>56400</v>
      </c>
    </row>
    <row r="23" spans="1:12" s="663" customFormat="1" ht="23.25" x14ac:dyDescent="0.35">
      <c r="A23" s="658">
        <v>2</v>
      </c>
      <c r="B23" s="659" t="s">
        <v>686</v>
      </c>
      <c r="C23" s="660"/>
      <c r="D23" s="660"/>
      <c r="E23" s="660"/>
      <c r="F23" s="660"/>
      <c r="G23" s="661"/>
      <c r="H23" s="658"/>
      <c r="I23" s="658">
        <v>4</v>
      </c>
      <c r="J23" s="658" t="s">
        <v>56</v>
      </c>
      <c r="K23" s="664">
        <v>9000</v>
      </c>
      <c r="L23" s="664">
        <f t="shared" ref="L23:L24" si="0">K23*I23</f>
        <v>36000</v>
      </c>
    </row>
    <row r="24" spans="1:12" s="663" customFormat="1" ht="23.25" x14ac:dyDescent="0.35">
      <c r="A24" s="658">
        <v>3</v>
      </c>
      <c r="B24" s="659" t="s">
        <v>339</v>
      </c>
      <c r="C24" s="660"/>
      <c r="D24" s="660"/>
      <c r="E24" s="660"/>
      <c r="F24" s="660"/>
      <c r="G24" s="661"/>
      <c r="H24" s="658"/>
      <c r="I24" s="658">
        <v>5</v>
      </c>
      <c r="J24" s="658" t="s">
        <v>56</v>
      </c>
      <c r="K24" s="664">
        <v>4000</v>
      </c>
      <c r="L24" s="664">
        <f t="shared" si="0"/>
        <v>20000</v>
      </c>
    </row>
    <row r="25" spans="1:12" s="663" customFormat="1" ht="23.25" x14ac:dyDescent="0.35">
      <c r="A25" s="658"/>
      <c r="B25" s="659"/>
      <c r="C25" s="660"/>
      <c r="D25" s="660"/>
      <c r="E25" s="660"/>
      <c r="F25" s="660"/>
      <c r="G25" s="661"/>
      <c r="H25" s="658"/>
      <c r="I25" s="658">
        <f>SUM(I22:I24)</f>
        <v>11</v>
      </c>
      <c r="J25" s="658"/>
      <c r="K25" s="664"/>
      <c r="L25" s="664"/>
    </row>
    <row r="26" spans="1:12" s="663" customFormat="1" ht="23.25" x14ac:dyDescent="0.35">
      <c r="A26" s="658"/>
      <c r="B26" s="659"/>
      <c r="C26" s="660"/>
      <c r="D26" s="660"/>
      <c r="E26" s="660"/>
      <c r="F26" s="660"/>
      <c r="G26" s="661"/>
      <c r="H26" s="658"/>
      <c r="I26" s="658"/>
      <c r="J26" s="658"/>
      <c r="K26" s="664"/>
      <c r="L26" s="664"/>
    </row>
    <row r="27" spans="1:12" s="663" customFormat="1" ht="23.25" x14ac:dyDescent="0.35">
      <c r="A27" s="658"/>
      <c r="B27" s="665"/>
      <c r="C27" s="660"/>
      <c r="D27" s="660"/>
      <c r="E27" s="660"/>
      <c r="F27" s="660"/>
      <c r="G27" s="661"/>
      <c r="H27" s="658"/>
      <c r="I27" s="658"/>
      <c r="J27" s="658"/>
      <c r="K27" s="664"/>
      <c r="L27" s="664"/>
    </row>
    <row r="28" spans="1:12" s="663" customFormat="1" ht="23.25" x14ac:dyDescent="0.35">
      <c r="A28" s="658"/>
      <c r="B28" s="659"/>
      <c r="C28" s="660"/>
      <c r="D28" s="660"/>
      <c r="E28" s="660"/>
      <c r="F28" s="660"/>
      <c r="G28" s="661"/>
      <c r="H28" s="658"/>
      <c r="I28" s="658"/>
      <c r="J28" s="658"/>
      <c r="K28" s="664"/>
      <c r="L28" s="664"/>
    </row>
    <row r="29" spans="1:12" s="663" customFormat="1" ht="23.25" x14ac:dyDescent="0.35">
      <c r="A29" s="658"/>
      <c r="B29" s="659"/>
      <c r="C29" s="666"/>
      <c r="D29" s="666"/>
      <c r="E29" s="666"/>
      <c r="F29" s="666"/>
      <c r="G29" s="667"/>
      <c r="H29" s="658"/>
      <c r="I29" s="658"/>
      <c r="J29" s="658"/>
      <c r="K29" s="664"/>
      <c r="L29" s="664"/>
    </row>
    <row r="30" spans="1:12" s="663" customFormat="1" ht="23.25" x14ac:dyDescent="0.35">
      <c r="A30" s="658"/>
      <c r="B30" s="659"/>
      <c r="C30" s="666"/>
      <c r="D30" s="666"/>
      <c r="E30" s="666"/>
      <c r="F30" s="666"/>
      <c r="G30" s="667"/>
      <c r="H30" s="658"/>
      <c r="I30" s="658"/>
      <c r="J30" s="658"/>
      <c r="K30" s="664"/>
      <c r="L30" s="664"/>
    </row>
    <row r="31" spans="1:12" s="663" customFormat="1" ht="23.25" x14ac:dyDescent="0.35">
      <c r="A31" s="658"/>
      <c r="B31" s="659"/>
      <c r="C31" s="666"/>
      <c r="D31" s="666"/>
      <c r="E31" s="666"/>
      <c r="F31" s="666"/>
      <c r="G31" s="667"/>
      <c r="H31" s="658"/>
      <c r="I31" s="658"/>
      <c r="J31" s="658"/>
      <c r="K31" s="664"/>
      <c r="L31" s="664"/>
    </row>
    <row r="32" spans="1:12" s="663" customFormat="1" ht="23.25" x14ac:dyDescent="0.35">
      <c r="A32" s="668"/>
      <c r="B32" s="1885"/>
      <c r="C32" s="1886"/>
      <c r="D32" s="1886"/>
      <c r="E32" s="1886"/>
      <c r="F32" s="1886"/>
      <c r="G32" s="1887"/>
      <c r="H32" s="669"/>
      <c r="I32" s="669"/>
      <c r="J32" s="669"/>
      <c r="K32" s="670"/>
      <c r="L32" s="670"/>
    </row>
    <row r="33" spans="1:12" s="663" customFormat="1" ht="23.25" x14ac:dyDescent="0.35">
      <c r="A33" s="1888" t="s">
        <v>20</v>
      </c>
      <c r="B33" s="1888"/>
      <c r="C33" s="1888"/>
      <c r="D33" s="1888"/>
      <c r="E33" s="1888"/>
      <c r="F33" s="1888"/>
      <c r="G33" s="1888"/>
      <c r="H33" s="1888"/>
      <c r="I33" s="1888"/>
      <c r="J33" s="1888"/>
      <c r="K33" s="1888"/>
      <c r="L33" s="671">
        <f>SUM(L21:L31)</f>
        <v>112400</v>
      </c>
    </row>
    <row r="34" spans="1:12" s="238" customFormat="1" ht="21" x14ac:dyDescent="0.35">
      <c r="A34" s="247"/>
      <c r="B34" s="247"/>
      <c r="C34" s="409"/>
      <c r="D34" s="247"/>
      <c r="E34" s="247"/>
      <c r="F34" s="247"/>
      <c r="G34" s="248"/>
      <c r="H34" s="248"/>
      <c r="I34" s="248"/>
      <c r="J34" s="248"/>
      <c r="K34" s="410"/>
      <c r="L34" s="411"/>
    </row>
    <row r="35" spans="1:12" ht="18" x14ac:dyDescent="0.35">
      <c r="A35" s="35" t="s">
        <v>21</v>
      </c>
      <c r="B35" s="35" t="s">
        <v>7</v>
      </c>
      <c r="C35" s="35" t="s">
        <v>22</v>
      </c>
      <c r="D35" s="36" t="s">
        <v>23</v>
      </c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2"/>
      <c r="B36" s="2"/>
      <c r="C36" s="707" t="s">
        <v>24</v>
      </c>
      <c r="D36" s="2" t="s">
        <v>25</v>
      </c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2"/>
      <c r="B37" s="2"/>
      <c r="C37" s="707" t="s">
        <v>300</v>
      </c>
      <c r="D37" s="2" t="s">
        <v>655</v>
      </c>
      <c r="E37" s="1"/>
      <c r="F37" s="1"/>
      <c r="G37" s="1"/>
      <c r="H37" s="1"/>
      <c r="I37" s="1"/>
      <c r="J37" s="1"/>
      <c r="K37" s="37"/>
      <c r="L37" s="37"/>
    </row>
    <row r="38" spans="1:12" ht="18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37"/>
      <c r="L38" s="37"/>
    </row>
    <row r="39" spans="1:12" ht="18" x14ac:dyDescent="0.35">
      <c r="A39" s="1"/>
      <c r="B39" s="1"/>
      <c r="C39" s="1"/>
      <c r="D39" s="38"/>
      <c r="E39" s="38"/>
      <c r="F39" s="39"/>
      <c r="G39" s="40"/>
      <c r="H39" s="41"/>
      <c r="I39" s="42"/>
      <c r="J39" s="43"/>
      <c r="K39" s="44"/>
      <c r="L39" s="45"/>
    </row>
    <row r="40" spans="1:12" ht="18" x14ac:dyDescent="0.35">
      <c r="A40" s="1"/>
      <c r="B40" s="1"/>
      <c r="C40" s="1"/>
      <c r="D40" s="38"/>
      <c r="E40" s="38"/>
      <c r="F40" s="46"/>
      <c r="G40" s="47"/>
      <c r="H40" s="48"/>
      <c r="I40" s="49"/>
      <c r="J40" s="50"/>
      <c r="K40" s="51"/>
      <c r="L40" s="52"/>
    </row>
    <row r="41" spans="1:12" ht="18" x14ac:dyDescent="0.35">
      <c r="A41" s="1"/>
      <c r="B41" s="1"/>
      <c r="C41" s="1"/>
      <c r="D41" s="38"/>
      <c r="E41" s="38"/>
      <c r="F41" s="46"/>
      <c r="G41" s="47"/>
      <c r="H41" s="48"/>
      <c r="I41" s="49"/>
      <c r="J41" s="50"/>
      <c r="K41" s="51"/>
      <c r="L41" s="52"/>
    </row>
    <row r="42" spans="1:12" ht="18" x14ac:dyDescent="0.35">
      <c r="A42" s="1"/>
      <c r="B42" s="1"/>
      <c r="C42" s="1"/>
      <c r="D42" s="38"/>
      <c r="E42" s="38"/>
      <c r="F42" s="46"/>
      <c r="G42" s="53"/>
      <c r="H42" s="48"/>
      <c r="I42" s="49"/>
      <c r="J42" s="50"/>
      <c r="K42" s="51"/>
      <c r="L42" s="54"/>
    </row>
    <row r="43" spans="1:12" ht="18" x14ac:dyDescent="0.35">
      <c r="A43" s="1"/>
      <c r="B43" s="1"/>
      <c r="C43" s="1"/>
      <c r="D43" s="38"/>
      <c r="E43" s="38"/>
      <c r="F43" s="55"/>
      <c r="G43" s="56"/>
      <c r="H43" s="57"/>
      <c r="I43" s="58"/>
      <c r="J43" s="59"/>
      <c r="K43" s="60"/>
      <c r="L43" s="61"/>
    </row>
    <row r="44" spans="1:12" ht="18" x14ac:dyDescent="0.35">
      <c r="A44" s="1"/>
      <c r="B44" s="1"/>
      <c r="C44" s="1"/>
      <c r="D44" s="62"/>
      <c r="E44" s="76"/>
      <c r="F44" s="63" t="s">
        <v>26</v>
      </c>
      <c r="G44" s="64"/>
      <c r="H44" s="65" t="s">
        <v>27</v>
      </c>
      <c r="I44" s="1747" t="s">
        <v>28</v>
      </c>
      <c r="J44" s="1748"/>
      <c r="K44" s="65" t="s">
        <v>29</v>
      </c>
      <c r="L44" s="66" t="s">
        <v>30</v>
      </c>
    </row>
    <row r="45" spans="1:12" x14ac:dyDescent="0.3">
      <c r="D45" s="76"/>
      <c r="E45" s="76"/>
      <c r="F45" s="76"/>
      <c r="G45" s="76"/>
      <c r="H45" s="76"/>
      <c r="I45" s="76"/>
      <c r="J45" s="76"/>
      <c r="K45" s="76"/>
      <c r="L45" s="76"/>
    </row>
    <row r="57" spans="1:21" s="25" customFormat="1" x14ac:dyDescent="0.3">
      <c r="A57" s="25" t="s">
        <v>685</v>
      </c>
      <c r="M57" s="76"/>
      <c r="N57" s="76"/>
      <c r="O57" s="76"/>
      <c r="P57" s="76"/>
      <c r="Q57" s="76"/>
      <c r="R57" s="76"/>
      <c r="S57" s="76"/>
      <c r="T57" s="76"/>
      <c r="U57" s="76"/>
    </row>
  </sheetData>
  <mergeCells count="9">
    <mergeCell ref="B32:G32"/>
    <mergeCell ref="A33:K33"/>
    <mergeCell ref="I44:J44"/>
    <mergeCell ref="A7:L7"/>
    <mergeCell ref="A8:L8"/>
    <mergeCell ref="B15:D15"/>
    <mergeCell ref="B20:G20"/>
    <mergeCell ref="I20:J20"/>
    <mergeCell ref="B21:G21"/>
  </mergeCells>
  <printOptions horizontalCentered="1"/>
  <pageMargins left="0" right="0" top="0.74803149606299213" bottom="0.74803149606299213" header="0.31496062992125984" footer="0.31496062992125984"/>
  <pageSetup scale="68" orientation="portrait" verticalDpi="72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3"/>
  <sheetViews>
    <sheetView view="pageBreakPreview" zoomScale="60" zoomScaleNormal="100" workbookViewId="0">
      <selection activeCell="L39" sqref="A1:L39"/>
    </sheetView>
  </sheetViews>
  <sheetFormatPr defaultColWidth="9.140625" defaultRowHeight="18" x14ac:dyDescent="0.3"/>
  <cols>
    <col min="1" max="1" width="9.7109375" style="79" customWidth="1"/>
    <col min="2" max="2" width="3.42578125" style="79" customWidth="1"/>
    <col min="3" max="3" width="3.28515625" style="79" customWidth="1"/>
    <col min="4" max="4" width="19.42578125" style="79" customWidth="1"/>
    <col min="5" max="6" width="3.7109375" style="79" customWidth="1"/>
    <col min="7" max="7" width="19" style="79" customWidth="1"/>
    <col min="8" max="8" width="20.42578125" style="79" customWidth="1"/>
    <col min="9" max="9" width="10.28515625" style="79" customWidth="1"/>
    <col min="10" max="10" width="9.28515625" style="79" customWidth="1"/>
    <col min="11" max="11" width="18.5703125" style="79" customWidth="1"/>
    <col min="12" max="12" width="21.85546875" style="79" customWidth="1"/>
    <col min="13" max="16384" width="9.140625" style="78"/>
  </cols>
  <sheetData>
    <row r="7" spans="1:21" ht="16.5" customHeight="1" x14ac:dyDescent="0.3">
      <c r="A7" s="1767" t="s">
        <v>0</v>
      </c>
      <c r="B7" s="1767"/>
      <c r="C7" s="1767"/>
      <c r="D7" s="1767"/>
      <c r="E7" s="1767"/>
      <c r="F7" s="1767"/>
      <c r="G7" s="1767"/>
      <c r="H7" s="1767"/>
      <c r="I7" s="1767"/>
      <c r="J7" s="1767"/>
      <c r="K7" s="1767"/>
      <c r="L7" s="1767"/>
    </row>
    <row r="8" spans="1:21" ht="16.5" customHeight="1" x14ac:dyDescent="0.3">
      <c r="A8" s="1768" t="s">
        <v>687</v>
      </c>
      <c r="B8" s="1768"/>
      <c r="C8" s="1768"/>
      <c r="D8" s="1768"/>
      <c r="E8" s="1768"/>
      <c r="F8" s="1768"/>
      <c r="G8" s="1768"/>
      <c r="H8" s="1768"/>
      <c r="I8" s="1768"/>
      <c r="J8" s="1768"/>
      <c r="K8" s="1768"/>
      <c r="L8" s="1768"/>
    </row>
    <row r="9" spans="1:21" ht="16.5" customHeight="1" x14ac:dyDescent="0.3">
      <c r="G9" s="80"/>
      <c r="K9" s="81"/>
      <c r="L9" s="81"/>
    </row>
    <row r="10" spans="1:21" ht="16.5" customHeight="1" x14ac:dyDescent="0.3">
      <c r="A10" s="82" t="s">
        <v>1</v>
      </c>
      <c r="B10" s="83"/>
      <c r="C10" s="83"/>
      <c r="D10" s="84"/>
      <c r="F10" s="85" t="s">
        <v>2</v>
      </c>
      <c r="G10" s="86"/>
      <c r="H10" s="86"/>
      <c r="I10" s="87"/>
      <c r="J10" s="88"/>
      <c r="K10" s="81"/>
      <c r="L10" s="81"/>
      <c r="U10" s="78">
        <v>559</v>
      </c>
    </row>
    <row r="11" spans="1:21" ht="16.5" customHeight="1" x14ac:dyDescent="0.3">
      <c r="A11" s="89" t="s">
        <v>58</v>
      </c>
      <c r="D11" s="90"/>
      <c r="F11" s="91" t="s">
        <v>32</v>
      </c>
      <c r="G11" s="92"/>
      <c r="H11" s="92"/>
      <c r="I11" s="90"/>
      <c r="K11" s="93" t="s">
        <v>3</v>
      </c>
      <c r="L11" s="94">
        <v>44632</v>
      </c>
    </row>
    <row r="12" spans="1:21" ht="16.5" customHeight="1" x14ac:dyDescent="0.3">
      <c r="A12" s="89" t="s">
        <v>57</v>
      </c>
      <c r="B12" s="95"/>
      <c r="C12" s="95"/>
      <c r="D12" s="96"/>
      <c r="F12" s="91" t="s">
        <v>33</v>
      </c>
      <c r="G12" s="92"/>
      <c r="H12" s="92"/>
      <c r="I12" s="90"/>
      <c r="K12" s="93"/>
      <c r="L12" s="94"/>
    </row>
    <row r="13" spans="1:21" ht="16.5" customHeight="1" x14ac:dyDescent="0.3">
      <c r="A13" s="89"/>
      <c r="D13" s="90"/>
      <c r="F13" s="91" t="s">
        <v>34</v>
      </c>
      <c r="G13" s="92"/>
      <c r="H13" s="92"/>
      <c r="I13" s="90"/>
      <c r="K13" s="93" t="s">
        <v>4</v>
      </c>
      <c r="L13" s="81"/>
    </row>
    <row r="14" spans="1:21" ht="16.5" customHeight="1" x14ac:dyDescent="0.3">
      <c r="A14" s="89"/>
      <c r="D14" s="90"/>
      <c r="F14" s="97" t="s">
        <v>35</v>
      </c>
      <c r="G14" s="98"/>
      <c r="H14" s="98"/>
      <c r="I14" s="99"/>
      <c r="J14" s="100"/>
      <c r="K14" s="93" t="s">
        <v>5</v>
      </c>
      <c r="L14" s="81"/>
    </row>
    <row r="15" spans="1:21" ht="16.5" customHeight="1" x14ac:dyDescent="0.3">
      <c r="A15" s="89" t="s">
        <v>6</v>
      </c>
      <c r="B15" s="101" t="s">
        <v>59</v>
      </c>
      <c r="C15" s="101"/>
      <c r="D15" s="102"/>
      <c r="F15" s="91"/>
      <c r="G15" s="92"/>
      <c r="H15" s="92"/>
      <c r="I15" s="90"/>
      <c r="K15" s="93"/>
      <c r="L15" s="81"/>
    </row>
    <row r="16" spans="1:21" ht="16.5" customHeight="1" x14ac:dyDescent="0.3">
      <c r="A16" s="89" t="s">
        <v>8</v>
      </c>
      <c r="B16" s="717" t="s">
        <v>7</v>
      </c>
      <c r="C16" s="79" t="s">
        <v>60</v>
      </c>
      <c r="D16" s="90"/>
      <c r="F16" s="91" t="s">
        <v>36</v>
      </c>
      <c r="G16" s="92"/>
      <c r="H16" s="92"/>
      <c r="I16" s="90"/>
      <c r="K16" s="93" t="s">
        <v>9</v>
      </c>
      <c r="L16" s="81" t="s">
        <v>10</v>
      </c>
    </row>
    <row r="17" spans="1:12" x14ac:dyDescent="0.3">
      <c r="A17" s="104" t="s">
        <v>11</v>
      </c>
      <c r="B17" s="105" t="s">
        <v>7</v>
      </c>
      <c r="C17" s="106"/>
      <c r="D17" s="107"/>
      <c r="F17" s="104"/>
      <c r="G17" s="108"/>
      <c r="H17" s="108"/>
      <c r="I17" s="109"/>
      <c r="K17" s="93"/>
      <c r="L17" s="110"/>
    </row>
    <row r="18" spans="1:12" x14ac:dyDescent="0.3">
      <c r="K18" s="93"/>
    </row>
    <row r="19" spans="1:12" x14ac:dyDescent="0.3">
      <c r="A19" s="79" t="s">
        <v>12</v>
      </c>
      <c r="K19" s="93"/>
      <c r="L19" s="81"/>
    </row>
    <row r="20" spans="1:12" x14ac:dyDescent="0.3">
      <c r="A20" s="718" t="s">
        <v>13</v>
      </c>
      <c r="B20" s="1769" t="s">
        <v>14</v>
      </c>
      <c r="C20" s="1769"/>
      <c r="D20" s="1769"/>
      <c r="E20" s="1769"/>
      <c r="F20" s="1769"/>
      <c r="G20" s="1769"/>
      <c r="H20" s="718" t="s">
        <v>15</v>
      </c>
      <c r="I20" s="1769" t="s">
        <v>16</v>
      </c>
      <c r="J20" s="1769"/>
      <c r="K20" s="113" t="s">
        <v>17</v>
      </c>
      <c r="L20" s="113" t="s">
        <v>18</v>
      </c>
    </row>
    <row r="21" spans="1:12" x14ac:dyDescent="0.3">
      <c r="A21" s="114"/>
      <c r="B21" s="1770"/>
      <c r="C21" s="1771"/>
      <c r="D21" s="1771"/>
      <c r="E21" s="1771"/>
      <c r="F21" s="1771"/>
      <c r="G21" s="1772"/>
      <c r="H21" s="114"/>
      <c r="I21" s="114"/>
      <c r="J21" s="114"/>
      <c r="K21" s="115"/>
      <c r="L21" s="115"/>
    </row>
    <row r="22" spans="1:12" s="238" customFormat="1" ht="21" x14ac:dyDescent="0.35">
      <c r="A22" s="233" t="s">
        <v>19</v>
      </c>
      <c r="B22" s="720" t="s">
        <v>639</v>
      </c>
      <c r="C22" s="235"/>
      <c r="D22" s="235"/>
      <c r="E22" s="235"/>
      <c r="F22" s="235"/>
      <c r="G22" s="236"/>
      <c r="H22" s="233"/>
      <c r="I22" s="233">
        <v>2</v>
      </c>
      <c r="J22" s="233" t="s">
        <v>56</v>
      </c>
      <c r="K22" s="237">
        <v>12000</v>
      </c>
      <c r="L22" s="237">
        <f>I22*K22</f>
        <v>24000</v>
      </c>
    </row>
    <row r="23" spans="1:12" s="238" customFormat="1" ht="21" x14ac:dyDescent="0.35">
      <c r="A23" s="233">
        <v>2</v>
      </c>
      <c r="B23" s="720" t="s">
        <v>688</v>
      </c>
      <c r="C23" s="235"/>
      <c r="D23" s="235"/>
      <c r="E23" s="235"/>
      <c r="F23" s="235"/>
      <c r="G23" s="236"/>
      <c r="H23" s="233"/>
      <c r="I23" s="233">
        <v>2</v>
      </c>
      <c r="J23" s="233" t="s">
        <v>56</v>
      </c>
      <c r="K23" s="237">
        <v>12000</v>
      </c>
      <c r="L23" s="237">
        <f t="shared" ref="L23:L28" si="0">I23*K23</f>
        <v>24000</v>
      </c>
    </row>
    <row r="24" spans="1:12" s="238" customFormat="1" ht="21" x14ac:dyDescent="0.35">
      <c r="A24" s="233">
        <v>3</v>
      </c>
      <c r="B24" s="720" t="s">
        <v>689</v>
      </c>
      <c r="C24" s="721"/>
      <c r="D24" s="721"/>
      <c r="E24" s="721"/>
      <c r="F24" s="721"/>
      <c r="G24" s="722"/>
      <c r="H24" s="233"/>
      <c r="I24" s="233">
        <v>2</v>
      </c>
      <c r="J24" s="233" t="s">
        <v>56</v>
      </c>
      <c r="K24" s="237">
        <v>15000</v>
      </c>
      <c r="L24" s="237">
        <f t="shared" si="0"/>
        <v>30000</v>
      </c>
    </row>
    <row r="25" spans="1:12" s="238" customFormat="1" ht="21" x14ac:dyDescent="0.35">
      <c r="A25" s="233">
        <v>4</v>
      </c>
      <c r="B25" s="720" t="s">
        <v>690</v>
      </c>
      <c r="C25" s="721"/>
      <c r="D25" s="721"/>
      <c r="E25" s="721"/>
      <c r="F25" s="721"/>
      <c r="G25" s="722"/>
      <c r="H25" s="233"/>
      <c r="I25" s="233">
        <v>3</v>
      </c>
      <c r="J25" s="233" t="s">
        <v>56</v>
      </c>
      <c r="K25" s="237">
        <v>10000</v>
      </c>
      <c r="L25" s="237">
        <f t="shared" si="0"/>
        <v>30000</v>
      </c>
    </row>
    <row r="26" spans="1:12" s="238" customFormat="1" ht="21" x14ac:dyDescent="0.35">
      <c r="A26" s="233">
        <v>5</v>
      </c>
      <c r="B26" s="720" t="s">
        <v>691</v>
      </c>
      <c r="C26" s="721"/>
      <c r="D26" s="721"/>
      <c r="E26" s="721"/>
      <c r="F26" s="721"/>
      <c r="G26" s="722"/>
      <c r="H26" s="233"/>
      <c r="I26" s="233">
        <v>1</v>
      </c>
      <c r="J26" s="233" t="s">
        <v>56</v>
      </c>
      <c r="K26" s="237">
        <v>5000</v>
      </c>
      <c r="L26" s="237">
        <f t="shared" si="0"/>
        <v>5000</v>
      </c>
    </row>
    <row r="27" spans="1:12" s="238" customFormat="1" ht="21" x14ac:dyDescent="0.35">
      <c r="A27" s="233">
        <v>6</v>
      </c>
      <c r="B27" s="720" t="s">
        <v>692</v>
      </c>
      <c r="C27" s="721"/>
      <c r="D27" s="721"/>
      <c r="E27" s="721"/>
      <c r="F27" s="721"/>
      <c r="G27" s="722"/>
      <c r="H27" s="233"/>
      <c r="I27" s="233">
        <v>1</v>
      </c>
      <c r="J27" s="233" t="s">
        <v>56</v>
      </c>
      <c r="K27" s="237">
        <v>10000</v>
      </c>
      <c r="L27" s="237">
        <f t="shared" si="0"/>
        <v>10000</v>
      </c>
    </row>
    <row r="28" spans="1:12" s="238" customFormat="1" ht="21" x14ac:dyDescent="0.35">
      <c r="A28" s="233">
        <v>7</v>
      </c>
      <c r="B28" s="720" t="s">
        <v>693</v>
      </c>
      <c r="C28" s="721"/>
      <c r="D28" s="721"/>
      <c r="E28" s="721"/>
      <c r="F28" s="721"/>
      <c r="G28" s="722"/>
      <c r="H28" s="233" t="s">
        <v>694</v>
      </c>
      <c r="I28" s="233">
        <v>10</v>
      </c>
      <c r="J28" s="233" t="s">
        <v>121</v>
      </c>
      <c r="K28" s="237">
        <v>15000</v>
      </c>
      <c r="L28" s="237">
        <f t="shared" si="0"/>
        <v>150000</v>
      </c>
    </row>
    <row r="29" spans="1:12" s="238" customFormat="1" ht="21" x14ac:dyDescent="0.35">
      <c r="A29" s="233"/>
      <c r="B29" s="720"/>
      <c r="C29" s="721"/>
      <c r="D29" s="721"/>
      <c r="E29" s="721"/>
      <c r="F29" s="721"/>
      <c r="G29" s="722"/>
      <c r="H29" s="233"/>
      <c r="I29" s="233">
        <f>SUM(I22:I28)</f>
        <v>21</v>
      </c>
      <c r="J29" s="233"/>
      <c r="K29" s="237"/>
      <c r="L29" s="237"/>
    </row>
    <row r="30" spans="1:12" s="142" customFormat="1" ht="18.75" x14ac:dyDescent="0.3">
      <c r="A30" s="137"/>
      <c r="B30" s="138"/>
      <c r="C30" s="143"/>
      <c r="D30" s="143"/>
      <c r="E30" s="143"/>
      <c r="F30" s="143"/>
      <c r="G30" s="144"/>
      <c r="H30" s="137"/>
      <c r="I30" s="137"/>
      <c r="J30" s="137"/>
      <c r="K30" s="141"/>
      <c r="L30" s="141"/>
    </row>
    <row r="31" spans="1:12" s="142" customFormat="1" ht="18.75" x14ac:dyDescent="0.3">
      <c r="A31" s="137"/>
      <c r="B31" s="138"/>
      <c r="C31" s="143"/>
      <c r="D31" s="143"/>
      <c r="E31" s="143"/>
      <c r="F31" s="143"/>
      <c r="G31" s="144"/>
      <c r="H31" s="137"/>
      <c r="I31" s="137"/>
      <c r="J31" s="137"/>
      <c r="K31" s="141"/>
      <c r="L31" s="141"/>
    </row>
    <row r="32" spans="1:12" s="142" customFormat="1" ht="18.75" x14ac:dyDescent="0.3">
      <c r="A32" s="137"/>
      <c r="B32" s="138"/>
      <c r="C32" s="143"/>
      <c r="D32" s="143"/>
      <c r="E32" s="143"/>
      <c r="F32" s="143"/>
      <c r="G32" s="144"/>
      <c r="H32" s="137"/>
      <c r="I32" s="137"/>
      <c r="J32" s="137"/>
      <c r="K32" s="141"/>
      <c r="L32" s="141"/>
    </row>
    <row r="33" spans="1:12" s="142" customFormat="1" ht="18.75" x14ac:dyDescent="0.3">
      <c r="A33" s="137"/>
      <c r="B33" s="138"/>
      <c r="C33" s="143"/>
      <c r="D33" s="143"/>
      <c r="E33" s="143"/>
      <c r="F33" s="143"/>
      <c r="G33" s="144"/>
      <c r="H33" s="137"/>
      <c r="I33" s="137"/>
      <c r="J33" s="137"/>
      <c r="K33" s="141"/>
      <c r="L33" s="141"/>
    </row>
    <row r="34" spans="1:12" s="142" customFormat="1" ht="18.75" x14ac:dyDescent="0.3">
      <c r="A34" s="145"/>
      <c r="B34" s="146"/>
      <c r="C34" s="147"/>
      <c r="D34" s="147"/>
      <c r="E34" s="147"/>
      <c r="F34" s="147"/>
      <c r="G34" s="148"/>
      <c r="H34" s="145"/>
      <c r="I34" s="145"/>
      <c r="J34" s="145"/>
      <c r="K34" s="149"/>
      <c r="L34" s="149"/>
    </row>
    <row r="35" spans="1:12" s="142" customFormat="1" ht="18.75" x14ac:dyDescent="0.3">
      <c r="A35" s="150"/>
      <c r="B35" s="1762"/>
      <c r="C35" s="1763"/>
      <c r="D35" s="1763"/>
      <c r="E35" s="1763"/>
      <c r="F35" s="1763"/>
      <c r="G35" s="1764"/>
      <c r="H35" s="151"/>
      <c r="I35" s="151"/>
      <c r="J35" s="151"/>
      <c r="K35" s="152"/>
      <c r="L35" s="152"/>
    </row>
    <row r="36" spans="1:12" s="238" customFormat="1" ht="21" x14ac:dyDescent="0.35">
      <c r="A36" s="1841" t="s">
        <v>20</v>
      </c>
      <c r="B36" s="1841"/>
      <c r="C36" s="1841"/>
      <c r="D36" s="1841"/>
      <c r="E36" s="1841"/>
      <c r="F36" s="1841"/>
      <c r="G36" s="1841"/>
      <c r="H36" s="1841"/>
      <c r="I36" s="1841"/>
      <c r="J36" s="1841"/>
      <c r="K36" s="1841"/>
      <c r="L36" s="245">
        <f>SUM(L21:L31)</f>
        <v>273000</v>
      </c>
    </row>
    <row r="37" spans="1:12" x14ac:dyDescent="0.3">
      <c r="A37" s="80"/>
      <c r="B37" s="80"/>
      <c r="C37" s="717"/>
      <c r="D37" s="80"/>
      <c r="E37" s="80"/>
      <c r="F37" s="80"/>
      <c r="K37" s="93"/>
      <c r="L37" s="81"/>
    </row>
    <row r="38" spans="1:12" x14ac:dyDescent="0.3">
      <c r="A38" s="118" t="s">
        <v>21</v>
      </c>
      <c r="B38" s="118" t="s">
        <v>7</v>
      </c>
      <c r="C38" s="118" t="s">
        <v>22</v>
      </c>
      <c r="D38" s="119" t="s">
        <v>23</v>
      </c>
      <c r="K38" s="120"/>
      <c r="L38" s="120"/>
    </row>
    <row r="39" spans="1:12" x14ac:dyDescent="0.3">
      <c r="A39" s="80"/>
      <c r="B39" s="80"/>
      <c r="C39" s="717" t="s">
        <v>24</v>
      </c>
      <c r="D39" s="80" t="s">
        <v>25</v>
      </c>
      <c r="K39" s="120"/>
      <c r="L39" s="120"/>
    </row>
    <row r="40" spans="1:12" x14ac:dyDescent="0.3">
      <c r="A40" s="80"/>
      <c r="B40" s="80"/>
      <c r="C40" s="717"/>
      <c r="D40" s="80"/>
      <c r="K40" s="120"/>
      <c r="L40" s="120"/>
    </row>
    <row r="41" spans="1:12" x14ac:dyDescent="0.3">
      <c r="K41" s="120"/>
      <c r="L41" s="120"/>
    </row>
    <row r="42" spans="1:12" x14ac:dyDescent="0.3">
      <c r="D42" s="95"/>
      <c r="E42" s="95"/>
      <c r="F42" s="121"/>
      <c r="G42" s="84"/>
      <c r="H42" s="122"/>
      <c r="I42" s="123"/>
      <c r="J42" s="124"/>
      <c r="K42" s="121"/>
      <c r="L42" s="125"/>
    </row>
    <row r="43" spans="1:12" x14ac:dyDescent="0.3">
      <c r="D43" s="95"/>
      <c r="E43" s="95"/>
      <c r="F43" s="89"/>
      <c r="G43" s="90"/>
      <c r="H43" s="126"/>
      <c r="I43" s="127"/>
      <c r="J43" s="128"/>
      <c r="K43" s="89"/>
      <c r="L43" s="116"/>
    </row>
    <row r="44" spans="1:12" x14ac:dyDescent="0.3">
      <c r="D44" s="95"/>
      <c r="E44" s="95"/>
      <c r="F44" s="89"/>
      <c r="G44" s="90"/>
      <c r="H44" s="126"/>
      <c r="I44" s="127"/>
      <c r="J44" s="128"/>
      <c r="K44" s="89"/>
      <c r="L44" s="116"/>
    </row>
    <row r="45" spans="1:12" x14ac:dyDescent="0.3">
      <c r="D45" s="95"/>
      <c r="E45" s="95"/>
      <c r="F45" s="89"/>
      <c r="G45" s="96"/>
      <c r="H45" s="126"/>
      <c r="I45" s="127"/>
      <c r="J45" s="128"/>
      <c r="K45" s="89"/>
      <c r="L45" s="129"/>
    </row>
    <row r="46" spans="1:12" x14ac:dyDescent="0.3">
      <c r="D46" s="95"/>
      <c r="E46" s="95"/>
      <c r="F46" s="104"/>
      <c r="G46" s="109"/>
      <c r="H46" s="130"/>
      <c r="I46" s="131"/>
      <c r="J46" s="132"/>
      <c r="K46" s="104"/>
      <c r="L46" s="133"/>
    </row>
    <row r="47" spans="1:12" x14ac:dyDescent="0.3">
      <c r="D47" s="127"/>
      <c r="E47" s="78"/>
      <c r="F47" s="134" t="s">
        <v>26</v>
      </c>
      <c r="G47" s="207"/>
      <c r="H47" s="208" t="s">
        <v>27</v>
      </c>
      <c r="I47" s="1777" t="s">
        <v>28</v>
      </c>
      <c r="J47" s="1778"/>
      <c r="K47" s="208" t="s">
        <v>29</v>
      </c>
      <c r="L47" s="192" t="s">
        <v>30</v>
      </c>
    </row>
    <row r="48" spans="1:12" x14ac:dyDescent="0.3">
      <c r="D48" s="78"/>
      <c r="E48" s="78"/>
      <c r="F48" s="78"/>
      <c r="G48" s="78"/>
      <c r="H48" s="78"/>
      <c r="I48" s="78"/>
      <c r="J48" s="78"/>
      <c r="K48" s="78"/>
      <c r="L48" s="78"/>
    </row>
    <row r="63" spans="1:21" s="79" customFormat="1" x14ac:dyDescent="0.3">
      <c r="A63" s="25" t="s">
        <v>685</v>
      </c>
      <c r="M63" s="78"/>
      <c r="N63" s="78"/>
      <c r="O63" s="78"/>
      <c r="P63" s="78"/>
      <c r="Q63" s="78"/>
      <c r="R63" s="78"/>
      <c r="S63" s="78"/>
      <c r="T63" s="78"/>
      <c r="U63" s="78"/>
    </row>
  </sheetData>
  <mergeCells count="8">
    <mergeCell ref="A36:K36"/>
    <mergeCell ref="I47:J47"/>
    <mergeCell ref="A7:L7"/>
    <mergeCell ref="A8:L8"/>
    <mergeCell ref="B20:G20"/>
    <mergeCell ref="I20:J20"/>
    <mergeCell ref="B21:G21"/>
    <mergeCell ref="B35:G35"/>
  </mergeCells>
  <pageMargins left="0.70866141732283472" right="0.70866141732283472" top="0.55118110236220474" bottom="0.74803149606299213" header="0.31496062992125984" footer="0.31496062992125984"/>
  <pageSetup scale="63" orientation="portrait" verticalDpi="72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60"/>
  <sheetViews>
    <sheetView view="pageBreakPreview" zoomScale="60" zoomScaleNormal="100" workbookViewId="0">
      <selection activeCell="L35" sqref="A1:L35"/>
    </sheetView>
  </sheetViews>
  <sheetFormatPr defaultColWidth="9.140625" defaultRowHeight="16.5" x14ac:dyDescent="0.3"/>
  <cols>
    <col min="1" max="1" width="9.7109375" style="25" customWidth="1"/>
    <col min="2" max="2" width="3.42578125" style="25" customWidth="1"/>
    <col min="3" max="3" width="3.28515625" style="25" customWidth="1"/>
    <col min="4" max="4" width="19.42578125" style="25" customWidth="1"/>
    <col min="5" max="6" width="3.7109375" style="25" customWidth="1"/>
    <col min="7" max="7" width="20.42578125" style="25" customWidth="1"/>
    <col min="8" max="8" width="18" style="25" customWidth="1"/>
    <col min="9" max="9" width="10.28515625" style="25" customWidth="1"/>
    <col min="10" max="10" width="9.28515625" style="25" customWidth="1"/>
    <col min="11" max="11" width="17.42578125" style="25" customWidth="1"/>
    <col min="12" max="12" width="19.7109375" style="25" customWidth="1"/>
    <col min="13" max="16384" width="9.140625" style="76"/>
  </cols>
  <sheetData>
    <row r="7" spans="1:21" ht="16.5" customHeight="1" x14ac:dyDescent="0.35">
      <c r="A7" s="1749" t="s">
        <v>0</v>
      </c>
      <c r="B7" s="1749"/>
      <c r="C7" s="1749"/>
      <c r="D7" s="1749"/>
      <c r="E7" s="1749"/>
      <c r="F7" s="1749"/>
      <c r="G7" s="1749"/>
      <c r="H7" s="1749"/>
      <c r="I7" s="1749"/>
      <c r="J7" s="1749"/>
      <c r="K7" s="1749"/>
      <c r="L7" s="1749"/>
    </row>
    <row r="8" spans="1:21" ht="16.5" customHeight="1" x14ac:dyDescent="0.35">
      <c r="A8" s="1750" t="s">
        <v>695</v>
      </c>
      <c r="B8" s="1750"/>
      <c r="C8" s="1750"/>
      <c r="D8" s="1750"/>
      <c r="E8" s="1750"/>
      <c r="F8" s="1750"/>
      <c r="G8" s="1750"/>
      <c r="H8" s="1750"/>
      <c r="I8" s="1750"/>
      <c r="J8" s="1750"/>
      <c r="K8" s="1750"/>
      <c r="L8" s="1750"/>
    </row>
    <row r="9" spans="1:21" ht="16.5" customHeight="1" x14ac:dyDescent="0.35">
      <c r="A9" s="1"/>
      <c r="B9" s="1"/>
      <c r="C9" s="1"/>
      <c r="D9" s="1"/>
      <c r="E9" s="1"/>
      <c r="F9" s="1"/>
      <c r="G9" s="2"/>
      <c r="H9" s="1"/>
      <c r="I9" s="1"/>
      <c r="J9" s="1"/>
      <c r="K9" s="3"/>
      <c r="L9" s="3"/>
    </row>
    <row r="10" spans="1:21" ht="16.5" customHeight="1" x14ac:dyDescent="0.35">
      <c r="A10" s="4" t="s">
        <v>1</v>
      </c>
      <c r="B10" s="5"/>
      <c r="C10" s="5"/>
      <c r="D10" s="6"/>
      <c r="E10" s="1"/>
      <c r="F10" s="7" t="s">
        <v>2</v>
      </c>
      <c r="G10" s="8"/>
      <c r="H10" s="8"/>
      <c r="I10" s="9"/>
      <c r="J10" s="10"/>
      <c r="K10" s="3"/>
      <c r="L10" s="3"/>
      <c r="U10" s="76">
        <v>559</v>
      </c>
    </row>
    <row r="11" spans="1:21" ht="16.5" customHeight="1" x14ac:dyDescent="0.35">
      <c r="A11" s="11" t="s">
        <v>47</v>
      </c>
      <c r="B11" s="1"/>
      <c r="C11" s="1"/>
      <c r="D11" s="12"/>
      <c r="E11" s="1"/>
      <c r="F11" s="72" t="s">
        <v>32</v>
      </c>
      <c r="G11" s="73"/>
      <c r="H11" s="73"/>
      <c r="I11" s="12"/>
      <c r="J11" s="1"/>
      <c r="K11" s="13" t="s">
        <v>3</v>
      </c>
      <c r="L11" s="14">
        <v>44632</v>
      </c>
    </row>
    <row r="12" spans="1:21" ht="16.5" customHeight="1" x14ac:dyDescent="0.35">
      <c r="A12" s="1760" t="s">
        <v>48</v>
      </c>
      <c r="B12" s="1761"/>
      <c r="C12" s="1761"/>
      <c r="D12" s="1759"/>
      <c r="E12" s="1"/>
      <c r="F12" s="72" t="s">
        <v>33</v>
      </c>
      <c r="G12" s="73"/>
      <c r="H12" s="73"/>
      <c r="I12" s="12"/>
      <c r="J12" s="1"/>
      <c r="K12" s="13"/>
      <c r="L12" s="14"/>
    </row>
    <row r="13" spans="1:21" ht="16.5" customHeight="1" x14ac:dyDescent="0.35">
      <c r="A13" s="11"/>
      <c r="B13" s="1"/>
      <c r="C13" s="1"/>
      <c r="D13" s="12"/>
      <c r="E13" s="1"/>
      <c r="F13" s="72" t="s">
        <v>34</v>
      </c>
      <c r="G13" s="73"/>
      <c r="H13" s="73"/>
      <c r="I13" s="12"/>
      <c r="J13" s="1"/>
      <c r="K13" s="13" t="s">
        <v>4</v>
      </c>
      <c r="L13" s="3"/>
    </row>
    <row r="14" spans="1:21" ht="16.5" customHeight="1" x14ac:dyDescent="0.35">
      <c r="A14" s="11"/>
      <c r="B14" s="1"/>
      <c r="C14" s="1"/>
      <c r="D14" s="12"/>
      <c r="E14" s="1"/>
      <c r="F14" s="74" t="s">
        <v>35</v>
      </c>
      <c r="G14" s="75"/>
      <c r="H14" s="75"/>
      <c r="I14" s="719"/>
      <c r="J14" s="17"/>
      <c r="K14" s="13" t="s">
        <v>5</v>
      </c>
      <c r="L14" s="3"/>
    </row>
    <row r="15" spans="1:21" ht="16.5" customHeight="1" x14ac:dyDescent="0.35">
      <c r="A15" s="11" t="s">
        <v>6</v>
      </c>
      <c r="B15" s="1758" t="s">
        <v>49</v>
      </c>
      <c r="C15" s="1758"/>
      <c r="D15" s="1759"/>
      <c r="E15" s="1"/>
      <c r="F15" s="72"/>
      <c r="G15" s="73"/>
      <c r="H15" s="73"/>
      <c r="I15" s="12"/>
      <c r="J15" s="1"/>
      <c r="K15" s="13"/>
      <c r="L15" s="3"/>
    </row>
    <row r="16" spans="1:21" ht="16.5" customHeight="1" x14ac:dyDescent="0.35">
      <c r="A16" s="11" t="s">
        <v>8</v>
      </c>
      <c r="B16" s="714" t="s">
        <v>7</v>
      </c>
      <c r="C16" s="1" t="s">
        <v>50</v>
      </c>
      <c r="D16" s="12"/>
      <c r="E16" s="1"/>
      <c r="F16" s="72" t="s">
        <v>36</v>
      </c>
      <c r="G16" s="73"/>
      <c r="H16" s="73"/>
      <c r="I16" s="12"/>
      <c r="J16" s="1"/>
      <c r="K16" s="13" t="s">
        <v>9</v>
      </c>
      <c r="L16" s="3" t="s">
        <v>10</v>
      </c>
    </row>
    <row r="17" spans="1:12" ht="18" x14ac:dyDescent="0.35">
      <c r="A17" s="19" t="s">
        <v>11</v>
      </c>
      <c r="B17" s="20" t="s">
        <v>7</v>
      </c>
      <c r="C17" s="77"/>
      <c r="D17" s="21"/>
      <c r="E17" s="1"/>
      <c r="F17" s="19"/>
      <c r="G17" s="22"/>
      <c r="H17" s="22"/>
      <c r="I17" s="23"/>
      <c r="J17" s="1"/>
      <c r="K17" s="13"/>
      <c r="L17" s="24"/>
    </row>
    <row r="18" spans="1:1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</row>
    <row r="19" spans="1:12" ht="18" x14ac:dyDescent="0.3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3"/>
    </row>
    <row r="20" spans="1:12" ht="18" x14ac:dyDescent="0.3">
      <c r="A20" s="715" t="s">
        <v>13</v>
      </c>
      <c r="B20" s="1751" t="s">
        <v>14</v>
      </c>
      <c r="C20" s="1751"/>
      <c r="D20" s="1751"/>
      <c r="E20" s="1751"/>
      <c r="F20" s="1751"/>
      <c r="G20" s="1751"/>
      <c r="H20" s="715" t="s">
        <v>15</v>
      </c>
      <c r="I20" s="1751" t="s">
        <v>16</v>
      </c>
      <c r="J20" s="1751"/>
      <c r="K20" s="26" t="s">
        <v>17</v>
      </c>
      <c r="L20" s="26" t="s">
        <v>18</v>
      </c>
    </row>
    <row r="21" spans="1:12" ht="18" x14ac:dyDescent="0.3">
      <c r="A21" s="27"/>
      <c r="B21" s="1752"/>
      <c r="C21" s="1753"/>
      <c r="D21" s="1753"/>
      <c r="E21" s="1753"/>
      <c r="F21" s="1753"/>
      <c r="G21" s="1754"/>
      <c r="H21" s="27"/>
      <c r="I21" s="27"/>
      <c r="J21" s="27"/>
      <c r="K21" s="28"/>
      <c r="L21" s="28"/>
    </row>
    <row r="22" spans="1:12" s="238" customFormat="1" ht="21" x14ac:dyDescent="0.35">
      <c r="A22" s="233" t="s">
        <v>19</v>
      </c>
      <c r="B22" s="720" t="s">
        <v>176</v>
      </c>
      <c r="C22" s="235"/>
      <c r="D22" s="235"/>
      <c r="E22" s="235"/>
      <c r="F22" s="235"/>
      <c r="G22" s="236"/>
      <c r="H22" s="233"/>
      <c r="I22" s="233">
        <v>4</v>
      </c>
      <c r="J22" s="233" t="s">
        <v>56</v>
      </c>
      <c r="K22" s="237">
        <v>2000</v>
      </c>
      <c r="L22" s="237">
        <f>+K22*I22</f>
        <v>8000</v>
      </c>
    </row>
    <row r="23" spans="1:12" s="238" customFormat="1" ht="21" x14ac:dyDescent="0.35">
      <c r="A23" s="233"/>
      <c r="B23" s="720"/>
      <c r="C23" s="235"/>
      <c r="D23" s="235"/>
      <c r="E23" s="235"/>
      <c r="F23" s="235"/>
      <c r="G23" s="236"/>
      <c r="H23" s="233"/>
      <c r="I23" s="233"/>
      <c r="J23" s="233"/>
      <c r="K23" s="237"/>
      <c r="L23" s="237"/>
    </row>
    <row r="24" spans="1:12" s="238" customFormat="1" ht="21" x14ac:dyDescent="0.35">
      <c r="A24" s="233"/>
      <c r="B24" s="720"/>
      <c r="C24" s="721"/>
      <c r="D24" s="721"/>
      <c r="E24" s="721"/>
      <c r="F24" s="721"/>
      <c r="G24" s="722"/>
      <c r="H24" s="233"/>
      <c r="I24" s="233"/>
      <c r="J24" s="233"/>
      <c r="K24" s="237"/>
      <c r="L24" s="237"/>
    </row>
    <row r="25" spans="1:12" s="238" customFormat="1" ht="21" x14ac:dyDescent="0.35">
      <c r="A25" s="233"/>
      <c r="B25" s="720"/>
      <c r="C25" s="721"/>
      <c r="D25" s="721"/>
      <c r="E25" s="721"/>
      <c r="F25" s="721"/>
      <c r="G25" s="722"/>
      <c r="H25" s="233"/>
      <c r="I25" s="233"/>
      <c r="J25" s="233"/>
      <c r="K25" s="237"/>
      <c r="L25" s="237"/>
    </row>
    <row r="26" spans="1:12" s="238" customFormat="1" ht="21" x14ac:dyDescent="0.35">
      <c r="A26" s="233"/>
      <c r="B26" s="720"/>
      <c r="C26" s="721"/>
      <c r="D26" s="721"/>
      <c r="E26" s="721"/>
      <c r="F26" s="721"/>
      <c r="G26" s="722"/>
      <c r="H26" s="233"/>
      <c r="I26" s="233"/>
      <c r="J26" s="233"/>
      <c r="K26" s="237"/>
      <c r="L26" s="237"/>
    </row>
    <row r="27" spans="1:12" s="238" customFormat="1" ht="21" x14ac:dyDescent="0.35">
      <c r="A27" s="233"/>
      <c r="B27" s="720"/>
      <c r="C27" s="721"/>
      <c r="D27" s="721"/>
      <c r="E27" s="721"/>
      <c r="F27" s="721"/>
      <c r="G27" s="722"/>
      <c r="H27" s="233"/>
      <c r="I27" s="233"/>
      <c r="J27" s="233"/>
      <c r="K27" s="237"/>
      <c r="L27" s="237"/>
    </row>
    <row r="28" spans="1:12" s="238" customFormat="1" ht="21" x14ac:dyDescent="0.35">
      <c r="A28" s="233"/>
      <c r="B28" s="720"/>
      <c r="C28" s="721"/>
      <c r="D28" s="721"/>
      <c r="E28" s="721"/>
      <c r="F28" s="721"/>
      <c r="G28" s="722"/>
      <c r="H28" s="233"/>
      <c r="I28" s="233"/>
      <c r="J28" s="233"/>
      <c r="K28" s="237"/>
      <c r="L28" s="237"/>
    </row>
    <row r="29" spans="1:12" s="238" customFormat="1" ht="21" x14ac:dyDescent="0.35">
      <c r="A29" s="233"/>
      <c r="B29" s="720"/>
      <c r="C29" s="721"/>
      <c r="D29" s="721"/>
      <c r="E29" s="721"/>
      <c r="F29" s="721"/>
      <c r="G29" s="722"/>
      <c r="H29" s="233"/>
      <c r="I29" s="233"/>
      <c r="J29" s="233"/>
      <c r="K29" s="237"/>
      <c r="L29" s="237"/>
    </row>
    <row r="30" spans="1:12" s="238" customFormat="1" ht="21" x14ac:dyDescent="0.35">
      <c r="A30" s="241"/>
      <c r="B30" s="1785"/>
      <c r="C30" s="1786"/>
      <c r="D30" s="1786"/>
      <c r="E30" s="1786"/>
      <c r="F30" s="1786"/>
      <c r="G30" s="1787"/>
      <c r="H30" s="242"/>
      <c r="I30" s="242"/>
      <c r="J30" s="242"/>
      <c r="K30" s="243"/>
      <c r="L30" s="243"/>
    </row>
    <row r="31" spans="1:12" s="238" customFormat="1" ht="21" x14ac:dyDescent="0.35">
      <c r="A31" s="1841" t="s">
        <v>20</v>
      </c>
      <c r="B31" s="1841"/>
      <c r="C31" s="1841"/>
      <c r="D31" s="1841"/>
      <c r="E31" s="1841"/>
      <c r="F31" s="1841"/>
      <c r="G31" s="1841"/>
      <c r="H31" s="1841"/>
      <c r="I31" s="1841"/>
      <c r="J31" s="1841"/>
      <c r="K31" s="1841"/>
      <c r="L31" s="245">
        <f>SUM(L21:L29)</f>
        <v>8000</v>
      </c>
    </row>
    <row r="32" spans="1:12" ht="18" x14ac:dyDescent="0.35">
      <c r="A32" s="2"/>
      <c r="B32" s="2"/>
      <c r="C32" s="714"/>
      <c r="D32" s="2"/>
      <c r="E32" s="2"/>
      <c r="F32" s="2"/>
      <c r="G32" s="1"/>
      <c r="H32" s="1"/>
      <c r="I32" s="1"/>
      <c r="J32" s="1"/>
      <c r="K32" s="13"/>
      <c r="L32" s="3"/>
    </row>
    <row r="33" spans="1:12" ht="18" x14ac:dyDescent="0.35">
      <c r="A33" s="35" t="s">
        <v>21</v>
      </c>
      <c r="B33" s="35" t="s">
        <v>7</v>
      </c>
      <c r="C33" s="35" t="s">
        <v>22</v>
      </c>
      <c r="D33" s="36" t="s">
        <v>23</v>
      </c>
      <c r="E33" s="1"/>
      <c r="F33" s="1"/>
      <c r="G33" s="1"/>
      <c r="H33" s="1"/>
      <c r="I33" s="1"/>
      <c r="J33" s="1"/>
      <c r="K33" s="37"/>
      <c r="L33" s="37"/>
    </row>
    <row r="34" spans="1:12" ht="18" x14ac:dyDescent="0.35">
      <c r="A34" s="2"/>
      <c r="B34" s="2"/>
      <c r="C34" s="714" t="s">
        <v>24</v>
      </c>
      <c r="D34" s="2" t="s">
        <v>25</v>
      </c>
      <c r="E34" s="1"/>
      <c r="F34" s="1"/>
      <c r="G34" s="1"/>
      <c r="H34" s="1"/>
      <c r="I34" s="1"/>
      <c r="J34" s="1"/>
      <c r="K34" s="37"/>
      <c r="L34" s="37"/>
    </row>
    <row r="35" spans="1:12" ht="18" x14ac:dyDescent="0.35">
      <c r="A35" s="2"/>
      <c r="B35" s="2"/>
      <c r="C35" s="714"/>
      <c r="D35" s="2"/>
      <c r="E35" s="1"/>
      <c r="F35" s="1"/>
      <c r="G35" s="1"/>
      <c r="H35" s="1"/>
      <c r="I35" s="1"/>
      <c r="J35" s="1"/>
      <c r="K35" s="37"/>
      <c r="L35" s="37"/>
    </row>
    <row r="36" spans="1:12" ht="1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37"/>
      <c r="L36" s="37"/>
    </row>
    <row r="37" spans="1:12" ht="18" x14ac:dyDescent="0.35">
      <c r="A37" s="1"/>
      <c r="B37" s="1"/>
      <c r="C37" s="1"/>
      <c r="D37" s="38"/>
      <c r="E37" s="38"/>
      <c r="F37" s="39"/>
      <c r="G37" s="40"/>
      <c r="H37" s="41"/>
      <c r="I37" s="42"/>
      <c r="J37" s="43"/>
      <c r="K37" s="44"/>
      <c r="L37" s="45"/>
    </row>
    <row r="38" spans="1:12" ht="18" x14ac:dyDescent="0.35">
      <c r="A38" s="1"/>
      <c r="B38" s="1"/>
      <c r="C38" s="1"/>
      <c r="D38" s="38"/>
      <c r="E38" s="38"/>
      <c r="F38" s="46"/>
      <c r="G38" s="47"/>
      <c r="H38" s="48"/>
      <c r="I38" s="49"/>
      <c r="J38" s="50"/>
      <c r="K38" s="51"/>
      <c r="L38" s="52"/>
    </row>
    <row r="39" spans="1:12" ht="18" x14ac:dyDescent="0.35">
      <c r="A39" s="1"/>
      <c r="B39" s="1"/>
      <c r="C39" s="1"/>
      <c r="D39" s="38"/>
      <c r="E39" s="38"/>
      <c r="F39" s="46"/>
      <c r="G39" s="47"/>
      <c r="H39" s="48"/>
      <c r="I39" s="49"/>
      <c r="J39" s="50"/>
      <c r="K39" s="51"/>
      <c r="L39" s="52"/>
    </row>
    <row r="40" spans="1:12" ht="18" x14ac:dyDescent="0.35">
      <c r="A40" s="1"/>
      <c r="B40" s="1"/>
      <c r="C40" s="1"/>
      <c r="D40" s="38"/>
      <c r="E40" s="38"/>
      <c r="F40" s="46"/>
      <c r="G40" s="53"/>
      <c r="H40" s="48"/>
      <c r="I40" s="49"/>
      <c r="J40" s="50"/>
      <c r="K40" s="51"/>
      <c r="L40" s="54"/>
    </row>
    <row r="41" spans="1:12" ht="18" x14ac:dyDescent="0.35">
      <c r="A41" s="1"/>
      <c r="B41" s="1"/>
      <c r="C41" s="1"/>
      <c r="D41" s="38"/>
      <c r="E41" s="38"/>
      <c r="F41" s="55"/>
      <c r="G41" s="56"/>
      <c r="H41" s="57"/>
      <c r="I41" s="58"/>
      <c r="J41" s="59"/>
      <c r="K41" s="60"/>
      <c r="L41" s="61"/>
    </row>
    <row r="42" spans="1:12" ht="18" x14ac:dyDescent="0.35">
      <c r="A42" s="1"/>
      <c r="B42" s="1"/>
      <c r="C42" s="1"/>
      <c r="D42" s="62"/>
      <c r="E42" s="76"/>
      <c r="F42" s="63" t="s">
        <v>26</v>
      </c>
      <c r="G42" s="64"/>
      <c r="H42" s="65" t="s">
        <v>27</v>
      </c>
      <c r="I42" s="1747" t="s">
        <v>28</v>
      </c>
      <c r="J42" s="1748"/>
      <c r="K42" s="65" t="s">
        <v>29</v>
      </c>
      <c r="L42" s="66" t="s">
        <v>30</v>
      </c>
    </row>
    <row r="43" spans="1:12" x14ac:dyDescent="0.3">
      <c r="D43" s="76"/>
      <c r="E43" s="76"/>
      <c r="F43" s="76"/>
      <c r="G43" s="76"/>
      <c r="H43" s="76"/>
      <c r="I43" s="76"/>
      <c r="J43" s="76"/>
      <c r="K43" s="76"/>
      <c r="L43" s="76"/>
    </row>
    <row r="60" spans="1:1" x14ac:dyDescent="0.3">
      <c r="A60" s="25" t="s">
        <v>685</v>
      </c>
    </row>
  </sheetData>
  <mergeCells count="10">
    <mergeCell ref="B21:G21"/>
    <mergeCell ref="B30:G30"/>
    <mergeCell ref="A31:K31"/>
    <mergeCell ref="I42:J42"/>
    <mergeCell ref="A7:L7"/>
    <mergeCell ref="A8:L8"/>
    <mergeCell ref="A12:D12"/>
    <mergeCell ref="B15:D15"/>
    <mergeCell ref="B20:G20"/>
    <mergeCell ref="I20:J20"/>
  </mergeCells>
  <pageMargins left="0.70866141732283472" right="0.70866141732283472" top="0.74803149606299213" bottom="0.74803149606299213" header="0.31496062992125984" footer="0.31496062992125984"/>
  <pageSetup scale="63" orientation="portrait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238</vt:i4>
      </vt:variant>
      <vt:variant>
        <vt:lpstr>Named Ranges</vt:lpstr>
      </vt:variant>
      <vt:variant>
        <vt:i4>235</vt:i4>
      </vt:variant>
    </vt:vector>
  </HeadingPairs>
  <TitlesOfParts>
    <vt:vector size="473" baseType="lpstr"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  <vt:lpstr>0010</vt:lpstr>
      <vt:lpstr>0011</vt:lpstr>
      <vt:lpstr>0012</vt:lpstr>
      <vt:lpstr>0013</vt:lpstr>
      <vt:lpstr>0014</vt:lpstr>
      <vt:lpstr>0015</vt:lpstr>
      <vt:lpstr>0016</vt:lpstr>
      <vt:lpstr>0017</vt:lpstr>
      <vt:lpstr>0018</vt:lpstr>
      <vt:lpstr>0019</vt:lpstr>
      <vt:lpstr>0020</vt:lpstr>
      <vt:lpstr>0021</vt:lpstr>
      <vt:lpstr>0022</vt:lpstr>
      <vt:lpstr>0023</vt:lpstr>
      <vt:lpstr>0024 SJ-hold bcc</vt:lpstr>
      <vt:lpstr>025 atms -hold bcc</vt:lpstr>
      <vt:lpstr>0026</vt:lpstr>
      <vt:lpstr>0027</vt:lpstr>
      <vt:lpstr>0028</vt:lpstr>
      <vt:lpstr>0029</vt:lpstr>
      <vt:lpstr>0030</vt:lpstr>
      <vt:lpstr>0031</vt:lpstr>
      <vt:lpstr>0032</vt:lpstr>
      <vt:lpstr>0033</vt:lpstr>
      <vt:lpstr>0034</vt:lpstr>
      <vt:lpstr>0035</vt:lpstr>
      <vt:lpstr>0036</vt:lpstr>
      <vt:lpstr>0037</vt:lpstr>
      <vt:lpstr>0038</vt:lpstr>
      <vt:lpstr>0039</vt:lpstr>
      <vt:lpstr>0040</vt:lpstr>
      <vt:lpstr>0041</vt:lpstr>
      <vt:lpstr>0042</vt:lpstr>
      <vt:lpstr>0043</vt:lpstr>
      <vt:lpstr>0044</vt:lpstr>
      <vt:lpstr>0045</vt:lpstr>
      <vt:lpstr>0046</vt:lpstr>
      <vt:lpstr>0047</vt:lpstr>
      <vt:lpstr>0048</vt:lpstr>
      <vt:lpstr>0049</vt:lpstr>
      <vt:lpstr>0050</vt:lpstr>
      <vt:lpstr>0051</vt:lpstr>
      <vt:lpstr>0052</vt:lpstr>
      <vt:lpstr>0053</vt:lpstr>
      <vt:lpstr>0054</vt:lpstr>
      <vt:lpstr>0055</vt:lpstr>
      <vt:lpstr>0056</vt:lpstr>
      <vt:lpstr>0057</vt:lpstr>
      <vt:lpstr>0058</vt:lpstr>
      <vt:lpstr>0059</vt:lpstr>
      <vt:lpstr>0060</vt:lpstr>
      <vt:lpstr>0061</vt:lpstr>
      <vt:lpstr>0062</vt:lpstr>
      <vt:lpstr>0063</vt:lpstr>
      <vt:lpstr>0064</vt:lpstr>
      <vt:lpstr>0065</vt:lpstr>
      <vt:lpstr>0066</vt:lpstr>
      <vt:lpstr>0067</vt:lpstr>
      <vt:lpstr>0068</vt:lpstr>
      <vt:lpstr>0069</vt:lpstr>
      <vt:lpstr>0070</vt:lpstr>
      <vt:lpstr>0071</vt:lpstr>
      <vt:lpstr>0072</vt:lpstr>
      <vt:lpstr>0073</vt:lpstr>
      <vt:lpstr>0074</vt:lpstr>
      <vt:lpstr>0075</vt:lpstr>
      <vt:lpstr>0076</vt:lpstr>
      <vt:lpstr>0077</vt:lpstr>
      <vt:lpstr>0078</vt:lpstr>
      <vt:lpstr>0079</vt:lpstr>
      <vt:lpstr>0080</vt:lpstr>
      <vt:lpstr>0081</vt:lpstr>
      <vt:lpstr>0082</vt:lpstr>
      <vt:lpstr>0083</vt:lpstr>
      <vt:lpstr>0084</vt:lpstr>
      <vt:lpstr>0085</vt:lpstr>
      <vt:lpstr>0086</vt:lpstr>
      <vt:lpstr>0087</vt:lpstr>
      <vt:lpstr>0088</vt:lpstr>
      <vt:lpstr>0089</vt:lpstr>
      <vt:lpstr>0090</vt:lpstr>
      <vt:lpstr>0091</vt:lpstr>
      <vt:lpstr>0092</vt:lpstr>
      <vt:lpstr>0093</vt:lpstr>
      <vt:lpstr>0094</vt:lpstr>
      <vt:lpstr>0095</vt:lpstr>
      <vt:lpstr>0096</vt:lpstr>
      <vt:lpstr>0097</vt:lpstr>
      <vt:lpstr>0098</vt:lpstr>
      <vt:lpstr>0099</vt:lpstr>
      <vt:lpstr>0100</vt:lpstr>
      <vt:lpstr>0101</vt:lpstr>
      <vt:lpstr>00102</vt:lpstr>
      <vt:lpstr>0103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114</vt:lpstr>
      <vt:lpstr>115</vt:lpstr>
      <vt:lpstr>117</vt:lpstr>
      <vt:lpstr>118</vt:lpstr>
      <vt:lpstr>119</vt:lpstr>
      <vt:lpstr>120</vt:lpstr>
      <vt:lpstr>121</vt:lpstr>
      <vt:lpstr>122</vt:lpstr>
      <vt:lpstr>123</vt:lpstr>
      <vt:lpstr>124</vt:lpstr>
      <vt:lpstr>125</vt:lpstr>
      <vt:lpstr>126</vt:lpstr>
      <vt:lpstr>127</vt:lpstr>
      <vt:lpstr>128</vt:lpstr>
      <vt:lpstr>129</vt:lpstr>
      <vt:lpstr>130</vt:lpstr>
      <vt:lpstr>131</vt:lpstr>
      <vt:lpstr>132</vt:lpstr>
      <vt:lpstr>133</vt:lpstr>
      <vt:lpstr>134</vt:lpstr>
      <vt:lpstr>135</vt:lpstr>
      <vt:lpstr>136</vt:lpstr>
      <vt:lpstr>137</vt:lpstr>
      <vt:lpstr>138</vt:lpstr>
      <vt:lpstr>139</vt:lpstr>
      <vt:lpstr>140</vt:lpstr>
      <vt:lpstr>141</vt:lpstr>
      <vt:lpstr>142</vt:lpstr>
      <vt:lpstr>143</vt:lpstr>
      <vt:lpstr>144</vt:lpstr>
      <vt:lpstr>145</vt:lpstr>
      <vt:lpstr>146</vt:lpstr>
      <vt:lpstr>147</vt:lpstr>
      <vt:lpstr>148</vt:lpstr>
      <vt:lpstr>149</vt:lpstr>
      <vt:lpstr>Sheet1</vt:lpstr>
      <vt:lpstr>150</vt:lpstr>
      <vt:lpstr>151</vt:lpstr>
      <vt:lpstr>152</vt:lpstr>
      <vt:lpstr>153</vt:lpstr>
      <vt:lpstr>154</vt:lpstr>
      <vt:lpstr>155</vt:lpstr>
      <vt:lpstr>156</vt:lpstr>
      <vt:lpstr>157</vt:lpstr>
      <vt:lpstr>158</vt:lpstr>
      <vt:lpstr>159</vt:lpstr>
      <vt:lpstr>161</vt:lpstr>
      <vt:lpstr>160</vt:lpstr>
      <vt:lpstr>162</vt:lpstr>
      <vt:lpstr>163</vt:lpstr>
      <vt:lpstr>164</vt:lpstr>
      <vt:lpstr>166</vt:lpstr>
      <vt:lpstr>165</vt:lpstr>
      <vt:lpstr>167</vt:lpstr>
      <vt:lpstr>168</vt:lpstr>
      <vt:lpstr>169</vt:lpstr>
      <vt:lpstr>170</vt:lpstr>
      <vt:lpstr>171</vt:lpstr>
      <vt:lpstr>172</vt:lpstr>
      <vt:lpstr>173</vt:lpstr>
      <vt:lpstr>174</vt:lpstr>
      <vt:lpstr>.</vt:lpstr>
      <vt:lpstr>175</vt:lpstr>
      <vt:lpstr>176</vt:lpstr>
      <vt:lpstr>177</vt:lpstr>
      <vt:lpstr>178</vt:lpstr>
      <vt:lpstr>179</vt:lpstr>
      <vt:lpstr>180 laptop</vt:lpstr>
      <vt:lpstr>181</vt:lpstr>
      <vt:lpstr>182</vt:lpstr>
      <vt:lpstr>183</vt:lpstr>
      <vt:lpstr>185</vt:lpstr>
      <vt:lpstr>186</vt:lpstr>
      <vt:lpstr>187</vt:lpstr>
      <vt:lpstr>188</vt:lpstr>
      <vt:lpstr>189</vt:lpstr>
      <vt:lpstr>190</vt:lpstr>
      <vt:lpstr>191</vt:lpstr>
      <vt:lpstr>192</vt:lpstr>
      <vt:lpstr>193</vt:lpstr>
      <vt:lpstr>194</vt:lpstr>
      <vt:lpstr>195</vt:lpstr>
      <vt:lpstr>196</vt:lpstr>
      <vt:lpstr>197</vt:lpstr>
      <vt:lpstr>198</vt:lpstr>
      <vt:lpstr>199</vt:lpstr>
      <vt:lpstr>201</vt:lpstr>
      <vt:lpstr>202</vt:lpstr>
      <vt:lpstr>203</vt:lpstr>
      <vt:lpstr>204</vt:lpstr>
      <vt:lpstr>205</vt:lpstr>
      <vt:lpstr>206</vt:lpstr>
      <vt:lpstr>207</vt:lpstr>
      <vt:lpstr>208 PH BELUM ADA</vt:lpstr>
      <vt:lpstr>209</vt:lpstr>
      <vt:lpstr>210</vt:lpstr>
      <vt:lpstr>211</vt:lpstr>
      <vt:lpstr>212</vt:lpstr>
      <vt:lpstr>213</vt:lpstr>
      <vt:lpstr>214</vt:lpstr>
      <vt:lpstr>215</vt:lpstr>
      <vt:lpstr>216</vt:lpstr>
      <vt:lpstr>217</vt:lpstr>
      <vt:lpstr>218</vt:lpstr>
      <vt:lpstr>219</vt:lpstr>
      <vt:lpstr>220</vt:lpstr>
      <vt:lpstr>221</vt:lpstr>
      <vt:lpstr>222</vt:lpstr>
      <vt:lpstr>223</vt:lpstr>
      <vt:lpstr>224</vt:lpstr>
      <vt:lpstr>225</vt:lpstr>
      <vt:lpstr>226</vt:lpstr>
      <vt:lpstr>227</vt:lpstr>
      <vt:lpstr>228</vt:lpstr>
      <vt:lpstr>229</vt:lpstr>
      <vt:lpstr>230</vt:lpstr>
      <vt:lpstr>230 (2)</vt:lpstr>
      <vt:lpstr>231</vt:lpstr>
      <vt:lpstr>232</vt:lpstr>
      <vt:lpstr>233</vt:lpstr>
      <vt:lpstr>234</vt:lpstr>
      <vt:lpstr>235</vt:lpstr>
      <vt:lpstr>236</vt:lpstr>
      <vt:lpstr>237</vt:lpstr>
      <vt:lpstr>238</vt:lpstr>
      <vt:lpstr>239</vt:lpstr>
      <vt:lpstr>'.'!Print_Area</vt:lpstr>
      <vt:lpstr>'001'!Print_Area</vt:lpstr>
      <vt:lpstr>'0010'!Print_Area</vt:lpstr>
      <vt:lpstr>'00102'!Print_Area</vt:lpstr>
      <vt:lpstr>'0011'!Print_Area</vt:lpstr>
      <vt:lpstr>'0012'!Print_Area</vt:lpstr>
      <vt:lpstr>'0013'!Print_Area</vt:lpstr>
      <vt:lpstr>'0014'!Print_Area</vt:lpstr>
      <vt:lpstr>'0015'!Print_Area</vt:lpstr>
      <vt:lpstr>'0016'!Print_Area</vt:lpstr>
      <vt:lpstr>'0017'!Print_Area</vt:lpstr>
      <vt:lpstr>'0018'!Print_Area</vt:lpstr>
      <vt:lpstr>'0019'!Print_Area</vt:lpstr>
      <vt:lpstr>'002'!Print_Area</vt:lpstr>
      <vt:lpstr>'0020'!Print_Area</vt:lpstr>
      <vt:lpstr>'0021'!Print_Area</vt:lpstr>
      <vt:lpstr>'0022'!Print_Area</vt:lpstr>
      <vt:lpstr>'0023'!Print_Area</vt:lpstr>
      <vt:lpstr>'0024 SJ-hold bcc'!Print_Area</vt:lpstr>
      <vt:lpstr>'0026'!Print_Area</vt:lpstr>
      <vt:lpstr>'0027'!Print_Area</vt:lpstr>
      <vt:lpstr>'0028'!Print_Area</vt:lpstr>
      <vt:lpstr>'0029'!Print_Area</vt:lpstr>
      <vt:lpstr>'003'!Print_Area</vt:lpstr>
      <vt:lpstr>'0030'!Print_Area</vt:lpstr>
      <vt:lpstr>'0031'!Print_Area</vt:lpstr>
      <vt:lpstr>'0032'!Print_Area</vt:lpstr>
      <vt:lpstr>'0033'!Print_Area</vt:lpstr>
      <vt:lpstr>'0034'!Print_Area</vt:lpstr>
      <vt:lpstr>'0035'!Print_Area</vt:lpstr>
      <vt:lpstr>'0036'!Print_Area</vt:lpstr>
      <vt:lpstr>'0037'!Print_Area</vt:lpstr>
      <vt:lpstr>'0038'!Print_Area</vt:lpstr>
      <vt:lpstr>'0039'!Print_Area</vt:lpstr>
      <vt:lpstr>'004'!Print_Area</vt:lpstr>
      <vt:lpstr>'0040'!Print_Area</vt:lpstr>
      <vt:lpstr>'0041'!Print_Area</vt:lpstr>
      <vt:lpstr>'0042'!Print_Area</vt:lpstr>
      <vt:lpstr>'0043'!Print_Area</vt:lpstr>
      <vt:lpstr>'0044'!Print_Area</vt:lpstr>
      <vt:lpstr>'0046'!Print_Area</vt:lpstr>
      <vt:lpstr>'0047'!Print_Area</vt:lpstr>
      <vt:lpstr>'0048'!Print_Area</vt:lpstr>
      <vt:lpstr>'0049'!Print_Area</vt:lpstr>
      <vt:lpstr>'005'!Print_Area</vt:lpstr>
      <vt:lpstr>'0050'!Print_Area</vt:lpstr>
      <vt:lpstr>'0051'!Print_Area</vt:lpstr>
      <vt:lpstr>'0052'!Print_Area</vt:lpstr>
      <vt:lpstr>'0053'!Print_Area</vt:lpstr>
      <vt:lpstr>'0054'!Print_Area</vt:lpstr>
      <vt:lpstr>'0055'!Print_Area</vt:lpstr>
      <vt:lpstr>'0056'!Print_Area</vt:lpstr>
      <vt:lpstr>'0057'!Print_Area</vt:lpstr>
      <vt:lpstr>'0058'!Print_Area</vt:lpstr>
      <vt:lpstr>'0059'!Print_Area</vt:lpstr>
      <vt:lpstr>'006'!Print_Area</vt:lpstr>
      <vt:lpstr>'0060'!Print_Area</vt:lpstr>
      <vt:lpstr>'0061'!Print_Area</vt:lpstr>
      <vt:lpstr>'0062'!Print_Area</vt:lpstr>
      <vt:lpstr>'0063'!Print_Area</vt:lpstr>
      <vt:lpstr>'0064'!Print_Area</vt:lpstr>
      <vt:lpstr>'0065'!Print_Area</vt:lpstr>
      <vt:lpstr>'0066'!Print_Area</vt:lpstr>
      <vt:lpstr>'0067'!Print_Area</vt:lpstr>
      <vt:lpstr>'0068'!Print_Area</vt:lpstr>
      <vt:lpstr>'0069'!Print_Area</vt:lpstr>
      <vt:lpstr>'007'!Print_Area</vt:lpstr>
      <vt:lpstr>'0070'!Print_Area</vt:lpstr>
      <vt:lpstr>'0071'!Print_Area</vt:lpstr>
      <vt:lpstr>'0072'!Print_Area</vt:lpstr>
      <vt:lpstr>'0073'!Print_Area</vt:lpstr>
      <vt:lpstr>'0074'!Print_Area</vt:lpstr>
      <vt:lpstr>'0075'!Print_Area</vt:lpstr>
      <vt:lpstr>'0076'!Print_Area</vt:lpstr>
      <vt:lpstr>'0077'!Print_Area</vt:lpstr>
      <vt:lpstr>'0078'!Print_Area</vt:lpstr>
      <vt:lpstr>'0079'!Print_Area</vt:lpstr>
      <vt:lpstr>'008'!Print_Area</vt:lpstr>
      <vt:lpstr>'0080'!Print_Area</vt:lpstr>
      <vt:lpstr>'0081'!Print_Area</vt:lpstr>
      <vt:lpstr>'0082'!Print_Area</vt:lpstr>
      <vt:lpstr>'0083'!Print_Area</vt:lpstr>
      <vt:lpstr>'0084'!Print_Area</vt:lpstr>
      <vt:lpstr>'0085'!Print_Area</vt:lpstr>
      <vt:lpstr>'0086'!Print_Area</vt:lpstr>
      <vt:lpstr>'0087'!Print_Area</vt:lpstr>
      <vt:lpstr>'0088'!Print_Area</vt:lpstr>
      <vt:lpstr>'0089'!Print_Area</vt:lpstr>
      <vt:lpstr>'009'!Print_Area</vt:lpstr>
      <vt:lpstr>'0090'!Print_Area</vt:lpstr>
      <vt:lpstr>'0091'!Print_Area</vt:lpstr>
      <vt:lpstr>'0092'!Print_Area</vt:lpstr>
      <vt:lpstr>'0094'!Print_Area</vt:lpstr>
      <vt:lpstr>'0095'!Print_Area</vt:lpstr>
      <vt:lpstr>'0096'!Print_Area</vt:lpstr>
      <vt:lpstr>'0097'!Print_Area</vt:lpstr>
      <vt:lpstr>'0098'!Print_Area</vt:lpstr>
      <vt:lpstr>'0099'!Print_Area</vt:lpstr>
      <vt:lpstr>'0100'!Print_Area</vt:lpstr>
      <vt:lpstr>'0101'!Print_Area</vt:lpstr>
      <vt:lpstr>'0103'!Print_Area</vt:lpstr>
      <vt:lpstr>'025 atms -hold bcc'!Print_Area</vt:lpstr>
      <vt:lpstr>'104'!Print_Area</vt:lpstr>
      <vt:lpstr>'105'!Print_Area</vt:lpstr>
      <vt:lpstr>'106'!Print_Area</vt:lpstr>
      <vt:lpstr>'107'!Print_Area</vt:lpstr>
      <vt:lpstr>'108'!Print_Area</vt:lpstr>
      <vt:lpstr>'109'!Print_Area</vt:lpstr>
      <vt:lpstr>'110'!Print_Area</vt:lpstr>
      <vt:lpstr>'111'!Print_Area</vt:lpstr>
      <vt:lpstr>'112'!Print_Area</vt:lpstr>
      <vt:lpstr>'114'!Print_Area</vt:lpstr>
      <vt:lpstr>'115'!Print_Area</vt:lpstr>
      <vt:lpstr>'117'!Print_Area</vt:lpstr>
      <vt:lpstr>'118'!Print_Area</vt:lpstr>
      <vt:lpstr>'119'!Print_Area</vt:lpstr>
      <vt:lpstr>'120'!Print_Area</vt:lpstr>
      <vt:lpstr>'121'!Print_Area</vt:lpstr>
      <vt:lpstr>'122'!Print_Area</vt:lpstr>
      <vt:lpstr>'123'!Print_Area</vt:lpstr>
      <vt:lpstr>'124'!Print_Area</vt:lpstr>
      <vt:lpstr>'125'!Print_Area</vt:lpstr>
      <vt:lpstr>'126'!Print_Area</vt:lpstr>
      <vt:lpstr>'127'!Print_Area</vt:lpstr>
      <vt:lpstr>'128'!Print_Area</vt:lpstr>
      <vt:lpstr>'129'!Print_Area</vt:lpstr>
      <vt:lpstr>'130'!Print_Area</vt:lpstr>
      <vt:lpstr>'131'!Print_Area</vt:lpstr>
      <vt:lpstr>'132'!Print_Area</vt:lpstr>
      <vt:lpstr>'133'!Print_Area</vt:lpstr>
      <vt:lpstr>'134'!Print_Area</vt:lpstr>
      <vt:lpstr>'135'!Print_Area</vt:lpstr>
      <vt:lpstr>'136'!Print_Area</vt:lpstr>
      <vt:lpstr>'137'!Print_Area</vt:lpstr>
      <vt:lpstr>'138'!Print_Area</vt:lpstr>
      <vt:lpstr>'139'!Print_Area</vt:lpstr>
      <vt:lpstr>'140'!Print_Area</vt:lpstr>
      <vt:lpstr>'141'!Print_Area</vt:lpstr>
      <vt:lpstr>'142'!Print_Area</vt:lpstr>
      <vt:lpstr>'143'!Print_Area</vt:lpstr>
      <vt:lpstr>'144'!Print_Area</vt:lpstr>
      <vt:lpstr>'145'!Print_Area</vt:lpstr>
      <vt:lpstr>'146'!Print_Area</vt:lpstr>
      <vt:lpstr>'147'!Print_Area</vt:lpstr>
      <vt:lpstr>'148'!Print_Area</vt:lpstr>
      <vt:lpstr>'149'!Print_Area</vt:lpstr>
      <vt:lpstr>'150'!Print_Area</vt:lpstr>
      <vt:lpstr>'151'!Print_Area</vt:lpstr>
      <vt:lpstr>'152'!Print_Area</vt:lpstr>
      <vt:lpstr>'153'!Print_Area</vt:lpstr>
      <vt:lpstr>'154'!Print_Area</vt:lpstr>
      <vt:lpstr>'155'!Print_Area</vt:lpstr>
      <vt:lpstr>'156'!Print_Area</vt:lpstr>
      <vt:lpstr>'157'!Print_Area</vt:lpstr>
      <vt:lpstr>'158'!Print_Area</vt:lpstr>
      <vt:lpstr>'159'!Print_Area</vt:lpstr>
      <vt:lpstr>'160'!Print_Area</vt:lpstr>
      <vt:lpstr>'161'!Print_Area</vt:lpstr>
      <vt:lpstr>'162'!Print_Area</vt:lpstr>
      <vt:lpstr>'163'!Print_Area</vt:lpstr>
      <vt:lpstr>'164'!Print_Area</vt:lpstr>
      <vt:lpstr>'165'!Print_Area</vt:lpstr>
      <vt:lpstr>'166'!Print_Area</vt:lpstr>
      <vt:lpstr>'167'!Print_Area</vt:lpstr>
      <vt:lpstr>'168'!Print_Area</vt:lpstr>
      <vt:lpstr>'169'!Print_Area</vt:lpstr>
      <vt:lpstr>'170'!Print_Area</vt:lpstr>
      <vt:lpstr>'171'!Print_Area</vt:lpstr>
      <vt:lpstr>'172'!Print_Area</vt:lpstr>
      <vt:lpstr>'173'!Print_Area</vt:lpstr>
      <vt:lpstr>'174'!Print_Area</vt:lpstr>
      <vt:lpstr>'175'!Print_Area</vt:lpstr>
      <vt:lpstr>'176'!Print_Area</vt:lpstr>
      <vt:lpstr>'177'!Print_Area</vt:lpstr>
      <vt:lpstr>'178'!Print_Area</vt:lpstr>
      <vt:lpstr>'179'!Print_Area</vt:lpstr>
      <vt:lpstr>'180 laptop'!Print_Area</vt:lpstr>
      <vt:lpstr>'181'!Print_Area</vt:lpstr>
      <vt:lpstr>'182'!Print_Area</vt:lpstr>
      <vt:lpstr>'183'!Print_Area</vt:lpstr>
      <vt:lpstr>'185'!Print_Area</vt:lpstr>
      <vt:lpstr>'186'!Print_Area</vt:lpstr>
      <vt:lpstr>'187'!Print_Area</vt:lpstr>
      <vt:lpstr>'188'!Print_Area</vt:lpstr>
      <vt:lpstr>'189'!Print_Area</vt:lpstr>
      <vt:lpstr>'190'!Print_Area</vt:lpstr>
      <vt:lpstr>'191'!Print_Area</vt:lpstr>
      <vt:lpstr>'192'!Print_Area</vt:lpstr>
      <vt:lpstr>'193'!Print_Area</vt:lpstr>
      <vt:lpstr>'194'!Print_Area</vt:lpstr>
      <vt:lpstr>'195'!Print_Area</vt:lpstr>
      <vt:lpstr>'196'!Print_Area</vt:lpstr>
      <vt:lpstr>'197'!Print_Area</vt:lpstr>
      <vt:lpstr>'198'!Print_Area</vt:lpstr>
      <vt:lpstr>'199'!Print_Area</vt:lpstr>
      <vt:lpstr>'201'!Print_Area</vt:lpstr>
      <vt:lpstr>'202'!Print_Area</vt:lpstr>
      <vt:lpstr>'203'!Print_Area</vt:lpstr>
      <vt:lpstr>'204'!Print_Area</vt:lpstr>
      <vt:lpstr>'205'!Print_Area</vt:lpstr>
      <vt:lpstr>'206'!Print_Area</vt:lpstr>
      <vt:lpstr>'207'!Print_Area</vt:lpstr>
      <vt:lpstr>'208 PH BELUM ADA'!Print_Area</vt:lpstr>
      <vt:lpstr>'209'!Print_Area</vt:lpstr>
      <vt:lpstr>'210'!Print_Area</vt:lpstr>
      <vt:lpstr>'211'!Print_Area</vt:lpstr>
      <vt:lpstr>'212'!Print_Area</vt:lpstr>
      <vt:lpstr>'213'!Print_Area</vt:lpstr>
      <vt:lpstr>'214'!Print_Area</vt:lpstr>
      <vt:lpstr>'215'!Print_Area</vt:lpstr>
      <vt:lpstr>'216'!Print_Area</vt:lpstr>
      <vt:lpstr>'217'!Print_Area</vt:lpstr>
      <vt:lpstr>'218'!Print_Area</vt:lpstr>
      <vt:lpstr>'219'!Print_Area</vt:lpstr>
      <vt:lpstr>'220'!Print_Area</vt:lpstr>
      <vt:lpstr>'221'!Print_Area</vt:lpstr>
      <vt:lpstr>'222'!Print_Area</vt:lpstr>
      <vt:lpstr>'223'!Print_Area</vt:lpstr>
      <vt:lpstr>'224'!Print_Area</vt:lpstr>
      <vt:lpstr>'225'!Print_Area</vt:lpstr>
      <vt:lpstr>'226'!Print_Area</vt:lpstr>
      <vt:lpstr>'227'!Print_Area</vt:lpstr>
      <vt:lpstr>'228'!Print_Area</vt:lpstr>
      <vt:lpstr>'229'!Print_Area</vt:lpstr>
      <vt:lpstr>'230'!Print_Area</vt:lpstr>
      <vt:lpstr>'230 (2)'!Print_Area</vt:lpstr>
      <vt:lpstr>'231'!Print_Area</vt:lpstr>
      <vt:lpstr>'232'!Print_Area</vt:lpstr>
      <vt:lpstr>'233'!Print_Area</vt:lpstr>
      <vt:lpstr>'234'!Print_Area</vt:lpstr>
      <vt:lpstr>'235'!Print_Area</vt:lpstr>
      <vt:lpstr>'236'!Print_Area</vt:lpstr>
      <vt:lpstr>'237'!Print_Area</vt:lpstr>
      <vt:lpstr>'238'!Print_Area</vt:lpstr>
      <vt:lpstr>'239'!Print_Area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DSN</dc:creator>
  <cp:lastModifiedBy>Windows User</cp:lastModifiedBy>
  <cp:lastPrinted>2022-06-06T09:14:27Z</cp:lastPrinted>
  <dcterms:created xsi:type="dcterms:W3CDTF">2022-01-03T02:15:52Z</dcterms:created>
  <dcterms:modified xsi:type="dcterms:W3CDTF">2022-06-06T09:19:54Z</dcterms:modified>
</cp:coreProperties>
</file>