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160"/>
  </bookViews>
  <sheets>
    <sheet name="Table 1" sheetId="1" r:id="rId1"/>
    <sheet name="Table 1 (2)" sheetId="2" state="hidden" r:id="rId2"/>
    <sheet name="Table 1 (4)" sheetId="4" r:id="rId3"/>
    <sheet name="Table 1 (3)" sheetId="3" r:id="rId4"/>
  </sheets>
  <definedNames>
    <definedName name="_xlnm.Print_Area" localSheetId="0">'Table 1'!$A$1:$K$64</definedName>
    <definedName name="_xlnm.Print_Area" localSheetId="1">'Table 1 (2)'!$A$1:$M$60</definedName>
    <definedName name="_xlnm.Print_Area" localSheetId="3">'Table 1 (3)'!$A$1:$M$60</definedName>
    <definedName name="_xlnm.Print_Area" localSheetId="2">'Table 1 (4)'!$A$1:$M$54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5" i="1"/>
  <c r="K26"/>
  <c r="K27" s="1"/>
  <c r="K29" s="1"/>
  <c r="K22"/>
  <c r="K23"/>
  <c r="K21"/>
  <c r="M22" l="1"/>
  <c r="M23" s="1"/>
  <c r="L21" i="4"/>
  <c r="L23" s="1"/>
  <c r="L21" i="3"/>
  <c r="L23" s="1"/>
  <c r="L21" i="2"/>
  <c r="L23" s="1"/>
  <c r="K30" i="1" l="1"/>
  <c r="K31" s="1"/>
  <c r="L24" i="4"/>
  <c r="L25" s="1"/>
  <c r="L24" i="3"/>
  <c r="L25" s="1"/>
  <c r="L24" i="2"/>
  <c r="L25" s="1"/>
</calcChain>
</file>

<file path=xl/sharedStrings.xml><?xml version="1.0" encoding="utf-8"?>
<sst xmlns="http://schemas.openxmlformats.org/spreadsheetml/2006/main" count="311" uniqueCount="111">
  <si>
    <t>General Manager</t>
  </si>
  <si>
    <t>Customer Approval,</t>
  </si>
  <si>
    <t>Masa Penawaran</t>
  </si>
  <si>
    <t>PPN</t>
  </si>
  <si>
    <r>
      <rPr>
        <b/>
        <sz val="12"/>
        <color rgb="FFFFFFFF"/>
        <rFont val="Arial Narrow"/>
        <family val="2"/>
      </rPr>
      <t>NO</t>
    </r>
  </si>
  <si>
    <r>
      <rPr>
        <b/>
        <sz val="12"/>
        <color rgb="FFFFFFFF"/>
        <rFont val="Arial Narrow"/>
        <family val="2"/>
      </rPr>
      <t>DESCRIPTION</t>
    </r>
  </si>
  <si>
    <r>
      <rPr>
        <b/>
        <sz val="12"/>
        <color rgb="FFFFFFFF"/>
        <rFont val="Arial Narrow"/>
        <family val="2"/>
      </rPr>
      <t>PRODUCT REFERENCE</t>
    </r>
  </si>
  <si>
    <r>
      <rPr>
        <b/>
        <sz val="12"/>
        <color rgb="FFFFFFFF"/>
        <rFont val="Arial Narrow"/>
        <family val="2"/>
      </rPr>
      <t>DIMENSION (mm)</t>
    </r>
  </si>
  <si>
    <r>
      <rPr>
        <b/>
        <sz val="12"/>
        <color rgb="FFFFFFFF"/>
        <rFont val="Arial Narrow"/>
        <family val="2"/>
      </rPr>
      <t>PRICE (Rp)</t>
    </r>
  </si>
  <si>
    <r>
      <rPr>
        <b/>
        <sz val="12"/>
        <color rgb="FFFFFFFF"/>
        <rFont val="Arial Narrow"/>
        <family val="2"/>
      </rPr>
      <t>BRAND</t>
    </r>
  </si>
  <si>
    <r>
      <rPr>
        <b/>
        <sz val="12"/>
        <color rgb="FFFFFFFF"/>
        <rFont val="Arial Narrow"/>
        <family val="2"/>
      </rPr>
      <t>PICTURE</t>
    </r>
  </si>
  <si>
    <r>
      <rPr>
        <b/>
        <sz val="12"/>
        <color rgb="FFFFFFFF"/>
        <rFont val="Arial Narrow"/>
        <family val="2"/>
      </rPr>
      <t>TYPE</t>
    </r>
  </si>
  <si>
    <r>
      <rPr>
        <b/>
        <sz val="12"/>
        <color rgb="FFFFFFFF"/>
        <rFont val="Arial Narrow"/>
        <family val="2"/>
      </rPr>
      <t>W</t>
    </r>
  </si>
  <si>
    <r>
      <rPr>
        <b/>
        <sz val="12"/>
        <color rgb="FFFFFFFF"/>
        <rFont val="Arial Narrow"/>
        <family val="2"/>
      </rPr>
      <t>D</t>
    </r>
  </si>
  <si>
    <r>
      <rPr>
        <b/>
        <sz val="12"/>
        <color rgb="FFFFFFFF"/>
        <rFont val="Arial Narrow"/>
        <family val="2"/>
      </rPr>
      <t>H</t>
    </r>
  </si>
  <si>
    <r>
      <rPr>
        <b/>
        <sz val="12"/>
        <color rgb="FFFFFFFF"/>
        <rFont val="Arial Narrow"/>
        <family val="2"/>
      </rPr>
      <t>TOTAL PRICE</t>
    </r>
  </si>
  <si>
    <t>UNIT PRICE</t>
  </si>
  <si>
    <t>CUSTOMER</t>
  </si>
  <si>
    <t>Date</t>
  </si>
  <si>
    <t>Comp.</t>
  </si>
  <si>
    <t>Ref No.</t>
  </si>
  <si>
    <t>Attn.</t>
  </si>
  <si>
    <t>Prihal</t>
  </si>
  <si>
    <t>: Penawaran Harga Retail</t>
  </si>
  <si>
    <t>Phone</t>
  </si>
  <si>
    <t>Email</t>
  </si>
  <si>
    <t>Dengan Hormat,</t>
  </si>
  <si>
    <t>Memenuhi permintaan Bapak, dengan ini Kami mengajukan Penawaran Harga dengan rincian sebagai berikut :</t>
  </si>
  <si>
    <t>Adapun kondisi penawaran harga kami adalah sebagai berikut :</t>
  </si>
  <si>
    <t xml:space="preserve">Harga </t>
  </si>
  <si>
    <t>Payment</t>
  </si>
  <si>
    <t>*Selama belum dibayar Lunas, barang merupakan milik PT. Dapur Inspirasi Nusantara (DINTARA), Sehingga bisa diambil kembali jika tidak dilunasi pada waktu yang telah disepakati.</t>
  </si>
  <si>
    <t>Garansi</t>
  </si>
  <si>
    <t>*Garansi tidak berlaku apabila kerusakan akibat kesalahan pemakaian dan tidak stabilnya arus Listrik/ Genset.</t>
  </si>
  <si>
    <t>: 7 (Tujuh) Hari sejak tanggal penawaran diajukan</t>
  </si>
  <si>
    <t>Harga Dapat berubah sewaktu - waktu tanpa ada pemberitahuan sebelumnya.</t>
  </si>
  <si>
    <t>Note</t>
  </si>
  <si>
    <t>: Barang yang sudah dibeli tidak dapat dikembalikan</t>
  </si>
  <si>
    <t>Demikian penawaran harga ini kami sampaikan, apabila terdapat hal yang kurang jelas dapat segera menghubungi kami  di nomor telepon (0361-710948). Atas perhatian dan kerjasamanya, kami ucapkan terima kasih.</t>
  </si>
  <si>
    <t>Hormat kami,</t>
  </si>
  <si>
    <t>Dicek Oleh,</t>
  </si>
  <si>
    <t>Mengetahui,</t>
  </si>
  <si>
    <t>ttd</t>
  </si>
  <si>
    <t>FORRIN JAGOMITRA</t>
  </si>
  <si>
    <t>GASPAR TEMING</t>
  </si>
  <si>
    <t>PETRUS M. TANGKILISAN</t>
  </si>
  <si>
    <t>GRAND TOTAL</t>
  </si>
  <si>
    <t>01</t>
  </si>
  <si>
    <t>QTY</t>
  </si>
  <si>
    <t>: 1 (Satu) Tahun Service &amp; Spare Part</t>
  </si>
  <si>
    <t>: The Unit Price Exclude: Trays, Chemical for Cleaning &amp; Another Accessories</t>
  </si>
  <si>
    <t>(………………….……………………)</t>
  </si>
  <si>
    <t>Spv. Marketing &amp; Sales</t>
  </si>
  <si>
    <t>Head of Marketing &amp; Sales</t>
  </si>
  <si>
    <t>UNOX</t>
  </si>
  <si>
    <t>*Garansi tidak berlaku untuk Glassdoor, Gasketdoor, Lamp &amp; Handle Door</t>
  </si>
  <si>
    <t>STOCK</t>
  </si>
  <si>
    <t>02</t>
  </si>
  <si>
    <r>
      <t xml:space="preserve">: 50% Down Payment </t>
    </r>
    <r>
      <rPr>
        <b/>
        <sz val="12"/>
        <color theme="1"/>
        <rFont val="Arial Narrow"/>
        <family val="2"/>
      </rPr>
      <t>(DP)</t>
    </r>
  </si>
  <si>
    <t>03</t>
  </si>
  <si>
    <r>
      <t>: 50% Pelunasan</t>
    </r>
    <r>
      <rPr>
        <b/>
        <sz val="12"/>
        <color theme="1"/>
        <rFont val="Arial Narrow"/>
        <family val="2"/>
      </rPr>
      <t xml:space="preserve"> (Setelah Barang Diterima)</t>
    </r>
  </si>
  <si>
    <t>Indent</t>
  </si>
  <si>
    <t>TOTAL</t>
  </si>
  <si>
    <t>Available</t>
  </si>
  <si>
    <t>: Franco Bali - NETT PRICE &amp; SUPPLY ONLY</t>
  </si>
  <si>
    <t>: 20 MEI 2022</t>
  </si>
  <si>
    <t>: 014/R/DIN/V/FJ/2022</t>
  </si>
  <si>
    <t>: PURI WULANDARI UBUD</t>
  </si>
  <si>
    <t>: BAPAK GUSTI DWIPAYANA</t>
  </si>
  <si>
    <t>: +62 819-1661-7272</t>
  </si>
  <si>
    <t>: eng@hotelpuriwulandari.com</t>
  </si>
  <si>
    <t>XEVC-0711-EPRM</t>
  </si>
  <si>
    <t>843+800</t>
  </si>
  <si>
    <r>
      <t xml:space="preserve">Cheftop Mind.Maps™ </t>
    </r>
    <r>
      <rPr>
        <b/>
        <sz val="11"/>
        <rFont val="Arial Narrow"/>
        <family val="2"/>
      </rPr>
      <t xml:space="preserve">Electric </t>
    </r>
    <r>
      <rPr>
        <sz val="11"/>
        <rFont val="Arial Narrow"/>
        <family val="2"/>
      </rPr>
      <t>Combi Oven 7 GN 1/1 Trays - Plus w/ Stand</t>
    </r>
  </si>
  <si>
    <t>PPN 11%</t>
  </si>
  <si>
    <t xml:space="preserve">DISC. </t>
  </si>
  <si>
    <t>17.5%</t>
  </si>
  <si>
    <t>: 11% - INCLUDE</t>
  </si>
  <si>
    <r>
      <rPr>
        <b/>
        <sz val="11"/>
        <rFont val="Arial Narrow"/>
        <family val="2"/>
      </rPr>
      <t xml:space="preserve">Electric </t>
    </r>
    <r>
      <rPr>
        <sz val="11"/>
        <rFont val="Arial Narrow"/>
        <family val="2"/>
      </rPr>
      <t>Combi Oven 10 GN 1/1 Trays w/ Stand</t>
    </r>
  </si>
  <si>
    <t>RATIONAL</t>
  </si>
  <si>
    <t>SCC 101 E</t>
  </si>
  <si>
    <t>1048+800</t>
  </si>
  <si>
    <t>: 23 MEI 2022</t>
  </si>
  <si>
    <t>Di Cek Oleh,</t>
  </si>
  <si>
    <t>Diketahui,</t>
  </si>
  <si>
    <t>FLORIDUS S. SUKUR</t>
  </si>
  <si>
    <t>Director</t>
  </si>
  <si>
    <t xml:space="preserve">: Franco Bali - NETT PRICE </t>
  </si>
  <si>
    <t>: Franco Bali - NETT PRICE</t>
  </si>
  <si>
    <t>: MUSHROOM ESPRESSO UBUD</t>
  </si>
  <si>
    <t>: +62 819-3435-8002</t>
  </si>
  <si>
    <t>: BAPAK LEO SINATRA</t>
  </si>
  <si>
    <t>S/s Cocktail Station w/ Sink, Ice Chest &amp; Speedrail + Splash Back</t>
  </si>
  <si>
    <t>CUSTOM</t>
  </si>
  <si>
    <t>S/S 201</t>
  </si>
  <si>
    <t>850/950</t>
  </si>
  <si>
    <t>Faucet (Cold Water Only)</t>
  </si>
  <si>
    <t>PRE RINSE</t>
  </si>
  <si>
    <t>Undercounter Chiller 2 Doors</t>
  </si>
  <si>
    <t>ATM COOL</t>
  </si>
  <si>
    <t>ATM-AWR15</t>
  </si>
  <si>
    <t>SUB-TOTAL I</t>
  </si>
  <si>
    <t>FINAL CONNECTING</t>
  </si>
  <si>
    <t>SUB-TOTAL II</t>
  </si>
  <si>
    <r>
      <t>: 50% Pelunasan</t>
    </r>
    <r>
      <rPr>
        <b/>
        <sz val="12"/>
        <color theme="1"/>
        <rFont val="Arial Narrow"/>
        <family val="2"/>
      </rPr>
      <t xml:space="preserve"> (Setelah Barang Terpasang)</t>
    </r>
  </si>
  <si>
    <t>: 6 Bulan Service &amp; 3 Bulan Spare Part</t>
  </si>
  <si>
    <t>: 14 JUNI 2022</t>
  </si>
  <si>
    <t>: 010/R/DIN/VI/FJ/2022</t>
  </si>
  <si>
    <t>:</t>
  </si>
  <si>
    <t>DISCOUNT 17.5%</t>
  </si>
  <si>
    <t>SUB-TOTAL III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</si>
</sst>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-[$Rp-421]* #,##0_-;\-[$Rp-421]* #,##0_-;_-[$Rp-421]* &quot;-&quot;??_-;_-@_-"/>
  </numFmts>
  <fonts count="37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 Narrow"/>
      <family val="2"/>
    </font>
    <font>
      <sz val="8"/>
      <name val="Arial Narrow"/>
      <family val="2"/>
    </font>
    <font>
      <sz val="10"/>
      <color rgb="FF000000"/>
      <name val="Times New Roman"/>
      <family val="1"/>
    </font>
    <font>
      <sz val="11"/>
      <color rgb="FF000000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b/>
      <sz val="12"/>
      <color rgb="FFFFFFFF"/>
      <name val="Arial Narrow"/>
      <family val="2"/>
    </font>
    <font>
      <sz val="12"/>
      <color rgb="FF000000"/>
      <name val="Arial Narrow"/>
      <family val="2"/>
    </font>
    <font>
      <sz val="12"/>
      <name val="Arial Narrow"/>
      <family val="2"/>
    </font>
    <font>
      <b/>
      <u/>
      <sz val="12"/>
      <name val="Arial Narrow"/>
      <family val="2"/>
    </font>
    <font>
      <sz val="12"/>
      <name val="Times New Roman"/>
      <family val="1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2"/>
      <color rgb="FF000000"/>
      <name val="Arial Narrow"/>
      <family val="2"/>
    </font>
    <font>
      <b/>
      <i/>
      <sz val="12"/>
      <color theme="1"/>
      <name val="Arial Narrow"/>
      <family val="2"/>
    </font>
    <font>
      <sz val="11"/>
      <color rgb="FF000000"/>
      <name val="Calibri"/>
      <family val="2"/>
      <charset val="204"/>
    </font>
    <font>
      <sz val="10"/>
      <name val="Arial"/>
      <family val="2"/>
    </font>
    <font>
      <i/>
      <sz val="12"/>
      <color theme="1"/>
      <name val="Arial Narrow"/>
      <family val="2"/>
    </font>
    <font>
      <b/>
      <u/>
      <sz val="12"/>
      <color theme="1"/>
      <name val="Arial Narrow"/>
      <family val="2"/>
    </font>
    <font>
      <i/>
      <sz val="10"/>
      <color theme="1"/>
      <name val="Arial Narrow"/>
      <family val="2"/>
    </font>
    <font>
      <sz val="10"/>
      <name val="Arial Narrow"/>
      <family val="2"/>
    </font>
    <font>
      <i/>
      <sz val="10"/>
      <name val="Arial Narrow"/>
      <family val="2"/>
    </font>
    <font>
      <b/>
      <sz val="11"/>
      <color theme="0"/>
      <name val="Arial Narrow"/>
      <family val="2"/>
    </font>
    <font>
      <sz val="8"/>
      <color theme="1"/>
      <name val="Arial Narrow"/>
      <family val="2"/>
    </font>
    <font>
      <b/>
      <i/>
      <u/>
      <sz val="8"/>
      <name val="Arial Narrow"/>
      <family val="2"/>
    </font>
    <font>
      <b/>
      <u/>
      <sz val="8"/>
      <name val="Arial Narrow"/>
      <family val="2"/>
    </font>
    <font>
      <b/>
      <sz val="8"/>
      <color theme="1"/>
      <name val="Arial Narrow"/>
      <family val="2"/>
    </font>
    <font>
      <sz val="10"/>
      <color rgb="FF000000"/>
      <name val="Arial Narrow"/>
      <family val="2"/>
    </font>
    <font>
      <b/>
      <i/>
      <sz val="12"/>
      <color rgb="FF000000"/>
      <name val="Arial Narrow"/>
      <family val="2"/>
    </font>
    <font>
      <b/>
      <sz val="11"/>
      <name val="Arial Narrow"/>
      <family val="2"/>
    </font>
    <font>
      <b/>
      <sz val="10"/>
      <color rgb="FF000000"/>
      <name val="Arial Narrow"/>
      <family val="2"/>
    </font>
    <font>
      <b/>
      <i/>
      <sz val="1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6F2F9F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hair">
        <color auto="1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thin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0" fontId="17" fillId="0" borderId="0"/>
    <xf numFmtId="0" fontId="13" fillId="0" borderId="0"/>
    <xf numFmtId="0" fontId="2" fillId="0" borderId="0"/>
    <xf numFmtId="0" fontId="20" fillId="0" borderId="0"/>
    <xf numFmtId="0" fontId="21" fillId="0" borderId="0"/>
    <xf numFmtId="0" fontId="1" fillId="0" borderId="0"/>
  </cellStyleXfs>
  <cellXfs count="231">
    <xf numFmtId="0" fontId="0" fillId="0" borderId="0" xfId="0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164" fontId="10" fillId="0" borderId="0" xfId="1" applyNumberFormat="1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/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top"/>
    </xf>
    <xf numFmtId="164" fontId="11" fillId="0" borderId="0" xfId="1" applyNumberFormat="1" applyFont="1" applyFill="1" applyAlignment="1">
      <alignment horizontal="center" vertical="top"/>
    </xf>
    <xf numFmtId="164" fontId="11" fillId="0" borderId="0" xfId="1" applyNumberFormat="1" applyFont="1" applyFill="1"/>
    <xf numFmtId="0" fontId="11" fillId="0" borderId="0" xfId="0" applyFont="1" applyFill="1" applyBorder="1"/>
    <xf numFmtId="0" fontId="18" fillId="0" borderId="9" xfId="2" applyFont="1" applyBorder="1" applyAlignment="1" applyProtection="1"/>
    <xf numFmtId="0" fontId="18" fillId="0" borderId="11" xfId="2" applyFont="1" applyBorder="1" applyAlignment="1" applyProtection="1"/>
    <xf numFmtId="0" fontId="10" fillId="0" borderId="0" xfId="2" applyFont="1" applyBorder="1" applyAlignment="1" applyProtection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8" fillId="0" borderId="0" xfId="2" applyFont="1" applyBorder="1" applyAlignment="1" applyProtection="1">
      <alignment horizontal="center"/>
    </xf>
    <xf numFmtId="164" fontId="18" fillId="0" borderId="0" xfId="1" applyNumberFormat="1" applyFont="1" applyBorder="1" applyAlignment="1" applyProtection="1">
      <alignment horizontal="center" vertical="top"/>
    </xf>
    <xf numFmtId="0" fontId="18" fillId="0" borderId="9" xfId="2" applyFont="1" applyBorder="1" applyAlignment="1" applyProtection="1">
      <alignment horizontal="left"/>
    </xf>
    <xf numFmtId="164" fontId="18" fillId="0" borderId="10" xfId="1" applyNumberFormat="1" applyFont="1" applyBorder="1" applyAlignment="1" applyProtection="1">
      <alignment horizontal="left" vertical="top"/>
    </xf>
    <xf numFmtId="0" fontId="11" fillId="0" borderId="11" xfId="0" applyFont="1" applyFill="1" applyBorder="1"/>
    <xf numFmtId="0" fontId="18" fillId="0" borderId="12" xfId="2" applyFont="1" applyBorder="1" applyAlignment="1" applyProtection="1">
      <alignment horizontal="left" vertical="center"/>
    </xf>
    <xf numFmtId="0" fontId="8" fillId="0" borderId="13" xfId="3" applyFont="1" applyBorder="1" applyAlignment="1" applyProtection="1">
      <alignment vertical="top"/>
    </xf>
    <xf numFmtId="0" fontId="18" fillId="0" borderId="0" xfId="2" applyFont="1" applyBorder="1" applyAlignment="1" applyProtection="1">
      <alignment horizontal="center" vertical="center"/>
    </xf>
    <xf numFmtId="164" fontId="18" fillId="0" borderId="0" xfId="1" applyNumberFormat="1" applyFont="1" applyBorder="1" applyAlignment="1" applyProtection="1">
      <alignment horizontal="left" vertical="top"/>
    </xf>
    <xf numFmtId="0" fontId="11" fillId="0" borderId="13" xfId="0" applyFont="1" applyFill="1" applyBorder="1"/>
    <xf numFmtId="0" fontId="18" fillId="0" borderId="12" xfId="4" applyFont="1" applyBorder="1" applyAlignment="1" applyProtection="1">
      <alignment vertical="center"/>
    </xf>
    <xf numFmtId="0" fontId="10" fillId="0" borderId="0" xfId="4" applyFont="1" applyBorder="1" applyAlignment="1" applyProtection="1">
      <alignment horizontal="center" vertical="center"/>
    </xf>
    <xf numFmtId="0" fontId="18" fillId="0" borderId="0" xfId="4" applyFont="1" applyBorder="1" applyAlignment="1" applyProtection="1">
      <alignment horizontal="center" vertical="center"/>
    </xf>
    <xf numFmtId="0" fontId="18" fillId="0" borderId="12" xfId="4" applyFont="1" applyBorder="1" applyAlignment="1" applyProtection="1">
      <alignment horizontal="left" vertical="center"/>
    </xf>
    <xf numFmtId="0" fontId="18" fillId="0" borderId="14" xfId="4" applyFont="1" applyFill="1" applyBorder="1" applyAlignment="1" applyProtection="1"/>
    <xf numFmtId="0" fontId="8" fillId="0" borderId="15" xfId="3" applyFont="1" applyBorder="1" applyAlignment="1" applyProtection="1">
      <alignment horizontal="left" vertical="top"/>
    </xf>
    <xf numFmtId="0" fontId="18" fillId="0" borderId="0" xfId="4" applyFont="1" applyBorder="1" applyAlignment="1" applyProtection="1">
      <alignment horizontal="center"/>
    </xf>
    <xf numFmtId="0" fontId="18" fillId="0" borderId="14" xfId="4" applyFont="1" applyBorder="1" applyAlignment="1" applyProtection="1">
      <alignment horizontal="left"/>
    </xf>
    <xf numFmtId="0" fontId="11" fillId="0" borderId="15" xfId="0" applyFont="1" applyFill="1" applyBorder="1"/>
    <xf numFmtId="0" fontId="15" fillId="0" borderId="0" xfId="0" applyFont="1"/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top"/>
    </xf>
    <xf numFmtId="0" fontId="15" fillId="0" borderId="0" xfId="2" applyFont="1"/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top"/>
    </xf>
    <xf numFmtId="0" fontId="15" fillId="0" borderId="0" xfId="2" applyFont="1" applyAlignment="1">
      <alignment horizontal="center"/>
    </xf>
    <xf numFmtId="164" fontId="15" fillId="0" borderId="0" xfId="1" applyNumberFormat="1" applyFont="1" applyAlignment="1">
      <alignment horizontal="center" vertical="top"/>
    </xf>
    <xf numFmtId="164" fontId="11" fillId="0" borderId="0" xfId="1" applyNumberFormat="1" applyFont="1" applyFill="1" applyBorder="1"/>
    <xf numFmtId="0" fontId="12" fillId="0" borderId="0" xfId="3" applyFont="1" applyBorder="1" applyAlignment="1">
      <alignment vertical="top"/>
    </xf>
    <xf numFmtId="0" fontId="11" fillId="0" borderId="0" xfId="0" applyFont="1" applyFill="1" applyBorder="1" applyAlignment="1">
      <alignment vertical="center" wrapText="1"/>
    </xf>
    <xf numFmtId="0" fontId="15" fillId="0" borderId="0" xfId="0" applyFont="1" applyAlignment="1">
      <alignment horizontal="center"/>
    </xf>
    <xf numFmtId="0" fontId="11" fillId="0" borderId="0" xfId="0" applyFont="1" applyFill="1" applyBorder="1" applyAlignment="1">
      <alignment vertical="top"/>
    </xf>
    <xf numFmtId="0" fontId="14" fillId="3" borderId="17" xfId="2" applyFont="1" applyFill="1" applyBorder="1" applyAlignment="1">
      <alignment horizontal="left" vertical="center"/>
    </xf>
    <xf numFmtId="0" fontId="14" fillId="3" borderId="18" xfId="2" applyFont="1" applyFill="1" applyBorder="1" applyAlignment="1">
      <alignment horizontal="left" vertical="center"/>
    </xf>
    <xf numFmtId="0" fontId="14" fillId="0" borderId="0" xfId="2" applyFont="1" applyFill="1" applyBorder="1" applyAlignment="1">
      <alignment horizontal="left" vertical="center"/>
    </xf>
    <xf numFmtId="0" fontId="15" fillId="0" borderId="0" xfId="2" applyFont="1" applyFill="1" applyBorder="1" applyAlignment="1">
      <alignment horizontal="left" vertical="top"/>
    </xf>
    <xf numFmtId="0" fontId="15" fillId="0" borderId="0" xfId="2" applyFont="1" applyAlignment="1">
      <alignment horizontal="left"/>
    </xf>
    <xf numFmtId="0" fontId="15" fillId="0" borderId="0" xfId="2" applyFont="1" applyAlignment="1">
      <alignment horizontal="left" vertical="top"/>
    </xf>
    <xf numFmtId="0" fontId="15" fillId="0" borderId="0" xfId="2" applyFont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15" fillId="0" borderId="0" xfId="2" applyFont="1" applyFill="1" applyAlignment="1">
      <alignment vertical="center"/>
    </xf>
    <xf numFmtId="0" fontId="15" fillId="0" borderId="0" xfId="2" applyFont="1" applyFill="1" applyAlignment="1">
      <alignment horizontal="left" vertical="top"/>
    </xf>
    <xf numFmtId="0" fontId="15" fillId="0" borderId="0" xfId="2" applyFont="1" applyFill="1" applyAlignment="1">
      <alignment horizontal="left" vertical="center"/>
    </xf>
    <xf numFmtId="0" fontId="15" fillId="0" borderId="0" xfId="5" applyFont="1"/>
    <xf numFmtId="0" fontId="14" fillId="0" borderId="0" xfId="6" applyFont="1" applyAlignment="1">
      <alignment horizontal="left" vertical="top" wrapText="1"/>
    </xf>
    <xf numFmtId="0" fontId="22" fillId="0" borderId="0" xfId="5" applyFont="1"/>
    <xf numFmtId="0" fontId="11" fillId="0" borderId="0" xfId="0" applyFont="1" applyFill="1" applyBorder="1" applyAlignment="1">
      <alignment horizontal="left" vertical="center"/>
    </xf>
    <xf numFmtId="0" fontId="14" fillId="0" borderId="0" xfId="2" applyFont="1"/>
    <xf numFmtId="0" fontId="15" fillId="0" borderId="0" xfId="5" applyFont="1" applyAlignment="1">
      <alignment vertical="center"/>
    </xf>
    <xf numFmtId="0" fontId="11" fillId="0" borderId="0" xfId="3" applyFont="1" applyAlignment="1">
      <alignment vertical="top"/>
    </xf>
    <xf numFmtId="0" fontId="25" fillId="0" borderId="0" xfId="0" applyFont="1" applyFill="1" applyBorder="1" applyAlignment="1">
      <alignment vertical="top"/>
    </xf>
    <xf numFmtId="0" fontId="15" fillId="0" borderId="0" xfId="0" applyNumberFormat="1" applyFont="1" applyAlignment="1">
      <alignment vertical="center"/>
    </xf>
    <xf numFmtId="0" fontId="6" fillId="0" borderId="0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left" wrapText="1"/>
    </xf>
    <xf numFmtId="0" fontId="6" fillId="0" borderId="7" xfId="0" applyFont="1" applyFill="1" applyBorder="1" applyAlignment="1">
      <alignment horizontal="left" wrapText="1"/>
    </xf>
    <xf numFmtId="0" fontId="6" fillId="0" borderId="7" xfId="0" applyFont="1" applyFill="1" applyBorder="1" applyAlignment="1">
      <alignment horizontal="center" wrapText="1"/>
    </xf>
    <xf numFmtId="164" fontId="6" fillId="0" borderId="7" xfId="1" applyNumberFormat="1" applyFont="1" applyFill="1" applyBorder="1" applyAlignment="1">
      <alignment horizontal="left" wrapText="1"/>
    </xf>
    <xf numFmtId="0" fontId="4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left" vertical="top"/>
    </xf>
    <xf numFmtId="0" fontId="29" fillId="0" borderId="0" xfId="3" applyFont="1" applyBorder="1" applyAlignment="1">
      <alignment vertical="top"/>
    </xf>
    <xf numFmtId="0" fontId="30" fillId="0" borderId="0" xfId="3" applyFont="1" applyBorder="1" applyAlignment="1">
      <alignment vertical="top"/>
    </xf>
    <xf numFmtId="0" fontId="4" fillId="0" borderId="0" xfId="3" applyFont="1" applyBorder="1" applyAlignment="1">
      <alignment horizontal="center" vertical="center"/>
    </xf>
    <xf numFmtId="0" fontId="4" fillId="0" borderId="0" xfId="3" applyFont="1" applyBorder="1" applyAlignment="1">
      <alignment horizontal="center" vertical="top"/>
    </xf>
    <xf numFmtId="0" fontId="28" fillId="0" borderId="0" xfId="0" applyFont="1" applyBorder="1" applyAlignment="1">
      <alignment horizontal="center"/>
    </xf>
    <xf numFmtId="164" fontId="28" fillId="0" borderId="0" xfId="1" applyNumberFormat="1" applyFont="1" applyBorder="1" applyAlignment="1">
      <alignment horizontal="center" vertical="top"/>
    </xf>
    <xf numFmtId="164" fontId="28" fillId="0" borderId="0" xfId="1" applyNumberFormat="1" applyFont="1" applyBorder="1"/>
    <xf numFmtId="0" fontId="28" fillId="0" borderId="0" xfId="2" applyFont="1"/>
    <xf numFmtId="0" fontId="31" fillId="0" borderId="0" xfId="2" applyFont="1" applyFill="1" applyBorder="1" applyAlignment="1">
      <alignment horizontal="left" vertical="center"/>
    </xf>
    <xf numFmtId="0" fontId="28" fillId="0" borderId="0" xfId="2" applyFont="1" applyFill="1" applyBorder="1" applyAlignment="1">
      <alignment horizontal="left" vertical="top"/>
    </xf>
    <xf numFmtId="0" fontId="28" fillId="0" borderId="0" xfId="2" applyFont="1" applyAlignment="1">
      <alignment horizontal="left" vertical="top"/>
    </xf>
    <xf numFmtId="0" fontId="28" fillId="0" borderId="0" xfId="2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31" fillId="0" borderId="0" xfId="2" applyFont="1" applyAlignment="1">
      <alignment horizontal="left" vertical="top" wrapText="1"/>
    </xf>
    <xf numFmtId="0" fontId="6" fillId="0" borderId="10" xfId="0" applyFont="1" applyFill="1" applyBorder="1" applyAlignment="1">
      <alignment horizontal="left" vertical="top"/>
    </xf>
    <xf numFmtId="0" fontId="15" fillId="0" borderId="0" xfId="2" applyFont="1" applyAlignment="1">
      <alignment horizontal="left" vertical="top"/>
    </xf>
    <xf numFmtId="0" fontId="15" fillId="0" borderId="0" xfId="2" applyFont="1" applyAlignment="1">
      <alignment horizontal="left"/>
    </xf>
    <xf numFmtId="0" fontId="15" fillId="0" borderId="0" xfId="2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left" wrapText="1"/>
    </xf>
    <xf numFmtId="0" fontId="10" fillId="0" borderId="21" xfId="0" applyFont="1" applyFill="1" applyBorder="1" applyAlignment="1">
      <alignment horizontal="left" wrapText="1"/>
    </xf>
    <xf numFmtId="0" fontId="10" fillId="0" borderId="21" xfId="0" applyFont="1" applyFill="1" applyBorder="1" applyAlignment="1">
      <alignment horizontal="center" wrapText="1"/>
    </xf>
    <xf numFmtId="164" fontId="10" fillId="0" borderId="21" xfId="1" applyNumberFormat="1" applyFont="1" applyFill="1" applyBorder="1" applyAlignment="1">
      <alignment horizontal="left" wrapText="1"/>
    </xf>
    <xf numFmtId="0" fontId="10" fillId="0" borderId="22" xfId="0" applyFont="1" applyFill="1" applyBorder="1" applyAlignment="1">
      <alignment horizontal="left" wrapText="1"/>
    </xf>
    <xf numFmtId="164" fontId="6" fillId="0" borderId="8" xfId="1" applyNumberFormat="1" applyFont="1" applyFill="1" applyBorder="1" applyAlignment="1">
      <alignment horizontal="left" wrapText="1"/>
    </xf>
    <xf numFmtId="0" fontId="8" fillId="2" borderId="26" xfId="0" applyFont="1" applyFill="1" applyBorder="1" applyAlignment="1">
      <alignment horizontal="center" vertical="top"/>
    </xf>
    <xf numFmtId="164" fontId="16" fillId="2" borderId="26" xfId="1" applyNumberFormat="1" applyFont="1" applyFill="1" applyBorder="1" applyAlignment="1">
      <alignment horizontal="center" vertical="top"/>
    </xf>
    <xf numFmtId="0" fontId="8" fillId="2" borderId="27" xfId="0" applyFont="1" applyFill="1" applyBorder="1" applyAlignment="1">
      <alignment horizontal="center" vertical="top"/>
    </xf>
    <xf numFmtId="165" fontId="7" fillId="0" borderId="19" xfId="0" applyNumberFormat="1" applyFont="1" applyFill="1" applyBorder="1" applyAlignment="1">
      <alignment horizontal="left" vertical="top" wrapText="1"/>
    </xf>
    <xf numFmtId="165" fontId="27" fillId="5" borderId="19" xfId="0" applyNumberFormat="1" applyFont="1" applyFill="1" applyBorder="1" applyAlignment="1">
      <alignment horizontal="left" vertical="top" wrapText="1"/>
    </xf>
    <xf numFmtId="165" fontId="16" fillId="4" borderId="19" xfId="0" applyNumberFormat="1" applyFont="1" applyFill="1" applyBorder="1" applyAlignment="1">
      <alignment vertical="top" wrapText="1"/>
    </xf>
    <xf numFmtId="0" fontId="7" fillId="0" borderId="28" xfId="0" quotePrefix="1" applyFont="1" applyFill="1" applyBorder="1" applyAlignment="1">
      <alignment horizontal="center" vertical="top" wrapText="1"/>
    </xf>
    <xf numFmtId="0" fontId="7" fillId="0" borderId="28" xfId="0" applyFont="1" applyFill="1" applyBorder="1" applyAlignment="1">
      <alignment vertical="top" wrapText="1"/>
    </xf>
    <xf numFmtId="0" fontId="7" fillId="0" borderId="28" xfId="0" applyFont="1" applyFill="1" applyBorder="1" applyAlignment="1">
      <alignment horizontal="center" vertical="top"/>
    </xf>
    <xf numFmtId="0" fontId="7" fillId="0" borderId="28" xfId="0" applyFont="1" applyFill="1" applyBorder="1" applyAlignment="1">
      <alignment horizontal="center" vertical="top" wrapText="1"/>
    </xf>
    <xf numFmtId="164" fontId="7" fillId="0" borderId="28" xfId="1" applyNumberFormat="1" applyFont="1" applyFill="1" applyBorder="1" applyAlignment="1">
      <alignment vertical="top"/>
    </xf>
    <xf numFmtId="0" fontId="14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top"/>
    </xf>
    <xf numFmtId="0" fontId="14" fillId="0" borderId="0" xfId="2" applyFont="1" applyAlignment="1">
      <alignment horizontal="center"/>
    </xf>
    <xf numFmtId="0" fontId="14" fillId="0" borderId="0" xfId="2" applyFont="1" applyAlignment="1"/>
    <xf numFmtId="0" fontId="14" fillId="3" borderId="9" xfId="2" applyFont="1" applyFill="1" applyBorder="1" applyAlignment="1">
      <alignment horizontal="left" vertical="center"/>
    </xf>
    <xf numFmtId="0" fontId="14" fillId="3" borderId="10" xfId="2" applyFont="1" applyFill="1" applyBorder="1" applyAlignment="1">
      <alignment horizontal="left"/>
    </xf>
    <xf numFmtId="0" fontId="14" fillId="3" borderId="10" xfId="2" applyFont="1" applyFill="1" applyBorder="1" applyAlignment="1">
      <alignment horizontal="left" vertical="top"/>
    </xf>
    <xf numFmtId="0" fontId="14" fillId="3" borderId="11" xfId="2" applyFont="1" applyFill="1" applyBorder="1" applyAlignment="1">
      <alignment horizontal="left"/>
    </xf>
    <xf numFmtId="0" fontId="14" fillId="3" borderId="16" xfId="2" applyFont="1" applyFill="1" applyBorder="1" applyAlignment="1">
      <alignment horizontal="left" vertical="center"/>
    </xf>
    <xf numFmtId="0" fontId="14" fillId="3" borderId="16" xfId="2" applyFont="1" applyFill="1" applyBorder="1" applyAlignment="1">
      <alignment horizontal="left" vertical="top"/>
    </xf>
    <xf numFmtId="0" fontId="14" fillId="3" borderId="16" xfId="2" applyFont="1" applyFill="1" applyBorder="1" applyAlignment="1">
      <alignment horizontal="left"/>
    </xf>
    <xf numFmtId="0" fontId="14" fillId="3" borderId="15" xfId="2" applyFont="1" applyFill="1" applyBorder="1" applyAlignment="1">
      <alignment horizontal="left"/>
    </xf>
    <xf numFmtId="0" fontId="14" fillId="3" borderId="10" xfId="2" applyFont="1" applyFill="1" applyBorder="1" applyAlignment="1">
      <alignment horizontal="left" vertical="center"/>
    </xf>
    <xf numFmtId="0" fontId="15" fillId="0" borderId="0" xfId="5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5" fillId="0" borderId="0" xfId="0" applyNumberFormat="1" applyFont="1" applyAlignment="1">
      <alignment horizontal="center" vertical="center"/>
    </xf>
    <xf numFmtId="0" fontId="15" fillId="0" borderId="0" xfId="2" applyFont="1" applyAlignment="1">
      <alignment horizontal="left" vertical="top" wrapText="1"/>
    </xf>
    <xf numFmtId="0" fontId="32" fillId="0" borderId="0" xfId="0" applyFont="1" applyFill="1" applyBorder="1" applyAlignment="1">
      <alignment horizontal="left" vertical="top"/>
    </xf>
    <xf numFmtId="0" fontId="15" fillId="0" borderId="0" xfId="2" applyFont="1" applyAlignment="1">
      <alignment horizontal="center" vertical="top" wrapText="1"/>
    </xf>
    <xf numFmtId="0" fontId="0" fillId="0" borderId="29" xfId="0" applyFill="1" applyBorder="1" applyAlignment="1">
      <alignment horizontal="left" vertical="top"/>
    </xf>
    <xf numFmtId="0" fontId="19" fillId="3" borderId="14" xfId="2" applyFont="1" applyFill="1" applyBorder="1" applyAlignment="1">
      <alignment horizontal="left" vertical="center"/>
    </xf>
    <xf numFmtId="0" fontId="10" fillId="0" borderId="1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30" xfId="0" applyFont="1" applyFill="1" applyBorder="1" applyAlignment="1">
      <alignment horizontal="left" vertical="top"/>
    </xf>
    <xf numFmtId="0" fontId="6" fillId="0" borderId="31" xfId="0" applyFont="1" applyFill="1" applyBorder="1" applyAlignment="1">
      <alignment horizontal="left" vertical="top"/>
    </xf>
    <xf numFmtId="0" fontId="18" fillId="0" borderId="28" xfId="0" applyFont="1" applyFill="1" applyBorder="1" applyAlignment="1">
      <alignment horizontal="left" vertical="top"/>
    </xf>
    <xf numFmtId="0" fontId="33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center" vertical="top" wrapText="1"/>
    </xf>
    <xf numFmtId="165" fontId="16" fillId="0" borderId="0" xfId="0" applyNumberFormat="1" applyFont="1" applyFill="1" applyBorder="1" applyAlignment="1">
      <alignment vertical="top" wrapText="1"/>
    </xf>
    <xf numFmtId="0" fontId="14" fillId="3" borderId="32" xfId="2" applyFont="1" applyFill="1" applyBorder="1" applyAlignment="1">
      <alignment horizontal="left" vertical="center"/>
    </xf>
    <xf numFmtId="0" fontId="15" fillId="0" borderId="0" xfId="2" applyFont="1" applyAlignment="1">
      <alignment horizontal="left" vertical="top" wrapText="1"/>
    </xf>
    <xf numFmtId="0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2" applyFont="1" applyAlignment="1">
      <alignment horizontal="center" vertical="center"/>
    </xf>
    <xf numFmtId="0" fontId="15" fillId="0" borderId="0" xfId="5" applyFont="1" applyAlignment="1">
      <alignment horizontal="center" vertical="center"/>
    </xf>
    <xf numFmtId="0" fontId="15" fillId="0" borderId="0" xfId="2" applyFont="1" applyAlignment="1">
      <alignment horizontal="left"/>
    </xf>
    <xf numFmtId="0" fontId="15" fillId="0" borderId="0" xfId="2" applyFont="1" applyAlignment="1">
      <alignment horizontal="left" vertical="top"/>
    </xf>
    <xf numFmtId="164" fontId="35" fillId="0" borderId="16" xfId="1" applyNumberFormat="1" applyFont="1" applyBorder="1" applyAlignment="1" applyProtection="1">
      <alignment horizontal="left" vertical="top"/>
    </xf>
    <xf numFmtId="0" fontId="33" fillId="0" borderId="0" xfId="0" applyFont="1" applyFill="1" applyBorder="1" applyAlignment="1">
      <alignment vertical="top" wrapText="1"/>
    </xf>
    <xf numFmtId="0" fontId="33" fillId="0" borderId="0" xfId="0" applyFont="1" applyFill="1" applyBorder="1" applyAlignment="1">
      <alignment vertical="top"/>
    </xf>
    <xf numFmtId="164" fontId="10" fillId="6" borderId="34" xfId="1" applyNumberFormat="1" applyFont="1" applyFill="1" applyBorder="1" applyAlignment="1">
      <alignment horizontal="left" wrapText="1"/>
    </xf>
    <xf numFmtId="164" fontId="36" fillId="6" borderId="28" xfId="1" quotePrefix="1" applyNumberFormat="1" applyFont="1" applyFill="1" applyBorder="1" applyAlignment="1">
      <alignment horizontal="center" vertical="top"/>
    </xf>
    <xf numFmtId="164" fontId="8" fillId="3" borderId="33" xfId="1" applyNumberFormat="1" applyFont="1" applyFill="1" applyBorder="1" applyAlignment="1">
      <alignment horizontal="center" vertical="top"/>
    </xf>
    <xf numFmtId="0" fontId="11" fillId="0" borderId="10" xfId="0" applyFont="1" applyFill="1" applyBorder="1"/>
    <xf numFmtId="0" fontId="11" fillId="0" borderId="16" xfId="0" applyFont="1" applyFill="1" applyBorder="1"/>
    <xf numFmtId="0" fontId="14" fillId="0" borderId="0" xfId="2" applyFont="1" applyFill="1" applyBorder="1" applyAlignment="1">
      <alignment horizontal="left"/>
    </xf>
    <xf numFmtId="164" fontId="6" fillId="6" borderId="35" xfId="1" applyNumberFormat="1" applyFont="1" applyFill="1" applyBorder="1" applyAlignment="1">
      <alignment horizontal="center" wrapText="1"/>
    </xf>
    <xf numFmtId="0" fontId="15" fillId="0" borderId="0" xfId="2" applyFont="1" applyAlignment="1">
      <alignment horizontal="left" vertical="top"/>
    </xf>
    <xf numFmtId="0" fontId="15" fillId="0" borderId="0" xfId="0" applyFont="1" applyAlignment="1">
      <alignment horizontal="center"/>
    </xf>
    <xf numFmtId="0" fontId="15" fillId="0" borderId="0" xfId="2" applyFont="1" applyAlignment="1">
      <alignment horizontal="center" vertical="center"/>
    </xf>
    <xf numFmtId="0" fontId="15" fillId="0" borderId="0" xfId="5" applyFont="1" applyAlignment="1">
      <alignment horizontal="center" vertical="center"/>
    </xf>
    <xf numFmtId="0" fontId="15" fillId="0" borderId="0" xfId="2" applyFont="1" applyAlignment="1">
      <alignment horizontal="left"/>
    </xf>
    <xf numFmtId="0" fontId="15" fillId="0" borderId="0" xfId="2" applyFont="1" applyAlignment="1">
      <alignment horizontal="left" vertical="top" wrapText="1"/>
    </xf>
    <xf numFmtId="0" fontId="15" fillId="0" borderId="0" xfId="0" applyNumberFormat="1" applyFont="1" applyAlignment="1">
      <alignment horizontal="center" vertical="center"/>
    </xf>
    <xf numFmtId="0" fontId="15" fillId="0" borderId="0" xfId="2" applyFont="1" applyAlignment="1">
      <alignment vertical="top"/>
    </xf>
    <xf numFmtId="0" fontId="15" fillId="3" borderId="18" xfId="2" applyFont="1" applyFill="1" applyBorder="1" applyAlignment="1">
      <alignment horizontal="left" vertical="top"/>
    </xf>
    <xf numFmtId="0" fontId="15" fillId="0" borderId="0" xfId="2" applyFont="1" applyAlignment="1">
      <alignment horizontal="center" vertical="center"/>
    </xf>
    <xf numFmtId="0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2" applyFont="1" applyAlignment="1">
      <alignment horizontal="left"/>
    </xf>
    <xf numFmtId="0" fontId="15" fillId="0" borderId="0" xfId="2" applyFont="1" applyAlignment="1">
      <alignment horizontal="left" vertical="top" wrapText="1"/>
    </xf>
    <xf numFmtId="0" fontId="15" fillId="0" borderId="0" xfId="2" applyFont="1" applyAlignment="1">
      <alignment horizontal="left" vertical="top"/>
    </xf>
    <xf numFmtId="164" fontId="7" fillId="0" borderId="28" xfId="1" applyNumberFormat="1" applyFont="1" applyFill="1" applyBorder="1" applyAlignment="1">
      <alignment horizontal="left" vertical="top"/>
    </xf>
    <xf numFmtId="0" fontId="23" fillId="0" borderId="0" xfId="0" applyNumberFormat="1" applyFont="1" applyAlignment="1">
      <alignment vertical="center"/>
    </xf>
    <xf numFmtId="0" fontId="15" fillId="0" borderId="0" xfId="0" applyFont="1" applyAlignment="1"/>
    <xf numFmtId="0" fontId="0" fillId="0" borderId="0" xfId="0" applyFill="1" applyBorder="1" applyAlignment="1">
      <alignment horizontal="left" vertical="top"/>
    </xf>
    <xf numFmtId="164" fontId="10" fillId="0" borderId="0" xfId="1" applyNumberFormat="1" applyFont="1" applyFill="1" applyBorder="1" applyAlignment="1">
      <alignment horizontal="left" vertical="top"/>
    </xf>
    <xf numFmtId="0" fontId="11" fillId="0" borderId="0" xfId="0" applyFont="1" applyFill="1"/>
    <xf numFmtId="0" fontId="15" fillId="0" borderId="0" xfId="0" applyFont="1" applyAlignment="1">
      <alignment horizontal="center" vertical="top"/>
    </xf>
    <xf numFmtId="0" fontId="11" fillId="0" borderId="0" xfId="0" applyFont="1" applyFill="1" applyBorder="1" applyAlignment="1">
      <alignment vertical="top"/>
    </xf>
    <xf numFmtId="0" fontId="15" fillId="0" borderId="0" xfId="5" applyFont="1" applyAlignment="1">
      <alignment vertical="center"/>
    </xf>
    <xf numFmtId="0" fontId="15" fillId="0" borderId="0" xfId="5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5" fillId="0" borderId="0" xfId="0" applyFont="1" applyAlignment="1"/>
    <xf numFmtId="164" fontId="10" fillId="0" borderId="0" xfId="0" applyNumberFormat="1" applyFont="1" applyFill="1" applyBorder="1" applyAlignment="1">
      <alignment horizontal="left" vertical="top"/>
    </xf>
    <xf numFmtId="0" fontId="14" fillId="0" borderId="12" xfId="2" applyFont="1" applyFill="1" applyBorder="1" applyAlignment="1">
      <alignment horizontal="left" vertical="center"/>
    </xf>
    <xf numFmtId="0" fontId="14" fillId="3" borderId="32" xfId="2" applyFont="1" applyFill="1" applyBorder="1" applyAlignment="1">
      <alignment horizontal="left" vertical="top"/>
    </xf>
    <xf numFmtId="0" fontId="14" fillId="3" borderId="18" xfId="2" applyFont="1" applyFill="1" applyBorder="1" applyAlignment="1">
      <alignment horizontal="left" vertical="top"/>
    </xf>
    <xf numFmtId="0" fontId="14" fillId="0" borderId="12" xfId="2" applyFont="1" applyFill="1" applyBorder="1" applyAlignment="1">
      <alignment horizontal="left"/>
    </xf>
    <xf numFmtId="0" fontId="14" fillId="0" borderId="0" xfId="2" applyFont="1" applyFill="1" applyBorder="1" applyAlignment="1">
      <alignment horizontal="left" vertical="top"/>
    </xf>
    <xf numFmtId="164" fontId="18" fillId="0" borderId="16" xfId="1" applyNumberFormat="1" applyFont="1" applyBorder="1" applyAlignment="1" applyProtection="1">
      <alignment horizontal="left" vertical="top"/>
    </xf>
    <xf numFmtId="0" fontId="8" fillId="3" borderId="17" xfId="2" applyFont="1" applyFill="1" applyBorder="1" applyAlignment="1">
      <alignment horizontal="left" vertical="center"/>
    </xf>
    <xf numFmtId="0" fontId="8" fillId="3" borderId="18" xfId="2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center" vertical="top" wrapText="1"/>
    </xf>
    <xf numFmtId="0" fontId="7" fillId="0" borderId="32" xfId="0" applyFont="1" applyFill="1" applyBorder="1" applyAlignment="1">
      <alignment horizontal="center" vertical="top" wrapText="1"/>
    </xf>
    <xf numFmtId="0" fontId="15" fillId="0" borderId="0" xfId="2" applyFont="1" applyAlignment="1">
      <alignment horizontal="left" vertical="top"/>
    </xf>
    <xf numFmtId="0" fontId="8" fillId="2" borderId="3" xfId="0" applyFont="1" applyFill="1" applyBorder="1" applyAlignment="1">
      <alignment horizontal="center" vertical="top"/>
    </xf>
    <xf numFmtId="0" fontId="8" fillId="2" borderId="23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top"/>
    </xf>
    <xf numFmtId="0" fontId="8" fillId="2" borderId="5" xfId="0" applyFont="1" applyFill="1" applyBorder="1" applyAlignment="1">
      <alignment horizontal="center" vertical="top"/>
    </xf>
    <xf numFmtId="0" fontId="9" fillId="2" borderId="2" xfId="0" applyFont="1" applyFill="1" applyBorder="1" applyAlignment="1">
      <alignment horizontal="center" vertical="center"/>
    </xf>
    <xf numFmtId="0" fontId="19" fillId="0" borderId="0" xfId="2" applyFont="1" applyAlignment="1">
      <alignment horizontal="left" vertical="top" wrapText="1"/>
    </xf>
    <xf numFmtId="0" fontId="19" fillId="0" borderId="0" xfId="5" applyFont="1" applyAlignment="1">
      <alignment horizontal="left" vertical="top"/>
    </xf>
    <xf numFmtId="0" fontId="26" fillId="0" borderId="0" xfId="3" applyFont="1" applyAlignment="1">
      <alignment horizontal="center" vertical="top"/>
    </xf>
    <xf numFmtId="0" fontId="23" fillId="0" borderId="0" xfId="2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2" applyFont="1" applyAlignment="1">
      <alignment horizontal="center" vertical="center"/>
    </xf>
    <xf numFmtId="0" fontId="15" fillId="0" borderId="0" xfId="5" applyFont="1" applyAlignment="1">
      <alignment horizontal="center" vertical="center"/>
    </xf>
    <xf numFmtId="0" fontId="15" fillId="0" borderId="0" xfId="2" applyFont="1" applyAlignment="1">
      <alignment horizontal="left"/>
    </xf>
    <xf numFmtId="0" fontId="19" fillId="0" borderId="0" xfId="2" applyFont="1" applyAlignment="1">
      <alignment horizontal="left" vertical="top"/>
    </xf>
    <xf numFmtId="0" fontId="16" fillId="4" borderId="17" xfId="0" applyFont="1" applyFill="1" applyBorder="1" applyAlignment="1">
      <alignment horizontal="center" vertical="top" wrapText="1"/>
    </xf>
    <xf numFmtId="0" fontId="16" fillId="4" borderId="32" xfId="0" applyFont="1" applyFill="1" applyBorder="1" applyAlignment="1">
      <alignment horizontal="center" vertical="top" wrapText="1"/>
    </xf>
    <xf numFmtId="0" fontId="27" fillId="5" borderId="17" xfId="0" applyFont="1" applyFill="1" applyBorder="1" applyAlignment="1">
      <alignment horizontal="center" vertical="top" wrapText="1"/>
    </xf>
    <xf numFmtId="0" fontId="27" fillId="5" borderId="32" xfId="0" applyFont="1" applyFill="1" applyBorder="1" applyAlignment="1">
      <alignment horizontal="center" vertical="top" wrapText="1"/>
    </xf>
    <xf numFmtId="0" fontId="15" fillId="0" borderId="0" xfId="2" applyFont="1" applyAlignment="1">
      <alignment horizontal="left" vertical="top" wrapText="1"/>
    </xf>
    <xf numFmtId="0" fontId="24" fillId="0" borderId="0" xfId="2" applyFont="1" applyAlignment="1">
      <alignment horizontal="center" vertical="top"/>
    </xf>
    <xf numFmtId="0" fontId="23" fillId="0" borderId="0" xfId="0" applyNumberFormat="1" applyFont="1" applyAlignment="1">
      <alignment horizontal="center" vertical="center"/>
    </xf>
    <xf numFmtId="0" fontId="15" fillId="0" borderId="0" xfId="0" applyNumberFormat="1" applyFont="1" applyAlignment="1">
      <alignment horizontal="center" vertical="center"/>
    </xf>
    <xf numFmtId="0" fontId="24" fillId="0" borderId="0" xfId="5" applyFont="1" applyAlignment="1">
      <alignment horizontal="center" vertical="top"/>
    </xf>
    <xf numFmtId="0" fontId="23" fillId="0" borderId="0" xfId="5" applyFont="1" applyAlignment="1">
      <alignment horizontal="center" vertical="center"/>
    </xf>
    <xf numFmtId="0" fontId="11" fillId="0" borderId="0" xfId="3" applyFont="1" applyAlignment="1">
      <alignment horizontal="center" vertical="top"/>
    </xf>
    <xf numFmtId="0" fontId="7" fillId="0" borderId="18" xfId="0" applyFont="1" applyFill="1" applyBorder="1" applyAlignment="1">
      <alignment horizontal="center" vertical="top" wrapText="1"/>
    </xf>
    <xf numFmtId="0" fontId="27" fillId="5" borderId="18" xfId="0" applyFont="1" applyFill="1" applyBorder="1" applyAlignment="1">
      <alignment horizontal="center" vertical="top" wrapText="1"/>
    </xf>
    <xf numFmtId="0" fontId="16" fillId="4" borderId="18" xfId="0" applyFont="1" applyFill="1" applyBorder="1" applyAlignment="1">
      <alignment horizontal="center" vertical="top" wrapText="1"/>
    </xf>
    <xf numFmtId="0" fontId="34" fillId="0" borderId="17" xfId="0" applyFont="1" applyFill="1" applyBorder="1" applyAlignment="1">
      <alignment horizontal="center" vertical="top" wrapText="1"/>
    </xf>
    <xf numFmtId="0" fontId="34" fillId="0" borderId="32" xfId="0" applyFont="1" applyFill="1" applyBorder="1" applyAlignment="1">
      <alignment horizontal="center" vertical="top" wrapText="1"/>
    </xf>
    <xf numFmtId="165" fontId="34" fillId="0" borderId="19" xfId="0" applyNumberFormat="1" applyFont="1" applyFill="1" applyBorder="1" applyAlignment="1">
      <alignment horizontal="left" vertical="top" wrapText="1"/>
    </xf>
  </cellXfs>
  <cellStyles count="8">
    <cellStyle name="Comma" xfId="1" builtinId="3"/>
    <cellStyle name="Normal" xfId="0" builtinId="0"/>
    <cellStyle name="Normal 2" xfId="2"/>
    <cellStyle name="Normal 2 2" xfId="6"/>
    <cellStyle name="Normal 3" xfId="4"/>
    <cellStyle name="Normal 3 2" xfId="5"/>
    <cellStyle name="Normal 3 3" xfId="7"/>
    <cellStyle name="Normal 5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0</xdr:rowOff>
    </xdr:from>
    <xdr:to>
      <xdr:col>11</xdr:col>
      <xdr:colOff>28575</xdr:colOff>
      <xdr:row>7</xdr:row>
      <xdr:rowOff>28575</xdr:rowOff>
    </xdr:to>
    <xdr:pic>
      <xdr:nvPicPr>
        <xdr:cNvPr id="9" name="Picture 8" descr="PT New.jpg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4" y="0"/>
          <a:ext cx="8753476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695738</xdr:colOff>
      <xdr:row>58</xdr:row>
      <xdr:rowOff>0</xdr:rowOff>
    </xdr:from>
    <xdr:to>
      <xdr:col>3</xdr:col>
      <xdr:colOff>1003023</xdr:colOff>
      <xdr:row>59</xdr:row>
      <xdr:rowOff>33653</xdr:rowOff>
    </xdr:to>
    <xdr:sp macro="" textlink="">
      <xdr:nvSpPr>
        <xdr:cNvPr id="10" name="AutoShape 8" descr="blob:https://web.whatsapp.com/2eff85e9-90d8-4dd8-9d91-a4e3e1266d1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3953288" y="13989326"/>
          <a:ext cx="307285" cy="233678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55</xdr:row>
      <xdr:rowOff>85723</xdr:rowOff>
    </xdr:to>
    <xdr:sp macro="" textlink="">
      <xdr:nvSpPr>
        <xdr:cNvPr id="11" name="AutoShape 8" descr="blob:https://web.whatsapp.com/2eff85e9-90d8-4dd8-9d91-a4e3e1266d1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257550" y="13144500"/>
          <a:ext cx="304800" cy="285748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57151</xdr:colOff>
      <xdr:row>22</xdr:row>
      <xdr:rowOff>38101</xdr:rowOff>
    </xdr:from>
    <xdr:to>
      <xdr:col>3</xdr:col>
      <xdr:colOff>941831</xdr:colOff>
      <xdr:row>22</xdr:row>
      <xdr:rowOff>723900</xdr:rowOff>
    </xdr:to>
    <xdr:pic>
      <xdr:nvPicPr>
        <xdr:cNvPr id="14" name="Picture 13" descr="Ucc 2 Doors.jpeg"/>
        <xdr:cNvPicPr>
          <a:picLocks noChangeAspect="1"/>
        </xdr:cNvPicPr>
      </xdr:nvPicPr>
      <xdr:blipFill>
        <a:blip xmlns:r="http://schemas.openxmlformats.org/officeDocument/2006/relationships" r:embed="rId2"/>
        <a:srcRect l="3951" t="10660" r="1824" b="9137"/>
        <a:stretch>
          <a:fillRect/>
        </a:stretch>
      </xdr:blipFill>
      <xdr:spPr>
        <a:xfrm>
          <a:off x="3286126" y="6419851"/>
          <a:ext cx="884680" cy="685799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20</xdr:row>
      <xdr:rowOff>38101</xdr:rowOff>
    </xdr:from>
    <xdr:to>
      <xdr:col>3</xdr:col>
      <xdr:colOff>1002287</xdr:colOff>
      <xdr:row>20</xdr:row>
      <xdr:rowOff>1133475</xdr:rowOff>
    </xdr:to>
    <xdr:pic>
      <xdr:nvPicPr>
        <xdr:cNvPr id="15" name="Picture 14" descr="WhatsApp Image 2017-06-19 at 12.31.07.jpe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 l="24002" t="10680" r="23321" b="7184"/>
        <a:stretch>
          <a:fillRect/>
        </a:stretch>
      </xdr:blipFill>
      <xdr:spPr>
        <a:xfrm>
          <a:off x="3257550" y="4038601"/>
          <a:ext cx="973712" cy="10953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0</xdr:rowOff>
    </xdr:from>
    <xdr:to>
      <xdr:col>12</xdr:col>
      <xdr:colOff>600075</xdr:colOff>
      <xdr:row>7</xdr:row>
      <xdr:rowOff>28575</xdr:rowOff>
    </xdr:to>
    <xdr:pic>
      <xdr:nvPicPr>
        <xdr:cNvPr id="2" name="Picture 1" descr="PT New.jp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4" y="0"/>
          <a:ext cx="9001126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695738</xdr:colOff>
      <xdr:row>54</xdr:row>
      <xdr:rowOff>0</xdr:rowOff>
    </xdr:from>
    <xdr:to>
      <xdr:col>3</xdr:col>
      <xdr:colOff>1003023</xdr:colOff>
      <xdr:row>55</xdr:row>
      <xdr:rowOff>33653</xdr:rowOff>
    </xdr:to>
    <xdr:sp macro="" textlink="">
      <xdr:nvSpPr>
        <xdr:cNvPr id="3" name="AutoShape 8" descr="blob:https://web.whatsapp.com/2eff85e9-90d8-4dd8-9d91-a4e3e1266d1f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3477038" y="14173200"/>
          <a:ext cx="307285" cy="233678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304800</xdr:colOff>
      <xdr:row>51</xdr:row>
      <xdr:rowOff>85723</xdr:rowOff>
    </xdr:to>
    <xdr:sp macro="" textlink="">
      <xdr:nvSpPr>
        <xdr:cNvPr id="4" name="AutoShape 8" descr="blob:https://web.whatsapp.com/2eff85e9-90d8-4dd8-9d91-a4e3e1266d1f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781300" y="13411200"/>
          <a:ext cx="304800" cy="285748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57152</xdr:colOff>
      <xdr:row>20</xdr:row>
      <xdr:rowOff>49863</xdr:rowOff>
    </xdr:from>
    <xdr:to>
      <xdr:col>3</xdr:col>
      <xdr:colOff>962025</xdr:colOff>
      <xdr:row>20</xdr:row>
      <xdr:rowOff>1247775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750" t="8000" r="16125" b="8125"/>
        <a:stretch>
          <a:fillRect/>
        </a:stretch>
      </xdr:blipFill>
      <xdr:spPr>
        <a:xfrm>
          <a:off x="2962277" y="4050363"/>
          <a:ext cx="904873" cy="11979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0</xdr:rowOff>
    </xdr:from>
    <xdr:to>
      <xdr:col>13</xdr:col>
      <xdr:colOff>28575</xdr:colOff>
      <xdr:row>7</xdr:row>
      <xdr:rowOff>28575</xdr:rowOff>
    </xdr:to>
    <xdr:pic>
      <xdr:nvPicPr>
        <xdr:cNvPr id="2" name="Picture 1" descr="PT New.jpg">
          <a:extLst>
            <a:ext uri="{FF2B5EF4-FFF2-40B4-BE49-F238E27FC236}">
              <a16:creationId xmlns="" xmlns:a16="http://schemas.microsoft.com/office/drawing/2014/main" id="{9EF7B390-EE04-409F-A905-6F12131F0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4" y="0"/>
          <a:ext cx="9048751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695738</xdr:colOff>
      <xdr:row>54</xdr:row>
      <xdr:rowOff>0</xdr:rowOff>
    </xdr:from>
    <xdr:to>
      <xdr:col>3</xdr:col>
      <xdr:colOff>1003023</xdr:colOff>
      <xdr:row>55</xdr:row>
      <xdr:rowOff>33653</xdr:rowOff>
    </xdr:to>
    <xdr:sp macro="" textlink="">
      <xdr:nvSpPr>
        <xdr:cNvPr id="3" name="AutoShape 8" descr="blob:https://web.whatsapp.com/2eff85e9-90d8-4dd8-9d91-a4e3e1266d1f">
          <a:extLst>
            <a:ext uri="{FF2B5EF4-FFF2-40B4-BE49-F238E27FC236}">
              <a16:creationId xmlns="" xmlns:a16="http://schemas.microsoft.com/office/drawing/2014/main" id="{68542F0F-E2B3-4CCC-8EFD-E003FC11FCDA}"/>
            </a:ext>
          </a:extLst>
        </xdr:cNvPr>
        <xdr:cNvSpPr>
          <a:spLocks noChangeAspect="1" noChangeArrowheads="1"/>
        </xdr:cNvSpPr>
      </xdr:nvSpPr>
      <xdr:spPr bwMode="auto">
        <a:xfrm>
          <a:off x="3477038" y="11934825"/>
          <a:ext cx="307285" cy="233678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304800</xdr:colOff>
      <xdr:row>51</xdr:row>
      <xdr:rowOff>85723</xdr:rowOff>
    </xdr:to>
    <xdr:sp macro="" textlink="">
      <xdr:nvSpPr>
        <xdr:cNvPr id="4" name="AutoShape 8" descr="blob:https://web.whatsapp.com/2eff85e9-90d8-4dd8-9d91-a4e3e1266d1f">
          <a:extLst>
            <a:ext uri="{FF2B5EF4-FFF2-40B4-BE49-F238E27FC236}">
              <a16:creationId xmlns="" xmlns:a16="http://schemas.microsoft.com/office/drawing/2014/main" id="{0A5FFF0D-C0A3-4AC2-984D-DC3EFF9A4CFD}"/>
            </a:ext>
          </a:extLst>
        </xdr:cNvPr>
        <xdr:cNvSpPr>
          <a:spLocks noChangeAspect="1" noChangeArrowheads="1"/>
        </xdr:cNvSpPr>
      </xdr:nvSpPr>
      <xdr:spPr bwMode="auto">
        <a:xfrm>
          <a:off x="2781300" y="11172825"/>
          <a:ext cx="304800" cy="285748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66675</xdr:colOff>
      <xdr:row>20</xdr:row>
      <xdr:rowOff>57150</xdr:rowOff>
    </xdr:from>
    <xdr:to>
      <xdr:col>3</xdr:col>
      <xdr:colOff>952807</xdr:colOff>
      <xdr:row>20</xdr:row>
      <xdr:rowOff>1038225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B6374253-ED53-468E-A2A0-C2F7A3BF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7500" t="4762" r="15500" b="2540"/>
        <a:stretch>
          <a:fillRect/>
        </a:stretch>
      </xdr:blipFill>
      <xdr:spPr>
        <a:xfrm>
          <a:off x="2847975" y="4057650"/>
          <a:ext cx="886132" cy="9810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0</xdr:rowOff>
    </xdr:from>
    <xdr:to>
      <xdr:col>13</xdr:col>
      <xdr:colOff>28575</xdr:colOff>
      <xdr:row>7</xdr:row>
      <xdr:rowOff>28575</xdr:rowOff>
    </xdr:to>
    <xdr:pic>
      <xdr:nvPicPr>
        <xdr:cNvPr id="2" name="Picture 1" descr="PT New.jpg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4" y="0"/>
          <a:ext cx="9048751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695738</xdr:colOff>
      <xdr:row>54</xdr:row>
      <xdr:rowOff>0</xdr:rowOff>
    </xdr:from>
    <xdr:to>
      <xdr:col>3</xdr:col>
      <xdr:colOff>1003023</xdr:colOff>
      <xdr:row>55</xdr:row>
      <xdr:rowOff>33653</xdr:rowOff>
    </xdr:to>
    <xdr:sp macro="" textlink="">
      <xdr:nvSpPr>
        <xdr:cNvPr id="3" name="AutoShape 8" descr="blob:https://web.whatsapp.com/2eff85e9-90d8-4dd8-9d91-a4e3e1266d1f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3477038" y="14173200"/>
          <a:ext cx="307285" cy="233678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304800</xdr:colOff>
      <xdr:row>51</xdr:row>
      <xdr:rowOff>85723</xdr:rowOff>
    </xdr:to>
    <xdr:sp macro="" textlink="">
      <xdr:nvSpPr>
        <xdr:cNvPr id="4" name="AutoShape 8" descr="blob:https://web.whatsapp.com/2eff85e9-90d8-4dd8-9d91-a4e3e1266d1f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781300" y="13411200"/>
          <a:ext cx="304800" cy="285748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66675</xdr:colOff>
      <xdr:row>20</xdr:row>
      <xdr:rowOff>57150</xdr:rowOff>
    </xdr:from>
    <xdr:to>
      <xdr:col>3</xdr:col>
      <xdr:colOff>952807</xdr:colOff>
      <xdr:row>20</xdr:row>
      <xdr:rowOff>1038225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7500" t="4762" r="15500" b="2540"/>
        <a:stretch>
          <a:fillRect/>
        </a:stretch>
      </xdr:blipFill>
      <xdr:spPr>
        <a:xfrm>
          <a:off x="2847975" y="5372100"/>
          <a:ext cx="886132" cy="98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4"/>
  <sheetViews>
    <sheetView tabSelected="1" view="pageBreakPreview" topLeftCell="A51" zoomScaleSheetLayoutView="100" workbookViewId="0">
      <selection activeCell="C36" sqref="C36"/>
    </sheetView>
  </sheetViews>
  <sheetFormatPr defaultRowHeight="15.75"/>
  <cols>
    <col min="1" max="1" width="8.5" style="1" customWidth="1"/>
    <col min="2" max="2" width="35.6640625" style="1" customWidth="1"/>
    <col min="3" max="3" width="12.33203125" style="1" customWidth="1"/>
    <col min="4" max="4" width="18.5" style="1" customWidth="1"/>
    <col min="5" max="5" width="14" style="1" customWidth="1"/>
    <col min="6" max="7" width="5.83203125" style="3" bestFit="1" customWidth="1"/>
    <col min="8" max="8" width="10.5" style="3" bestFit="1" customWidth="1"/>
    <col min="9" max="9" width="8.6640625" style="1" bestFit="1" customWidth="1"/>
    <col min="10" max="10" width="15.5" style="2" customWidth="1"/>
    <col min="11" max="11" width="17.5" style="1" bestFit="1" customWidth="1"/>
    <col min="12" max="12" width="9.33203125" style="1"/>
    <col min="13" max="13" width="12" style="1" bestFit="1" customWidth="1"/>
    <col min="14" max="16384" width="9.33203125" style="1"/>
  </cols>
  <sheetData>
    <row r="1" spans="1:11" s="10" customFormat="1">
      <c r="A1" s="5"/>
      <c r="B1" s="5"/>
      <c r="C1" s="6"/>
      <c r="D1" s="6"/>
      <c r="E1" s="6"/>
      <c r="F1" s="7"/>
      <c r="G1" s="7"/>
      <c r="H1" s="7"/>
      <c r="I1" s="5"/>
      <c r="J1" s="8"/>
      <c r="K1" s="9"/>
    </row>
    <row r="2" spans="1:11" s="10" customFormat="1">
      <c r="A2" s="5"/>
      <c r="B2" s="5"/>
      <c r="C2" s="6"/>
      <c r="D2" s="6"/>
      <c r="E2" s="6"/>
      <c r="F2" s="7"/>
      <c r="G2" s="7"/>
      <c r="H2" s="7"/>
      <c r="I2" s="5"/>
      <c r="J2" s="8"/>
      <c r="K2" s="9"/>
    </row>
    <row r="3" spans="1:11" s="10" customFormat="1">
      <c r="A3" s="5"/>
      <c r="B3" s="5"/>
      <c r="C3" s="6"/>
      <c r="D3" s="6"/>
      <c r="E3" s="6"/>
      <c r="F3" s="7"/>
      <c r="G3" s="7"/>
      <c r="H3" s="7"/>
      <c r="I3" s="5"/>
      <c r="J3" s="8"/>
      <c r="K3" s="9"/>
    </row>
    <row r="4" spans="1:11" s="10" customFormat="1">
      <c r="A4" s="5"/>
      <c r="B4" s="5"/>
      <c r="C4" s="6"/>
      <c r="D4" s="6"/>
      <c r="E4" s="6"/>
      <c r="F4" s="7"/>
      <c r="G4" s="7"/>
      <c r="H4" s="7"/>
      <c r="I4" s="5"/>
      <c r="J4" s="8"/>
      <c r="K4" s="9"/>
    </row>
    <row r="5" spans="1:11" s="10" customFormat="1">
      <c r="A5" s="5"/>
      <c r="B5" s="5"/>
      <c r="C5" s="6"/>
      <c r="D5" s="6"/>
      <c r="E5" s="6"/>
      <c r="F5" s="7"/>
      <c r="G5" s="7"/>
      <c r="H5" s="7"/>
      <c r="I5" s="5"/>
      <c r="J5" s="8"/>
      <c r="K5" s="9"/>
    </row>
    <row r="6" spans="1:11" s="10" customFormat="1">
      <c r="A6" s="5"/>
      <c r="B6" s="5"/>
      <c r="C6" s="6"/>
      <c r="D6" s="6"/>
      <c r="E6" s="6"/>
      <c r="F6" s="7"/>
      <c r="G6" s="7"/>
      <c r="H6" s="7"/>
      <c r="I6" s="5"/>
      <c r="J6" s="8"/>
      <c r="K6" s="9"/>
    </row>
    <row r="7" spans="1:11" s="10" customFormat="1">
      <c r="A7" s="5"/>
      <c r="B7" s="5"/>
      <c r="C7" s="6"/>
      <c r="D7" s="6"/>
      <c r="E7" s="6"/>
      <c r="F7" s="7"/>
      <c r="G7" s="7"/>
      <c r="H7" s="7"/>
      <c r="I7" s="5"/>
      <c r="J7" s="8"/>
      <c r="K7" s="9"/>
    </row>
    <row r="8" spans="1:11" s="10" customFormat="1">
      <c r="A8" s="5"/>
      <c r="B8" s="5"/>
      <c r="C8" s="6"/>
      <c r="D8" s="6"/>
      <c r="E8" s="6"/>
      <c r="F8" s="7"/>
      <c r="G8" s="7"/>
      <c r="H8" s="7"/>
      <c r="I8" s="5"/>
      <c r="J8" s="8"/>
      <c r="K8" s="9"/>
    </row>
    <row r="9" spans="1:11" s="10" customFormat="1">
      <c r="A9" s="11" t="s">
        <v>17</v>
      </c>
      <c r="B9" s="12"/>
      <c r="C9" s="13"/>
      <c r="D9" s="13"/>
      <c r="E9" s="13"/>
      <c r="F9" s="14"/>
      <c r="G9" s="15"/>
      <c r="H9" s="16"/>
      <c r="I9" s="17" t="s">
        <v>18</v>
      </c>
      <c r="J9" s="18" t="s">
        <v>106</v>
      </c>
      <c r="K9" s="153"/>
    </row>
    <row r="10" spans="1:11" s="10" customFormat="1">
      <c r="A10" s="20" t="s">
        <v>19</v>
      </c>
      <c r="B10" s="21" t="s">
        <v>89</v>
      </c>
      <c r="C10" s="13"/>
      <c r="D10" s="13"/>
      <c r="E10" s="13"/>
      <c r="F10" s="14"/>
      <c r="G10" s="22"/>
      <c r="H10" s="16"/>
      <c r="I10" s="20" t="s">
        <v>20</v>
      </c>
      <c r="J10" s="23" t="s">
        <v>107</v>
      </c>
    </row>
    <row r="11" spans="1:11" s="10" customFormat="1">
      <c r="A11" s="20"/>
      <c r="B11" s="21"/>
      <c r="C11" s="13"/>
      <c r="D11" s="13"/>
      <c r="E11" s="13"/>
      <c r="F11" s="14"/>
      <c r="G11" s="22"/>
      <c r="H11" s="16"/>
      <c r="I11" s="20"/>
      <c r="J11" s="16"/>
    </row>
    <row r="12" spans="1:11" s="10" customFormat="1">
      <c r="A12" s="25" t="s">
        <v>21</v>
      </c>
      <c r="B12" s="21" t="s">
        <v>91</v>
      </c>
      <c r="C12" s="26"/>
      <c r="D12" s="26"/>
      <c r="E12" s="26"/>
      <c r="F12" s="14"/>
      <c r="G12" s="27"/>
      <c r="H12" s="16"/>
      <c r="I12" s="28" t="s">
        <v>22</v>
      </c>
      <c r="J12" s="23" t="s">
        <v>23</v>
      </c>
    </row>
    <row r="13" spans="1:11" s="10" customFormat="1">
      <c r="A13" s="29" t="s">
        <v>24</v>
      </c>
      <c r="B13" s="30" t="s">
        <v>90</v>
      </c>
      <c r="C13" s="26"/>
      <c r="D13" s="26"/>
      <c r="E13" s="26"/>
      <c r="F13" s="14"/>
      <c r="G13" s="31"/>
      <c r="H13" s="16"/>
      <c r="I13" s="32" t="s">
        <v>25</v>
      </c>
      <c r="J13" s="190" t="s">
        <v>108</v>
      </c>
      <c r="K13" s="154"/>
    </row>
    <row r="14" spans="1:11" s="10" customFormat="1">
      <c r="A14" s="34"/>
      <c r="B14" s="34"/>
      <c r="C14" s="35"/>
      <c r="D14" s="35"/>
      <c r="E14" s="35"/>
      <c r="F14" s="36"/>
      <c r="G14" s="36"/>
      <c r="H14" s="36"/>
      <c r="I14" s="34"/>
      <c r="J14" s="36"/>
      <c r="K14" s="34"/>
    </row>
    <row r="15" spans="1:11" s="10" customFormat="1">
      <c r="A15" s="37" t="s">
        <v>26</v>
      </c>
      <c r="B15" s="37"/>
      <c r="C15" s="38"/>
      <c r="D15" s="38"/>
      <c r="E15" s="38"/>
      <c r="F15" s="39"/>
      <c r="G15" s="39"/>
      <c r="H15" s="39"/>
      <c r="I15" s="40"/>
      <c r="J15" s="41"/>
      <c r="K15" s="42"/>
    </row>
    <row r="16" spans="1:11" s="10" customFormat="1">
      <c r="A16" s="195" t="s">
        <v>27</v>
      </c>
      <c r="B16" s="195"/>
      <c r="C16" s="195"/>
      <c r="D16" s="195"/>
      <c r="E16" s="195"/>
      <c r="F16" s="195"/>
      <c r="G16" s="195"/>
      <c r="H16" s="195"/>
      <c r="I16" s="195"/>
      <c r="J16" s="195"/>
      <c r="K16" s="195"/>
    </row>
    <row r="18" spans="1:13">
      <c r="A18" s="198" t="s">
        <v>4</v>
      </c>
      <c r="B18" s="200" t="s">
        <v>5</v>
      </c>
      <c r="C18" s="196" t="s">
        <v>6</v>
      </c>
      <c r="D18" s="202"/>
      <c r="E18" s="203"/>
      <c r="F18" s="196" t="s">
        <v>7</v>
      </c>
      <c r="G18" s="202"/>
      <c r="H18" s="203"/>
      <c r="I18" s="204" t="s">
        <v>48</v>
      </c>
      <c r="J18" s="196" t="s">
        <v>8</v>
      </c>
      <c r="K18" s="197"/>
    </row>
    <row r="19" spans="1:13">
      <c r="A19" s="199"/>
      <c r="B19" s="201"/>
      <c r="C19" s="99" t="s">
        <v>9</v>
      </c>
      <c r="D19" s="99" t="s">
        <v>10</v>
      </c>
      <c r="E19" s="99" t="s">
        <v>11</v>
      </c>
      <c r="F19" s="99" t="s">
        <v>12</v>
      </c>
      <c r="G19" s="99" t="s">
        <v>13</v>
      </c>
      <c r="H19" s="99" t="s">
        <v>14</v>
      </c>
      <c r="I19" s="201"/>
      <c r="J19" s="100" t="s">
        <v>16</v>
      </c>
      <c r="K19" s="101" t="s">
        <v>15</v>
      </c>
    </row>
    <row r="20" spans="1:13">
      <c r="A20" s="93"/>
      <c r="B20" s="94"/>
      <c r="C20" s="94"/>
      <c r="D20" s="94"/>
      <c r="E20" s="94"/>
      <c r="F20" s="95"/>
      <c r="G20" s="95"/>
      <c r="H20" s="95"/>
      <c r="I20" s="94"/>
      <c r="J20" s="96"/>
      <c r="K20" s="97"/>
    </row>
    <row r="21" spans="1:13" ht="94.5" customHeight="1">
      <c r="A21" s="105" t="s">
        <v>47</v>
      </c>
      <c r="B21" s="106" t="s">
        <v>92</v>
      </c>
      <c r="C21" s="107" t="s">
        <v>93</v>
      </c>
      <c r="D21" s="129"/>
      <c r="E21" s="107" t="s">
        <v>94</v>
      </c>
      <c r="F21" s="105">
        <v>1200</v>
      </c>
      <c r="G21" s="108">
        <v>750</v>
      </c>
      <c r="H21" s="107" t="s">
        <v>95</v>
      </c>
      <c r="I21" s="108">
        <v>1</v>
      </c>
      <c r="J21" s="109">
        <v>6500000</v>
      </c>
      <c r="K21" s="109">
        <f>J21*I21</f>
        <v>6500000</v>
      </c>
    </row>
    <row r="22" spans="1:13" ht="16.5">
      <c r="A22" s="105" t="s">
        <v>57</v>
      </c>
      <c r="B22" s="106" t="s">
        <v>96</v>
      </c>
      <c r="C22" s="107" t="s">
        <v>97</v>
      </c>
      <c r="D22" s="129"/>
      <c r="E22" s="107"/>
      <c r="F22" s="105"/>
      <c r="G22" s="108"/>
      <c r="H22" s="107"/>
      <c r="I22" s="108">
        <v>1</v>
      </c>
      <c r="J22" s="109">
        <v>850000</v>
      </c>
      <c r="K22" s="109">
        <f t="shared" ref="K22:K23" si="0">J22*I22</f>
        <v>850000</v>
      </c>
      <c r="M22" s="184">
        <f>K21+K22</f>
        <v>7350000</v>
      </c>
    </row>
    <row r="23" spans="1:13" ht="62.25" customHeight="1">
      <c r="A23" s="105" t="s">
        <v>59</v>
      </c>
      <c r="B23" s="106" t="s">
        <v>98</v>
      </c>
      <c r="C23" s="107" t="s">
        <v>99</v>
      </c>
      <c r="D23" s="129"/>
      <c r="E23" s="107" t="s">
        <v>100</v>
      </c>
      <c r="F23" s="105">
        <v>1500</v>
      </c>
      <c r="G23" s="108">
        <v>750</v>
      </c>
      <c r="H23" s="107">
        <v>850</v>
      </c>
      <c r="I23" s="108">
        <v>1</v>
      </c>
      <c r="J23" s="109">
        <v>19950000</v>
      </c>
      <c r="K23" s="109">
        <f t="shared" si="0"/>
        <v>19950000</v>
      </c>
      <c r="M23" s="184">
        <f>M22*5%</f>
        <v>367500</v>
      </c>
    </row>
    <row r="24" spans="1:13" s="68" customFormat="1" ht="16.5">
      <c r="A24" s="69"/>
      <c r="B24" s="70"/>
      <c r="C24" s="70"/>
      <c r="D24" s="70"/>
      <c r="E24" s="70"/>
      <c r="F24" s="71"/>
      <c r="G24" s="71"/>
      <c r="H24" s="71"/>
      <c r="I24" s="70"/>
      <c r="J24" s="72"/>
      <c r="K24" s="98"/>
    </row>
    <row r="25" spans="1:13" s="68" customFormat="1" ht="16.5" customHeight="1">
      <c r="A25" s="131"/>
      <c r="B25" s="131"/>
      <c r="C25" s="131"/>
      <c r="D25" s="131"/>
      <c r="E25" s="131"/>
      <c r="F25" s="89"/>
      <c r="I25" s="193" t="s">
        <v>101</v>
      </c>
      <c r="J25" s="194"/>
      <c r="K25" s="102">
        <f>SUM(K21:K24)</f>
        <v>27300000</v>
      </c>
    </row>
    <row r="26" spans="1:13" s="68" customFormat="1" ht="16.5" customHeight="1">
      <c r="A26" s="132"/>
      <c r="B26" s="132"/>
      <c r="C26" s="132"/>
      <c r="D26" s="132"/>
      <c r="E26" s="132"/>
      <c r="I26" s="228" t="s">
        <v>109</v>
      </c>
      <c r="J26" s="229"/>
      <c r="K26" s="230">
        <f>K25*17.5%</f>
        <v>4777500</v>
      </c>
    </row>
    <row r="27" spans="1:13" s="68" customFormat="1" ht="16.5" customHeight="1">
      <c r="A27" s="132"/>
      <c r="B27" s="132"/>
      <c r="C27" s="132"/>
      <c r="D27" s="132"/>
      <c r="E27" s="132"/>
      <c r="I27" s="193" t="s">
        <v>103</v>
      </c>
      <c r="J27" s="194"/>
      <c r="K27" s="102">
        <f>K25-K26</f>
        <v>22522500</v>
      </c>
    </row>
    <row r="28" spans="1:13" s="68" customFormat="1" ht="16.5" customHeight="1">
      <c r="A28" s="132"/>
      <c r="B28" s="132"/>
      <c r="C28" s="132"/>
      <c r="D28" s="132"/>
      <c r="E28" s="132"/>
      <c r="I28" s="193" t="s">
        <v>102</v>
      </c>
      <c r="J28" s="194"/>
      <c r="K28" s="102">
        <v>750000</v>
      </c>
    </row>
    <row r="29" spans="1:13" s="68" customFormat="1" ht="16.5" customHeight="1">
      <c r="A29" s="132"/>
      <c r="B29" s="132"/>
      <c r="C29" s="132"/>
      <c r="D29" s="132"/>
      <c r="E29" s="132"/>
      <c r="I29" s="193" t="s">
        <v>110</v>
      </c>
      <c r="J29" s="194"/>
      <c r="K29" s="102">
        <f>K27+K28</f>
        <v>23272500</v>
      </c>
    </row>
    <row r="30" spans="1:13" s="68" customFormat="1" ht="16.5" customHeight="1">
      <c r="A30" s="148"/>
      <c r="B30" s="149"/>
      <c r="C30" s="149"/>
      <c r="D30" s="149"/>
      <c r="E30" s="149"/>
      <c r="F30" s="149"/>
      <c r="G30" s="149"/>
      <c r="I30" s="216" t="s">
        <v>74</v>
      </c>
      <c r="J30" s="217"/>
      <c r="K30" s="103">
        <f>K29*11%</f>
        <v>2559975</v>
      </c>
    </row>
    <row r="31" spans="1:13" ht="15.75" customHeight="1">
      <c r="A31" s="132"/>
      <c r="B31" s="148"/>
      <c r="C31" s="148"/>
      <c r="D31" s="148"/>
      <c r="E31" s="148"/>
      <c r="F31" s="148"/>
      <c r="G31" s="148"/>
      <c r="H31" s="1"/>
      <c r="I31" s="214" t="s">
        <v>46</v>
      </c>
      <c r="J31" s="215"/>
      <c r="K31" s="104">
        <f>K29+K30</f>
        <v>25832475</v>
      </c>
    </row>
    <row r="32" spans="1:13" ht="15.75" customHeight="1">
      <c r="A32" s="132"/>
      <c r="B32" s="136"/>
      <c r="C32" s="136"/>
      <c r="D32" s="136"/>
      <c r="E32" s="132"/>
      <c r="F32" s="1"/>
      <c r="G32" s="137"/>
      <c r="H32" s="137"/>
      <c r="I32" s="137"/>
      <c r="J32" s="137"/>
      <c r="K32" s="138"/>
    </row>
    <row r="33" spans="1:11">
      <c r="A33" s="43" t="s">
        <v>28</v>
      </c>
      <c r="B33" s="34"/>
      <c r="C33" s="44"/>
      <c r="D33" s="44"/>
      <c r="E33" s="45"/>
      <c r="F33" s="34"/>
      <c r="G33" s="45"/>
      <c r="H33" s="45"/>
      <c r="I33" s="34"/>
      <c r="J33" s="34"/>
      <c r="K33" s="34"/>
    </row>
    <row r="34" spans="1:11" s="74" customFormat="1" ht="12.75">
      <c r="A34" s="75"/>
      <c r="B34" s="76"/>
      <c r="C34" s="77"/>
      <c r="D34" s="77"/>
      <c r="E34" s="77"/>
      <c r="F34" s="78"/>
      <c r="G34" s="78"/>
      <c r="H34" s="79"/>
      <c r="I34" s="80"/>
      <c r="J34" s="81"/>
      <c r="K34" s="73"/>
    </row>
    <row r="35" spans="1:11">
      <c r="A35" s="37" t="s">
        <v>29</v>
      </c>
      <c r="B35" s="37"/>
      <c r="C35" s="47" t="s">
        <v>88</v>
      </c>
      <c r="D35" s="139"/>
      <c r="E35" s="185"/>
      <c r="F35" s="50"/>
      <c r="G35" s="50"/>
      <c r="H35" s="51"/>
      <c r="I35" s="52"/>
      <c r="J35" s="51"/>
      <c r="K35" s="4"/>
    </row>
    <row r="36" spans="1:11" s="74" customFormat="1" ht="12.75">
      <c r="A36" s="82"/>
      <c r="B36" s="82"/>
      <c r="C36" s="83"/>
      <c r="D36" s="83"/>
      <c r="E36" s="83"/>
      <c r="F36" s="84"/>
      <c r="G36" s="85"/>
      <c r="H36" s="86"/>
      <c r="I36" s="85"/>
      <c r="J36" s="86"/>
      <c r="K36" s="87"/>
    </row>
    <row r="37" spans="1:11">
      <c r="A37" s="53" t="s">
        <v>3</v>
      </c>
      <c r="B37" s="53"/>
      <c r="C37" s="191" t="s">
        <v>77</v>
      </c>
      <c r="D37" s="192"/>
      <c r="E37" s="54"/>
      <c r="F37" s="52"/>
      <c r="G37" s="52"/>
      <c r="H37" s="55"/>
      <c r="I37" s="52"/>
      <c r="J37" s="55"/>
      <c r="K37" s="4"/>
    </row>
    <row r="38" spans="1:11">
      <c r="A38" s="56"/>
      <c r="B38" s="56"/>
      <c r="C38" s="54"/>
      <c r="D38" s="54"/>
      <c r="E38" s="54"/>
      <c r="F38" s="57"/>
      <c r="G38" s="57"/>
      <c r="H38" s="58"/>
      <c r="I38" s="57"/>
      <c r="J38" s="58"/>
      <c r="K38" s="4"/>
    </row>
    <row r="39" spans="1:11">
      <c r="A39" s="37" t="s">
        <v>30</v>
      </c>
      <c r="B39" s="37"/>
      <c r="C39" s="92" t="s">
        <v>58</v>
      </c>
      <c r="D39" s="49"/>
      <c r="E39" s="49"/>
      <c r="F39" s="52"/>
      <c r="G39" s="52"/>
      <c r="H39" s="51"/>
      <c r="I39" s="52"/>
      <c r="J39" s="51"/>
      <c r="K39" s="4"/>
    </row>
    <row r="40" spans="1:11">
      <c r="A40" s="37"/>
      <c r="B40" s="37"/>
      <c r="C40" s="92" t="s">
        <v>104</v>
      </c>
      <c r="D40" s="49"/>
      <c r="E40" s="49"/>
      <c r="F40" s="90"/>
      <c r="G40" s="90"/>
      <c r="H40" s="91"/>
      <c r="I40" s="90"/>
      <c r="J40" s="91"/>
      <c r="K40" s="4"/>
    </row>
    <row r="41" spans="1:11" ht="33.75" customHeight="1">
      <c r="A41" s="37"/>
      <c r="B41" s="37"/>
      <c r="C41" s="205" t="s">
        <v>31</v>
      </c>
      <c r="D41" s="205"/>
      <c r="E41" s="205"/>
      <c r="F41" s="205"/>
      <c r="G41" s="205"/>
      <c r="H41" s="205"/>
      <c r="I41" s="205"/>
      <c r="J41" s="205"/>
      <c r="K41" s="205"/>
    </row>
    <row r="42" spans="1:11" s="74" customFormat="1" ht="12.75">
      <c r="A42" s="82"/>
      <c r="B42" s="82"/>
      <c r="C42" s="88"/>
      <c r="D42" s="88"/>
      <c r="E42" s="88"/>
      <c r="F42" s="88"/>
      <c r="G42" s="88"/>
      <c r="H42" s="88"/>
      <c r="I42" s="88"/>
      <c r="J42" s="88"/>
      <c r="K42" s="88"/>
    </row>
    <row r="43" spans="1:11">
      <c r="A43" s="59" t="s">
        <v>32</v>
      </c>
      <c r="B43" s="59"/>
      <c r="C43" s="59" t="s">
        <v>105</v>
      </c>
      <c r="D43" s="59"/>
      <c r="E43" s="59"/>
      <c r="F43" s="59"/>
      <c r="G43" s="60"/>
      <c r="H43" s="60"/>
      <c r="I43" s="60"/>
      <c r="J43" s="60"/>
      <c r="K43" s="60"/>
    </row>
    <row r="44" spans="1:11">
      <c r="A44" s="59"/>
      <c r="B44" s="59"/>
      <c r="C44" s="206" t="s">
        <v>33</v>
      </c>
      <c r="D44" s="206"/>
      <c r="E44" s="206"/>
      <c r="F44" s="206"/>
      <c r="G44" s="206"/>
      <c r="H44" s="206"/>
      <c r="I44" s="206"/>
      <c r="J44" s="206"/>
      <c r="K44" s="206"/>
    </row>
    <row r="45" spans="1:11" s="74" customFormat="1" ht="12.75">
      <c r="A45" s="82"/>
      <c r="B45" s="82"/>
      <c r="C45" s="88"/>
      <c r="D45" s="88"/>
      <c r="E45" s="88"/>
      <c r="F45" s="88"/>
      <c r="G45" s="88"/>
      <c r="H45" s="88"/>
      <c r="I45" s="88"/>
      <c r="J45" s="88"/>
      <c r="K45" s="88"/>
    </row>
    <row r="46" spans="1:11">
      <c r="A46" s="37" t="s">
        <v>2</v>
      </c>
      <c r="B46" s="37"/>
      <c r="C46" s="212" t="s">
        <v>34</v>
      </c>
      <c r="D46" s="212"/>
      <c r="E46" s="212"/>
      <c r="F46" s="212"/>
      <c r="G46" s="212"/>
      <c r="H46" s="212"/>
      <c r="I46" s="212"/>
      <c r="J46" s="212"/>
      <c r="K46" s="4"/>
    </row>
    <row r="47" spans="1:11">
      <c r="A47" s="37"/>
      <c r="B47" s="37"/>
      <c r="C47" s="213" t="s">
        <v>35</v>
      </c>
      <c r="D47" s="213"/>
      <c r="E47" s="213"/>
      <c r="F47" s="213"/>
      <c r="G47" s="213"/>
      <c r="H47" s="213"/>
      <c r="I47" s="213"/>
      <c r="J47" s="213"/>
      <c r="K47" s="213"/>
    </row>
    <row r="48" spans="1:11">
      <c r="A48" s="46"/>
      <c r="B48" s="46"/>
      <c r="C48" s="62"/>
      <c r="D48" s="62"/>
      <c r="E48" s="62"/>
      <c r="F48" s="4"/>
      <c r="G48" s="4"/>
      <c r="H48" s="4"/>
      <c r="I48" s="4"/>
      <c r="J48" s="4"/>
      <c r="K48" s="4"/>
    </row>
    <row r="49" spans="1:11">
      <c r="A49" s="63" t="s">
        <v>36</v>
      </c>
      <c r="B49" s="63"/>
      <c r="C49" s="47" t="s">
        <v>37</v>
      </c>
      <c r="D49" s="139"/>
      <c r="E49" s="139"/>
      <c r="F49" s="186"/>
      <c r="G49" s="187"/>
      <c r="H49" s="188"/>
      <c r="I49" s="189"/>
      <c r="J49" s="155"/>
      <c r="K49" s="4"/>
    </row>
    <row r="50" spans="1:11">
      <c r="A50" s="63"/>
      <c r="B50" s="63"/>
      <c r="C50" s="110"/>
      <c r="D50" s="110"/>
      <c r="E50" s="110"/>
      <c r="F50" s="111"/>
      <c r="G50" s="111"/>
      <c r="H50" s="112"/>
      <c r="I50" s="111"/>
      <c r="J50" s="113"/>
      <c r="K50" s="46"/>
    </row>
    <row r="51" spans="1:11" ht="31.5" customHeight="1">
      <c r="A51" s="218" t="s">
        <v>38</v>
      </c>
      <c r="B51" s="218"/>
      <c r="C51" s="218"/>
      <c r="D51" s="218"/>
      <c r="E51" s="218"/>
      <c r="F51" s="218"/>
      <c r="G51" s="218"/>
      <c r="H51" s="218"/>
      <c r="I51" s="218"/>
      <c r="J51" s="218"/>
      <c r="K51" s="218"/>
    </row>
    <row r="52" spans="1:11">
      <c r="A52" s="126"/>
      <c r="B52" s="126"/>
      <c r="C52" s="124"/>
      <c r="D52" s="124"/>
      <c r="E52" s="124"/>
      <c r="F52" s="128"/>
      <c r="G52" s="128"/>
      <c r="H52" s="128"/>
      <c r="I52" s="128"/>
      <c r="J52" s="126"/>
      <c r="K52" s="46"/>
    </row>
    <row r="53" spans="1:11">
      <c r="A53" s="210" t="s">
        <v>39</v>
      </c>
      <c r="B53" s="210"/>
      <c r="C53" s="46"/>
      <c r="D53" s="211" t="s">
        <v>40</v>
      </c>
      <c r="E53" s="211"/>
      <c r="F53" s="211"/>
      <c r="G53" s="211"/>
      <c r="H53" s="211"/>
      <c r="I53" s="211"/>
      <c r="J53" s="210" t="s">
        <v>41</v>
      </c>
      <c r="K53" s="210"/>
    </row>
    <row r="54" spans="1:11">
      <c r="A54" s="5"/>
      <c r="B54" s="124"/>
      <c r="C54" s="46"/>
      <c r="E54" s="46"/>
      <c r="F54" s="46"/>
      <c r="G54" s="46"/>
      <c r="H54" s="46"/>
      <c r="I54" s="123"/>
      <c r="K54" s="36"/>
    </row>
    <row r="55" spans="1:11">
      <c r="A55" s="210" t="s">
        <v>42</v>
      </c>
      <c r="B55" s="210"/>
      <c r="C55" s="46"/>
      <c r="D55" s="224" t="s">
        <v>42</v>
      </c>
      <c r="E55" s="224"/>
      <c r="F55" s="224"/>
      <c r="G55" s="224"/>
      <c r="H55" s="224"/>
      <c r="I55" s="224"/>
      <c r="J55" s="209" t="s">
        <v>42</v>
      </c>
      <c r="K55" s="209"/>
    </row>
    <row r="56" spans="1:11">
      <c r="A56" s="5"/>
      <c r="B56" s="124"/>
      <c r="C56" s="46"/>
      <c r="E56" s="46"/>
      <c r="F56" s="46"/>
      <c r="G56" s="46"/>
      <c r="H56" s="46"/>
      <c r="I56" s="64"/>
      <c r="K56" s="36"/>
    </row>
    <row r="57" spans="1:11">
      <c r="A57" s="208" t="s">
        <v>43</v>
      </c>
      <c r="B57" s="208"/>
      <c r="C57" s="46"/>
      <c r="D57" s="223" t="s">
        <v>44</v>
      </c>
      <c r="E57" s="223"/>
      <c r="F57" s="223"/>
      <c r="G57" s="223"/>
      <c r="H57" s="223"/>
      <c r="I57" s="223"/>
      <c r="J57" s="208" t="s">
        <v>45</v>
      </c>
      <c r="K57" s="208"/>
    </row>
    <row r="58" spans="1:11" s="127" customFormat="1" ht="12.75">
      <c r="A58" s="219" t="s">
        <v>52</v>
      </c>
      <c r="B58" s="219"/>
      <c r="C58" s="66"/>
      <c r="D58" s="222" t="s">
        <v>53</v>
      </c>
      <c r="E58" s="222"/>
      <c r="F58" s="222"/>
      <c r="G58" s="222"/>
      <c r="H58" s="222"/>
      <c r="I58" s="222"/>
      <c r="J58" s="207" t="s">
        <v>0</v>
      </c>
      <c r="K58" s="207"/>
    </row>
    <row r="59" spans="1:11">
      <c r="A59" s="5"/>
      <c r="B59" s="5"/>
      <c r="C59" s="6"/>
      <c r="E59" s="6"/>
      <c r="F59" s="46"/>
      <c r="G59" s="65"/>
      <c r="H59" s="65"/>
      <c r="I59" s="65"/>
      <c r="J59" s="8"/>
      <c r="K59" s="9"/>
    </row>
    <row r="60" spans="1:11">
      <c r="A60" s="5"/>
      <c r="B60" s="5"/>
      <c r="C60" s="6"/>
      <c r="D60" s="221" t="s">
        <v>1</v>
      </c>
      <c r="E60" s="221"/>
      <c r="F60" s="221"/>
      <c r="G60" s="221"/>
      <c r="H60" s="221"/>
      <c r="I60" s="221"/>
      <c r="J60" s="8"/>
      <c r="K60" s="9"/>
    </row>
    <row r="61" spans="1:11">
      <c r="A61" s="5"/>
      <c r="B61" s="5"/>
      <c r="C61" s="6"/>
      <c r="E61" s="6"/>
      <c r="F61" s="10"/>
      <c r="G61" s="125"/>
      <c r="H61" s="125"/>
      <c r="I61" s="125"/>
      <c r="J61" s="8"/>
      <c r="K61" s="9"/>
    </row>
    <row r="62" spans="1:11">
      <c r="A62" s="5"/>
      <c r="B62" s="5"/>
      <c r="C62" s="6"/>
      <c r="E62" s="6"/>
      <c r="F62" s="10"/>
      <c r="G62" s="65"/>
      <c r="H62" s="65"/>
      <c r="I62" s="65"/>
      <c r="J62" s="8"/>
      <c r="K62" s="9"/>
    </row>
    <row r="63" spans="1:11">
      <c r="A63" s="5"/>
      <c r="B63" s="5"/>
      <c r="C63" s="6"/>
      <c r="E63" s="6"/>
      <c r="F63" s="10"/>
      <c r="G63" s="67"/>
      <c r="H63" s="67"/>
      <c r="I63" s="67"/>
      <c r="J63" s="8"/>
      <c r="K63" s="9"/>
    </row>
    <row r="64" spans="1:11">
      <c r="A64" s="5"/>
      <c r="B64" s="5"/>
      <c r="C64" s="6"/>
      <c r="D64" s="220" t="s">
        <v>51</v>
      </c>
      <c r="E64" s="220"/>
      <c r="F64" s="220"/>
      <c r="G64" s="220"/>
      <c r="H64" s="220"/>
      <c r="I64" s="220"/>
      <c r="J64" s="8"/>
      <c r="K64" s="9"/>
    </row>
  </sheetData>
  <mergeCells count="33">
    <mergeCell ref="D64:I64"/>
    <mergeCell ref="D60:I60"/>
    <mergeCell ref="D58:I58"/>
    <mergeCell ref="D57:I57"/>
    <mergeCell ref="D55:I55"/>
    <mergeCell ref="I31:J31"/>
    <mergeCell ref="I30:J30"/>
    <mergeCell ref="A51:K51"/>
    <mergeCell ref="A57:B57"/>
    <mergeCell ref="A58:B58"/>
    <mergeCell ref="A53:B53"/>
    <mergeCell ref="A55:B55"/>
    <mergeCell ref="C41:K41"/>
    <mergeCell ref="C44:K44"/>
    <mergeCell ref="J58:K58"/>
    <mergeCell ref="J57:K57"/>
    <mergeCell ref="J55:K55"/>
    <mergeCell ref="J53:K53"/>
    <mergeCell ref="D53:I53"/>
    <mergeCell ref="C46:J46"/>
    <mergeCell ref="C47:K47"/>
    <mergeCell ref="I28:J28"/>
    <mergeCell ref="I29:J29"/>
    <mergeCell ref="I25:J25"/>
    <mergeCell ref="A16:K16"/>
    <mergeCell ref="J18:K18"/>
    <mergeCell ref="A18:A19"/>
    <mergeCell ref="B18:B19"/>
    <mergeCell ref="C18:E18"/>
    <mergeCell ref="F18:H18"/>
    <mergeCell ref="I18:I19"/>
    <mergeCell ref="I26:J26"/>
    <mergeCell ref="I27:J27"/>
  </mergeCells>
  <printOptions horizontalCentered="1"/>
  <pageMargins left="0" right="0" top="0.25" bottom="0" header="0" footer="0"/>
  <pageSetup paperSize="5" scale="7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0"/>
  <sheetViews>
    <sheetView view="pageBreakPreview" topLeftCell="A13" zoomScaleSheetLayoutView="100" workbookViewId="0">
      <selection activeCell="E33" sqref="E33"/>
    </sheetView>
  </sheetViews>
  <sheetFormatPr defaultRowHeight="15.75"/>
  <cols>
    <col min="1" max="1" width="8.5" style="1" customWidth="1"/>
    <col min="2" max="2" width="30.6640625" style="1" customWidth="1"/>
    <col min="3" max="3" width="11.6640625" style="1" customWidth="1"/>
    <col min="4" max="4" width="17.83203125" style="1" customWidth="1"/>
    <col min="5" max="5" width="11.1640625" style="1" customWidth="1"/>
    <col min="6" max="7" width="4.6640625" style="3" bestFit="1" customWidth="1"/>
    <col min="8" max="8" width="10.5" style="3" bestFit="1" customWidth="1"/>
    <col min="9" max="9" width="5.5" style="1" bestFit="1" customWidth="1"/>
    <col min="10" max="10" width="15.5" style="2" customWidth="1"/>
    <col min="11" max="11" width="9.33203125" style="2" bestFit="1" customWidth="1"/>
    <col min="12" max="12" width="17.1640625" style="1" customWidth="1"/>
    <col min="13" max="13" width="10.6640625" style="1" bestFit="1" customWidth="1"/>
    <col min="14" max="16384" width="9.33203125" style="1"/>
  </cols>
  <sheetData>
    <row r="1" spans="1:13" s="10" customFormat="1">
      <c r="A1" s="5"/>
      <c r="B1" s="5"/>
      <c r="C1" s="6"/>
      <c r="D1" s="6"/>
      <c r="E1" s="6"/>
      <c r="F1" s="7"/>
      <c r="G1" s="7"/>
      <c r="H1" s="7"/>
      <c r="I1" s="5"/>
      <c r="J1" s="8"/>
      <c r="K1" s="8"/>
      <c r="L1" s="9"/>
    </row>
    <row r="2" spans="1:13" s="10" customFormat="1">
      <c r="A2" s="5"/>
      <c r="B2" s="5"/>
      <c r="C2" s="6"/>
      <c r="D2" s="6"/>
      <c r="E2" s="6"/>
      <c r="F2" s="7"/>
      <c r="G2" s="7"/>
      <c r="H2" s="7"/>
      <c r="I2" s="5"/>
      <c r="J2" s="8"/>
      <c r="K2" s="8"/>
      <c r="L2" s="9"/>
    </row>
    <row r="3" spans="1:13" s="10" customFormat="1">
      <c r="A3" s="5"/>
      <c r="B3" s="5"/>
      <c r="C3" s="6"/>
      <c r="D3" s="6"/>
      <c r="E3" s="6"/>
      <c r="F3" s="7"/>
      <c r="G3" s="7"/>
      <c r="H3" s="7"/>
      <c r="I3" s="5"/>
      <c r="J3" s="8"/>
      <c r="K3" s="8"/>
      <c r="L3" s="9"/>
    </row>
    <row r="4" spans="1:13" s="10" customFormat="1">
      <c r="A4" s="5"/>
      <c r="B4" s="5"/>
      <c r="C4" s="6"/>
      <c r="D4" s="6"/>
      <c r="E4" s="6"/>
      <c r="F4" s="7"/>
      <c r="G4" s="7"/>
      <c r="H4" s="7"/>
      <c r="I4" s="5"/>
      <c r="J4" s="8"/>
      <c r="K4" s="8"/>
      <c r="L4" s="9"/>
    </row>
    <row r="5" spans="1:13" s="10" customFormat="1">
      <c r="A5" s="5"/>
      <c r="B5" s="5"/>
      <c r="C5" s="6"/>
      <c r="D5" s="6"/>
      <c r="E5" s="6"/>
      <c r="F5" s="7"/>
      <c r="G5" s="7"/>
      <c r="H5" s="7"/>
      <c r="I5" s="5"/>
      <c r="J5" s="8"/>
      <c r="K5" s="8"/>
      <c r="L5" s="9"/>
    </row>
    <row r="6" spans="1:13" s="10" customFormat="1">
      <c r="A6" s="5"/>
      <c r="B6" s="5"/>
      <c r="C6" s="6"/>
      <c r="D6" s="6"/>
      <c r="E6" s="6"/>
      <c r="F6" s="7"/>
      <c r="G6" s="7"/>
      <c r="H6" s="7"/>
      <c r="I6" s="5"/>
      <c r="J6" s="8"/>
      <c r="K6" s="8"/>
      <c r="L6" s="9"/>
    </row>
    <row r="7" spans="1:13" s="10" customFormat="1">
      <c r="A7" s="5"/>
      <c r="B7" s="5"/>
      <c r="C7" s="6"/>
      <c r="D7" s="6"/>
      <c r="E7" s="6"/>
      <c r="F7" s="7"/>
      <c r="G7" s="7"/>
      <c r="H7" s="7"/>
      <c r="I7" s="5"/>
      <c r="J7" s="8"/>
      <c r="K7" s="8"/>
      <c r="L7" s="9"/>
    </row>
    <row r="8" spans="1:13" s="10" customFormat="1">
      <c r="A8" s="5"/>
      <c r="B8" s="5"/>
      <c r="C8" s="6"/>
      <c r="D8" s="6"/>
      <c r="E8" s="6"/>
      <c r="F8" s="7"/>
      <c r="G8" s="7"/>
      <c r="H8" s="7"/>
      <c r="I8" s="5"/>
      <c r="J8" s="8"/>
      <c r="K8" s="8"/>
      <c r="L8" s="9"/>
    </row>
    <row r="9" spans="1:13" s="10" customFormat="1">
      <c r="A9" s="11" t="s">
        <v>17</v>
      </c>
      <c r="B9" s="12"/>
      <c r="C9" s="13"/>
      <c r="D9" s="13"/>
      <c r="E9" s="13"/>
      <c r="F9" s="14"/>
      <c r="G9" s="15"/>
      <c r="H9" s="16"/>
      <c r="J9" s="17" t="s">
        <v>18</v>
      </c>
      <c r="K9" s="18" t="s">
        <v>65</v>
      </c>
      <c r="L9" s="153"/>
      <c r="M9" s="19"/>
    </row>
    <row r="10" spans="1:13" s="10" customFormat="1">
      <c r="A10" s="20" t="s">
        <v>19</v>
      </c>
      <c r="B10" s="21" t="s">
        <v>67</v>
      </c>
      <c r="C10" s="13"/>
      <c r="D10" s="13"/>
      <c r="E10" s="13"/>
      <c r="F10" s="14"/>
      <c r="G10" s="22"/>
      <c r="H10" s="16"/>
      <c r="J10" s="20" t="s">
        <v>20</v>
      </c>
      <c r="K10" s="23" t="s">
        <v>66</v>
      </c>
      <c r="M10" s="24"/>
    </row>
    <row r="11" spans="1:13" s="10" customFormat="1">
      <c r="A11" s="20"/>
      <c r="B11" s="21"/>
      <c r="C11" s="13"/>
      <c r="D11" s="13"/>
      <c r="E11" s="13"/>
      <c r="F11" s="14"/>
      <c r="G11" s="22"/>
      <c r="H11" s="16"/>
      <c r="J11" s="20"/>
      <c r="K11" s="16"/>
      <c r="M11" s="24"/>
    </row>
    <row r="12" spans="1:13" s="10" customFormat="1">
      <c r="A12" s="25" t="s">
        <v>21</v>
      </c>
      <c r="B12" s="21" t="s">
        <v>68</v>
      </c>
      <c r="C12" s="26"/>
      <c r="D12" s="26"/>
      <c r="E12" s="26"/>
      <c r="F12" s="14"/>
      <c r="G12" s="27"/>
      <c r="H12" s="16"/>
      <c r="J12" s="28" t="s">
        <v>22</v>
      </c>
      <c r="K12" s="23" t="s">
        <v>23</v>
      </c>
      <c r="M12" s="24"/>
    </row>
    <row r="13" spans="1:13" s="10" customFormat="1">
      <c r="A13" s="29" t="s">
        <v>24</v>
      </c>
      <c r="B13" s="30" t="s">
        <v>69</v>
      </c>
      <c r="C13" s="26"/>
      <c r="D13" s="26"/>
      <c r="E13" s="26"/>
      <c r="F13" s="14"/>
      <c r="G13" s="31"/>
      <c r="H13" s="16"/>
      <c r="J13" s="32" t="s">
        <v>25</v>
      </c>
      <c r="K13" s="147" t="s">
        <v>70</v>
      </c>
      <c r="L13" s="154"/>
      <c r="M13" s="33"/>
    </row>
    <row r="14" spans="1:13" s="10" customFormat="1">
      <c r="A14" s="34"/>
      <c r="B14" s="34"/>
      <c r="C14" s="35"/>
      <c r="D14" s="35"/>
      <c r="E14" s="35"/>
      <c r="F14" s="36"/>
      <c r="G14" s="36"/>
      <c r="H14" s="36"/>
      <c r="I14" s="34"/>
      <c r="J14" s="36"/>
      <c r="K14" s="36"/>
      <c r="L14" s="34"/>
    </row>
    <row r="15" spans="1:13" s="10" customFormat="1">
      <c r="A15" s="37" t="s">
        <v>26</v>
      </c>
      <c r="B15" s="37"/>
      <c r="C15" s="143"/>
      <c r="D15" s="143"/>
      <c r="E15" s="143"/>
      <c r="F15" s="39"/>
      <c r="G15" s="39"/>
      <c r="H15" s="39"/>
      <c r="I15" s="40"/>
      <c r="J15" s="41"/>
      <c r="K15" s="41"/>
      <c r="L15" s="42"/>
    </row>
    <row r="16" spans="1:13" s="10" customFormat="1">
      <c r="A16" s="164" t="s">
        <v>27</v>
      </c>
      <c r="B16" s="164"/>
      <c r="C16" s="164"/>
      <c r="D16" s="164"/>
      <c r="E16" s="164"/>
      <c r="F16" s="164"/>
      <c r="G16" s="164"/>
      <c r="H16" s="164"/>
      <c r="I16" s="164"/>
      <c r="J16" s="164"/>
      <c r="K16" s="164"/>
      <c r="L16" s="164"/>
    </row>
    <row r="18" spans="1:13">
      <c r="A18" s="198" t="s">
        <v>4</v>
      </c>
      <c r="B18" s="200" t="s">
        <v>5</v>
      </c>
      <c r="C18" s="196" t="s">
        <v>6</v>
      </c>
      <c r="D18" s="202"/>
      <c r="E18" s="203"/>
      <c r="F18" s="196" t="s">
        <v>7</v>
      </c>
      <c r="G18" s="202"/>
      <c r="H18" s="203"/>
      <c r="I18" s="204" t="s">
        <v>48</v>
      </c>
      <c r="J18" s="196" t="s">
        <v>8</v>
      </c>
      <c r="K18" s="202"/>
      <c r="L18" s="197"/>
      <c r="M18" s="204" t="s">
        <v>56</v>
      </c>
    </row>
    <row r="19" spans="1:13">
      <c r="A19" s="199"/>
      <c r="B19" s="201"/>
      <c r="C19" s="99" t="s">
        <v>9</v>
      </c>
      <c r="D19" s="99" t="s">
        <v>10</v>
      </c>
      <c r="E19" s="99" t="s">
        <v>11</v>
      </c>
      <c r="F19" s="99" t="s">
        <v>12</v>
      </c>
      <c r="G19" s="99" t="s">
        <v>13</v>
      </c>
      <c r="H19" s="99" t="s">
        <v>14</v>
      </c>
      <c r="I19" s="201"/>
      <c r="J19" s="100" t="s">
        <v>16</v>
      </c>
      <c r="K19" s="152" t="s">
        <v>75</v>
      </c>
      <c r="L19" s="101" t="s">
        <v>15</v>
      </c>
      <c r="M19" s="201"/>
    </row>
    <row r="20" spans="1:13">
      <c r="A20" s="93"/>
      <c r="B20" s="94"/>
      <c r="C20" s="94"/>
      <c r="D20" s="94"/>
      <c r="E20" s="94"/>
      <c r="F20" s="95"/>
      <c r="G20" s="95"/>
      <c r="H20" s="95"/>
      <c r="I20" s="94"/>
      <c r="J20" s="96"/>
      <c r="K20" s="150"/>
      <c r="L20" s="97"/>
      <c r="M20" s="133"/>
    </row>
    <row r="21" spans="1:13" ht="103.5" customHeight="1">
      <c r="A21" s="105" t="s">
        <v>47</v>
      </c>
      <c r="B21" s="106" t="s">
        <v>78</v>
      </c>
      <c r="C21" s="107" t="s">
        <v>79</v>
      </c>
      <c r="D21" s="129"/>
      <c r="E21" s="107" t="s">
        <v>80</v>
      </c>
      <c r="F21" s="105">
        <v>847</v>
      </c>
      <c r="G21" s="108">
        <v>771</v>
      </c>
      <c r="H21" s="107" t="s">
        <v>81</v>
      </c>
      <c r="I21" s="108">
        <v>1</v>
      </c>
      <c r="J21" s="109">
        <v>313440000</v>
      </c>
      <c r="K21" s="151" t="s">
        <v>76</v>
      </c>
      <c r="L21" s="109">
        <f t="shared" ref="L21" si="0">J21*(1-K21)</f>
        <v>258588000</v>
      </c>
      <c r="M21" s="135" t="s">
        <v>63</v>
      </c>
    </row>
    <row r="22" spans="1:13" s="68" customFormat="1" ht="16.5">
      <c r="A22" s="69"/>
      <c r="B22" s="70"/>
      <c r="C22" s="70"/>
      <c r="D22" s="70"/>
      <c r="E22" s="70"/>
      <c r="F22" s="71"/>
      <c r="G22" s="71"/>
      <c r="H22" s="71"/>
      <c r="I22" s="70"/>
      <c r="J22" s="72"/>
      <c r="K22" s="156"/>
      <c r="L22" s="98"/>
      <c r="M22" s="134"/>
    </row>
    <row r="23" spans="1:13" s="68" customFormat="1" ht="16.5" customHeight="1">
      <c r="A23" s="131"/>
      <c r="B23" s="131"/>
      <c r="C23" s="131"/>
      <c r="D23" s="131"/>
      <c r="E23" s="131"/>
      <c r="F23" s="89"/>
      <c r="I23" s="193" t="s">
        <v>62</v>
      </c>
      <c r="J23" s="194"/>
      <c r="K23" s="225"/>
      <c r="L23" s="102">
        <f>SUM(L21:L22)</f>
        <v>258588000</v>
      </c>
    </row>
    <row r="24" spans="1:13" s="68" customFormat="1" ht="16.5" customHeight="1">
      <c r="A24" s="148"/>
      <c r="B24" s="149"/>
      <c r="C24" s="149"/>
      <c r="D24" s="149"/>
      <c r="E24" s="149"/>
      <c r="F24" s="149"/>
      <c r="G24" s="149"/>
      <c r="I24" s="216" t="s">
        <v>74</v>
      </c>
      <c r="J24" s="217"/>
      <c r="K24" s="226"/>
      <c r="L24" s="103">
        <f>L23*11%</f>
        <v>28444680</v>
      </c>
    </row>
    <row r="25" spans="1:13" ht="15.75" customHeight="1">
      <c r="A25" s="132"/>
      <c r="B25" s="148"/>
      <c r="C25" s="148"/>
      <c r="D25" s="148"/>
      <c r="E25" s="148"/>
      <c r="F25" s="148"/>
      <c r="G25" s="148"/>
      <c r="H25" s="1"/>
      <c r="I25" s="214" t="s">
        <v>46</v>
      </c>
      <c r="J25" s="215"/>
      <c r="K25" s="227"/>
      <c r="L25" s="104">
        <f>L23+L24</f>
        <v>287032680</v>
      </c>
    </row>
    <row r="26" spans="1:13" ht="15.75" customHeight="1">
      <c r="A26" s="132"/>
      <c r="B26" s="136"/>
      <c r="C26" s="136"/>
      <c r="D26" s="136"/>
      <c r="E26" s="132"/>
      <c r="F26" s="1"/>
      <c r="G26" s="137"/>
      <c r="H26" s="137"/>
      <c r="I26" s="137"/>
      <c r="J26" s="137"/>
      <c r="K26" s="137"/>
      <c r="L26" s="138"/>
    </row>
    <row r="27" spans="1:13">
      <c r="A27" s="43" t="s">
        <v>28</v>
      </c>
      <c r="B27" s="34"/>
      <c r="C27" s="44"/>
      <c r="D27" s="44"/>
      <c r="E27" s="142"/>
      <c r="F27" s="34"/>
      <c r="G27" s="142"/>
      <c r="H27" s="142"/>
      <c r="I27" s="34"/>
      <c r="J27" s="34"/>
      <c r="K27" s="34"/>
      <c r="L27" s="34"/>
    </row>
    <row r="28" spans="1:13" s="74" customFormat="1" ht="12.75">
      <c r="A28" s="75"/>
      <c r="B28" s="76"/>
      <c r="C28" s="77"/>
      <c r="D28" s="77"/>
      <c r="E28" s="77"/>
      <c r="F28" s="78"/>
      <c r="G28" s="78"/>
      <c r="H28" s="79"/>
      <c r="I28" s="80"/>
      <c r="J28" s="81"/>
      <c r="K28" s="81"/>
      <c r="L28" s="73"/>
    </row>
    <row r="29" spans="1:13">
      <c r="A29" s="37" t="s">
        <v>29</v>
      </c>
      <c r="B29" s="37"/>
      <c r="C29" s="47" t="s">
        <v>64</v>
      </c>
      <c r="D29" s="139"/>
      <c r="E29" s="139"/>
      <c r="F29" s="165"/>
      <c r="G29" s="50"/>
      <c r="H29" s="145"/>
      <c r="I29" s="146"/>
      <c r="J29" s="145"/>
      <c r="K29" s="145"/>
      <c r="L29" s="4"/>
    </row>
    <row r="30" spans="1:13" s="74" customFormat="1" ht="12.75">
      <c r="A30" s="82"/>
      <c r="B30" s="82"/>
      <c r="C30" s="83"/>
      <c r="D30" s="83"/>
      <c r="E30" s="83"/>
      <c r="F30" s="84"/>
      <c r="G30" s="85"/>
      <c r="H30" s="86"/>
      <c r="I30" s="85"/>
      <c r="J30" s="86"/>
      <c r="K30" s="86"/>
      <c r="L30" s="87"/>
    </row>
    <row r="31" spans="1:13">
      <c r="A31" s="53" t="s">
        <v>3</v>
      </c>
      <c r="B31" s="53"/>
      <c r="C31" s="54" t="s">
        <v>77</v>
      </c>
      <c r="D31" s="54"/>
      <c r="E31" s="54"/>
      <c r="F31" s="146"/>
      <c r="G31" s="146"/>
      <c r="H31" s="55"/>
      <c r="I31" s="146"/>
      <c r="J31" s="55"/>
      <c r="K31" s="55"/>
      <c r="L31" s="4"/>
    </row>
    <row r="32" spans="1:13">
      <c r="A32" s="56"/>
      <c r="B32" s="56"/>
      <c r="C32" s="54"/>
      <c r="D32" s="54"/>
      <c r="E32" s="54"/>
      <c r="F32" s="57"/>
      <c r="G32" s="57"/>
      <c r="H32" s="58"/>
      <c r="I32" s="57"/>
      <c r="J32" s="58"/>
      <c r="K32" s="58"/>
      <c r="L32" s="4"/>
    </row>
    <row r="33" spans="1:13">
      <c r="A33" s="37" t="s">
        <v>30</v>
      </c>
      <c r="B33" s="37"/>
      <c r="C33" s="92" t="s">
        <v>58</v>
      </c>
      <c r="D33" s="49"/>
      <c r="E33" s="49"/>
      <c r="F33" s="146"/>
      <c r="G33" s="146"/>
      <c r="H33" s="145"/>
      <c r="I33" s="146"/>
      <c r="J33" s="145"/>
      <c r="K33" s="145"/>
      <c r="L33" s="4"/>
    </row>
    <row r="34" spans="1:13">
      <c r="A34" s="37"/>
      <c r="B34" s="37"/>
      <c r="C34" s="92" t="s">
        <v>60</v>
      </c>
      <c r="D34" s="49"/>
      <c r="E34" s="49"/>
      <c r="F34" s="146"/>
      <c r="G34" s="146"/>
      <c r="H34" s="145"/>
      <c r="I34" s="146"/>
      <c r="J34" s="145"/>
      <c r="K34" s="145"/>
      <c r="L34" s="4"/>
    </row>
    <row r="35" spans="1:13" ht="33.75" customHeight="1">
      <c r="A35" s="37"/>
      <c r="B35" s="37"/>
      <c r="C35" s="205" t="s">
        <v>31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</row>
    <row r="36" spans="1:13" s="74" customFormat="1" ht="12.75">
      <c r="A36" s="82"/>
      <c r="B36" s="82"/>
      <c r="C36" s="88"/>
      <c r="D36" s="88"/>
      <c r="E36" s="88"/>
      <c r="F36" s="88"/>
      <c r="G36" s="88"/>
      <c r="H36" s="88"/>
      <c r="I36" s="88"/>
      <c r="J36" s="88"/>
      <c r="K36" s="88"/>
      <c r="L36" s="88"/>
    </row>
    <row r="37" spans="1:13">
      <c r="A37" s="59" t="s">
        <v>32</v>
      </c>
      <c r="B37" s="59"/>
      <c r="C37" s="59" t="s">
        <v>49</v>
      </c>
      <c r="D37" s="59"/>
      <c r="E37" s="59"/>
      <c r="F37" s="59"/>
      <c r="G37" s="60"/>
      <c r="H37" s="60"/>
      <c r="I37" s="60"/>
      <c r="J37" s="60"/>
      <c r="K37" s="60"/>
      <c r="L37" s="60"/>
    </row>
    <row r="38" spans="1:13">
      <c r="A38" s="59"/>
      <c r="B38" s="59"/>
      <c r="C38" s="206" t="s">
        <v>33</v>
      </c>
      <c r="D38" s="206"/>
      <c r="E38" s="206"/>
      <c r="F38" s="206"/>
      <c r="G38" s="206"/>
      <c r="H38" s="206"/>
      <c r="I38" s="206"/>
      <c r="J38" s="206"/>
      <c r="K38" s="206"/>
      <c r="L38" s="206"/>
      <c r="M38" s="206"/>
    </row>
    <row r="39" spans="1:13">
      <c r="A39" s="61"/>
      <c r="B39" s="59"/>
      <c r="C39" s="206" t="s">
        <v>55</v>
      </c>
      <c r="D39" s="206"/>
      <c r="E39" s="206"/>
      <c r="F39" s="206"/>
      <c r="G39" s="206"/>
      <c r="H39" s="206"/>
      <c r="I39" s="206"/>
      <c r="J39" s="206"/>
      <c r="K39" s="206"/>
      <c r="L39" s="206"/>
      <c r="M39" s="206"/>
    </row>
    <row r="40" spans="1:13" s="74" customFormat="1" ht="12.75">
      <c r="A40" s="82"/>
      <c r="B40" s="82"/>
      <c r="C40" s="88"/>
      <c r="D40" s="88"/>
      <c r="E40" s="88"/>
      <c r="F40" s="88"/>
      <c r="G40" s="88"/>
      <c r="H40" s="88"/>
      <c r="I40" s="88"/>
      <c r="J40" s="88"/>
      <c r="K40" s="88"/>
      <c r="L40" s="88"/>
    </row>
    <row r="41" spans="1:13">
      <c r="A41" s="37" t="s">
        <v>2</v>
      </c>
      <c r="B41" s="37"/>
      <c r="C41" s="212" t="s">
        <v>34</v>
      </c>
      <c r="D41" s="212"/>
      <c r="E41" s="212"/>
      <c r="F41" s="212"/>
      <c r="G41" s="212"/>
      <c r="H41" s="212"/>
      <c r="I41" s="212"/>
      <c r="J41" s="212"/>
      <c r="K41" s="145"/>
      <c r="L41" s="4"/>
    </row>
    <row r="42" spans="1:13">
      <c r="A42" s="37"/>
      <c r="B42" s="37"/>
      <c r="C42" s="213" t="s">
        <v>35</v>
      </c>
      <c r="D42" s="213"/>
      <c r="E42" s="213"/>
      <c r="F42" s="213"/>
      <c r="G42" s="213"/>
      <c r="H42" s="213"/>
      <c r="I42" s="213"/>
      <c r="J42" s="213"/>
      <c r="K42" s="213"/>
      <c r="L42" s="213"/>
    </row>
    <row r="43" spans="1:13">
      <c r="A43" s="46"/>
      <c r="B43" s="46"/>
      <c r="C43" s="62"/>
      <c r="D43" s="62"/>
      <c r="E43" s="62"/>
      <c r="F43" s="4"/>
      <c r="G43" s="4"/>
      <c r="H43" s="4"/>
      <c r="I43" s="4"/>
      <c r="J43" s="4"/>
      <c r="K43" s="4"/>
      <c r="L43" s="4"/>
    </row>
    <row r="44" spans="1:13">
      <c r="A44" s="63" t="s">
        <v>36</v>
      </c>
      <c r="B44" s="63"/>
      <c r="C44" s="114" t="s">
        <v>37</v>
      </c>
      <c r="D44" s="122"/>
      <c r="E44" s="122"/>
      <c r="F44" s="116"/>
      <c r="G44" s="116"/>
      <c r="H44" s="115"/>
      <c r="I44" s="116"/>
      <c r="J44" s="117"/>
      <c r="K44" s="155"/>
      <c r="L44" s="4"/>
    </row>
    <row r="45" spans="1:13">
      <c r="A45" s="63"/>
      <c r="B45" s="63"/>
      <c r="C45" s="130" t="s">
        <v>50</v>
      </c>
      <c r="D45" s="118"/>
      <c r="E45" s="118"/>
      <c r="F45" s="119"/>
      <c r="G45" s="119"/>
      <c r="H45" s="120"/>
      <c r="I45" s="119"/>
      <c r="J45" s="121"/>
      <c r="K45" s="155"/>
      <c r="L45" s="4"/>
    </row>
    <row r="46" spans="1:13">
      <c r="A46" s="63"/>
      <c r="B46" s="63"/>
      <c r="C46" s="110"/>
      <c r="D46" s="110"/>
      <c r="E46" s="110"/>
      <c r="F46" s="111"/>
      <c r="G46" s="111"/>
      <c r="H46" s="112"/>
      <c r="I46" s="111"/>
      <c r="J46" s="113"/>
      <c r="K46" s="113"/>
      <c r="L46" s="46"/>
    </row>
    <row r="47" spans="1:13" ht="31.5" customHeight="1">
      <c r="A47" s="218" t="s">
        <v>38</v>
      </c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</row>
    <row r="48" spans="1:13">
      <c r="A48" s="140"/>
      <c r="B48" s="140"/>
      <c r="C48" s="143"/>
      <c r="D48" s="143"/>
      <c r="E48" s="143"/>
      <c r="F48" s="128"/>
      <c r="G48" s="128"/>
      <c r="H48" s="128"/>
      <c r="I48" s="128"/>
      <c r="J48" s="140"/>
      <c r="K48" s="140"/>
      <c r="L48" s="46"/>
    </row>
    <row r="49" spans="1:13">
      <c r="A49" s="210" t="s">
        <v>39</v>
      </c>
      <c r="B49" s="210"/>
      <c r="C49" s="46"/>
      <c r="D49" s="211" t="s">
        <v>40</v>
      </c>
      <c r="E49" s="211"/>
      <c r="F49" s="211"/>
      <c r="G49" s="211"/>
      <c r="H49" s="211"/>
      <c r="I49" s="211"/>
      <c r="J49" s="210" t="s">
        <v>41</v>
      </c>
      <c r="K49" s="210"/>
      <c r="L49" s="210"/>
      <c r="M49" s="210"/>
    </row>
    <row r="50" spans="1:13">
      <c r="A50" s="5"/>
      <c r="B50" s="143"/>
      <c r="C50" s="46"/>
      <c r="E50" s="46"/>
      <c r="F50" s="46"/>
      <c r="G50" s="46"/>
      <c r="H50" s="46"/>
      <c r="I50" s="144"/>
      <c r="L50" s="36"/>
    </row>
    <row r="51" spans="1:13">
      <c r="A51" s="210" t="s">
        <v>42</v>
      </c>
      <c r="B51" s="210"/>
      <c r="C51" s="46"/>
      <c r="D51" s="224" t="s">
        <v>42</v>
      </c>
      <c r="E51" s="224"/>
      <c r="F51" s="224"/>
      <c r="G51" s="224"/>
      <c r="H51" s="224"/>
      <c r="I51" s="224"/>
      <c r="J51" s="209" t="s">
        <v>42</v>
      </c>
      <c r="K51" s="209"/>
      <c r="L51" s="209"/>
      <c r="M51" s="209"/>
    </row>
    <row r="52" spans="1:13">
      <c r="A52" s="5"/>
      <c r="B52" s="143"/>
      <c r="C52" s="46"/>
      <c r="E52" s="46"/>
      <c r="F52" s="46"/>
      <c r="G52" s="46"/>
      <c r="H52" s="46"/>
      <c r="I52" s="64"/>
      <c r="L52" s="36"/>
    </row>
    <row r="53" spans="1:13">
      <c r="A53" s="208" t="s">
        <v>43</v>
      </c>
      <c r="B53" s="208"/>
      <c r="C53" s="46"/>
      <c r="D53" s="223" t="s">
        <v>44</v>
      </c>
      <c r="E53" s="223"/>
      <c r="F53" s="223"/>
      <c r="G53" s="223"/>
      <c r="H53" s="223"/>
      <c r="I53" s="223"/>
      <c r="J53" s="208" t="s">
        <v>45</v>
      </c>
      <c r="K53" s="208"/>
      <c r="L53" s="208"/>
      <c r="M53" s="208"/>
    </row>
    <row r="54" spans="1:13" s="127" customFormat="1" ht="12.75">
      <c r="A54" s="219" t="s">
        <v>52</v>
      </c>
      <c r="B54" s="219"/>
      <c r="C54" s="66"/>
      <c r="D54" s="222" t="s">
        <v>53</v>
      </c>
      <c r="E54" s="222"/>
      <c r="F54" s="222"/>
      <c r="G54" s="222"/>
      <c r="H54" s="222"/>
      <c r="I54" s="222"/>
      <c r="J54" s="207" t="s">
        <v>0</v>
      </c>
      <c r="K54" s="207"/>
      <c r="L54" s="207"/>
      <c r="M54" s="207"/>
    </row>
    <row r="55" spans="1:13">
      <c r="A55" s="5"/>
      <c r="B55" s="5"/>
      <c r="C55" s="6"/>
      <c r="E55" s="6"/>
      <c r="F55" s="46"/>
      <c r="G55" s="65"/>
      <c r="H55" s="65"/>
      <c r="I55" s="65"/>
      <c r="J55" s="8"/>
      <c r="K55" s="8"/>
      <c r="L55" s="9"/>
    </row>
    <row r="56" spans="1:13">
      <c r="A56" s="5"/>
      <c r="B56" s="5"/>
      <c r="C56" s="6"/>
      <c r="D56" s="221" t="s">
        <v>1</v>
      </c>
      <c r="E56" s="221"/>
      <c r="F56" s="221"/>
      <c r="G56" s="221"/>
      <c r="H56" s="221"/>
      <c r="I56" s="221"/>
      <c r="J56" s="8"/>
      <c r="K56" s="8"/>
      <c r="L56" s="9"/>
    </row>
    <row r="57" spans="1:13">
      <c r="A57" s="5"/>
      <c r="B57" s="5"/>
      <c r="C57" s="6"/>
      <c r="E57" s="6"/>
      <c r="F57" s="10"/>
      <c r="G57" s="141"/>
      <c r="H57" s="141"/>
      <c r="I57" s="141"/>
      <c r="J57" s="8"/>
      <c r="K57" s="8"/>
      <c r="L57" s="9"/>
    </row>
    <row r="58" spans="1:13">
      <c r="A58" s="5"/>
      <c r="B58" s="5"/>
      <c r="C58" s="6"/>
      <c r="E58" s="6"/>
      <c r="F58" s="10"/>
      <c r="G58" s="65"/>
      <c r="H58" s="65"/>
      <c r="I58" s="65"/>
      <c r="J58" s="8"/>
      <c r="K58" s="8"/>
      <c r="L58" s="9"/>
    </row>
    <row r="59" spans="1:13">
      <c r="A59" s="5"/>
      <c r="B59" s="5"/>
      <c r="C59" s="6"/>
      <c r="E59" s="6"/>
      <c r="F59" s="10"/>
      <c r="G59" s="67"/>
      <c r="H59" s="67"/>
      <c r="I59" s="67"/>
      <c r="J59" s="8"/>
      <c r="K59" s="8"/>
      <c r="L59" s="9"/>
    </row>
    <row r="60" spans="1:13">
      <c r="A60" s="5"/>
      <c r="B60" s="5"/>
      <c r="C60" s="6"/>
      <c r="D60" s="220" t="s">
        <v>51</v>
      </c>
      <c r="E60" s="220"/>
      <c r="F60" s="220"/>
      <c r="G60" s="220"/>
      <c r="H60" s="220"/>
      <c r="I60" s="220"/>
      <c r="J60" s="8"/>
      <c r="K60" s="8"/>
      <c r="L60" s="9"/>
    </row>
  </sheetData>
  <mergeCells count="30">
    <mergeCell ref="A54:B54"/>
    <mergeCell ref="D54:I54"/>
    <mergeCell ref="J54:M54"/>
    <mergeCell ref="D56:I56"/>
    <mergeCell ref="D60:I60"/>
    <mergeCell ref="A51:B51"/>
    <mergeCell ref="D51:I51"/>
    <mergeCell ref="J51:M51"/>
    <mergeCell ref="A53:B53"/>
    <mergeCell ref="D53:I53"/>
    <mergeCell ref="J53:M53"/>
    <mergeCell ref="C39:M39"/>
    <mergeCell ref="C41:J41"/>
    <mergeCell ref="C42:L42"/>
    <mergeCell ref="A47:M47"/>
    <mergeCell ref="A49:B49"/>
    <mergeCell ref="D49:I49"/>
    <mergeCell ref="J49:M49"/>
    <mergeCell ref="C38:M38"/>
    <mergeCell ref="A18:A19"/>
    <mergeCell ref="B18:B19"/>
    <mergeCell ref="C18:E18"/>
    <mergeCell ref="F18:H18"/>
    <mergeCell ref="I18:I19"/>
    <mergeCell ref="J18:L18"/>
    <mergeCell ref="M18:M19"/>
    <mergeCell ref="I23:K23"/>
    <mergeCell ref="I24:K24"/>
    <mergeCell ref="I25:K25"/>
    <mergeCell ref="C35:M35"/>
  </mergeCells>
  <printOptions horizontalCentered="1"/>
  <pageMargins left="0" right="0" top="0.25" bottom="0" header="0" footer="0"/>
  <pageSetup paperSize="5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0"/>
  <sheetViews>
    <sheetView view="pageBreakPreview" zoomScaleSheetLayoutView="100" workbookViewId="0">
      <selection activeCell="I32" sqref="I32"/>
    </sheetView>
  </sheetViews>
  <sheetFormatPr defaultRowHeight="15.75"/>
  <cols>
    <col min="1" max="1" width="8.5" style="1" customWidth="1"/>
    <col min="2" max="2" width="30.6640625" style="1" customWidth="1"/>
    <col min="3" max="3" width="9.5" style="1" customWidth="1"/>
    <col min="4" max="4" width="17.6640625" style="1" customWidth="1"/>
    <col min="5" max="5" width="19.1640625" style="1" bestFit="1" customWidth="1"/>
    <col min="6" max="7" width="4.6640625" style="3" bestFit="1" customWidth="1"/>
    <col min="8" max="8" width="10.5" style="3" bestFit="1" customWidth="1"/>
    <col min="9" max="9" width="5.5" style="1" bestFit="1" customWidth="1"/>
    <col min="10" max="10" width="14.1640625" style="2" customWidth="1"/>
    <col min="11" max="11" width="6.83203125" style="2" customWidth="1"/>
    <col min="12" max="12" width="17.5" style="1" bestFit="1" customWidth="1"/>
    <col min="13" max="13" width="8.6640625" style="1" bestFit="1" customWidth="1"/>
    <col min="14" max="16384" width="9.33203125" style="1"/>
  </cols>
  <sheetData>
    <row r="1" spans="1:13" s="10" customFormat="1">
      <c r="A1" s="5"/>
      <c r="B1" s="5"/>
      <c r="C1" s="6"/>
      <c r="D1" s="6"/>
      <c r="E1" s="6"/>
      <c r="F1" s="7"/>
      <c r="G1" s="7"/>
      <c r="H1" s="7"/>
      <c r="I1" s="5"/>
      <c r="J1" s="8"/>
      <c r="K1" s="8"/>
      <c r="L1" s="9"/>
    </row>
    <row r="2" spans="1:13" s="10" customFormat="1">
      <c r="A2" s="5"/>
      <c r="B2" s="5"/>
      <c r="C2" s="6"/>
      <c r="D2" s="6"/>
      <c r="E2" s="6"/>
      <c r="F2" s="7"/>
      <c r="G2" s="7"/>
      <c r="H2" s="7"/>
      <c r="I2" s="5"/>
      <c r="J2" s="8"/>
      <c r="K2" s="8"/>
      <c r="L2" s="9"/>
    </row>
    <row r="3" spans="1:13" s="10" customFormat="1">
      <c r="A3" s="5"/>
      <c r="B3" s="5"/>
      <c r="C3" s="6"/>
      <c r="D3" s="6"/>
      <c r="E3" s="6"/>
      <c r="F3" s="7"/>
      <c r="G3" s="7"/>
      <c r="H3" s="7"/>
      <c r="I3" s="5"/>
      <c r="J3" s="8"/>
      <c r="K3" s="8"/>
      <c r="L3" s="9"/>
    </row>
    <row r="4" spans="1:13" s="10" customFormat="1">
      <c r="A4" s="5"/>
      <c r="B4" s="5"/>
      <c r="C4" s="6"/>
      <c r="D4" s="6"/>
      <c r="E4" s="6"/>
      <c r="F4" s="7"/>
      <c r="G4" s="7"/>
      <c r="H4" s="7"/>
      <c r="I4" s="5"/>
      <c r="J4" s="8"/>
      <c r="K4" s="8"/>
      <c r="L4" s="9"/>
    </row>
    <row r="5" spans="1:13" s="10" customFormat="1">
      <c r="A5" s="5"/>
      <c r="B5" s="5"/>
      <c r="C5" s="6"/>
      <c r="D5" s="6"/>
      <c r="E5" s="6"/>
      <c r="F5" s="7"/>
      <c r="G5" s="7"/>
      <c r="H5" s="7"/>
      <c r="I5" s="5"/>
      <c r="J5" s="8"/>
      <c r="K5" s="8"/>
      <c r="L5" s="9"/>
    </row>
    <row r="6" spans="1:13" s="10" customFormat="1">
      <c r="A6" s="5"/>
      <c r="B6" s="5"/>
      <c r="C6" s="6"/>
      <c r="D6" s="6"/>
      <c r="E6" s="6"/>
      <c r="F6" s="7"/>
      <c r="G6" s="7"/>
      <c r="H6" s="7"/>
      <c r="I6" s="5"/>
      <c r="J6" s="8"/>
      <c r="K6" s="8"/>
      <c r="L6" s="9"/>
    </row>
    <row r="7" spans="1:13" s="10" customFormat="1">
      <c r="A7" s="5"/>
      <c r="B7" s="5"/>
      <c r="C7" s="6"/>
      <c r="D7" s="6"/>
      <c r="E7" s="6"/>
      <c r="F7" s="7"/>
      <c r="G7" s="7"/>
      <c r="H7" s="7"/>
      <c r="I7" s="5"/>
      <c r="J7" s="8"/>
      <c r="K7" s="8"/>
      <c r="L7" s="9"/>
    </row>
    <row r="8" spans="1:13" s="10" customFormat="1">
      <c r="A8" s="5"/>
      <c r="B8" s="5"/>
      <c r="C8" s="6"/>
      <c r="D8" s="6"/>
      <c r="E8" s="6"/>
      <c r="F8" s="7"/>
      <c r="G8" s="7"/>
      <c r="H8" s="7"/>
      <c r="I8" s="5"/>
      <c r="J8" s="8"/>
      <c r="K8" s="8"/>
      <c r="L8" s="9"/>
    </row>
    <row r="9" spans="1:13" s="10" customFormat="1">
      <c r="A9" s="11" t="s">
        <v>17</v>
      </c>
      <c r="B9" s="12"/>
      <c r="C9" s="13"/>
      <c r="D9" s="13"/>
      <c r="E9" s="13"/>
      <c r="F9" s="14"/>
      <c r="G9" s="15"/>
      <c r="H9" s="16"/>
      <c r="J9" s="17" t="s">
        <v>18</v>
      </c>
      <c r="K9" s="18" t="s">
        <v>82</v>
      </c>
      <c r="L9" s="153"/>
      <c r="M9" s="19"/>
    </row>
    <row r="10" spans="1:13" s="10" customFormat="1">
      <c r="A10" s="20" t="s">
        <v>19</v>
      </c>
      <c r="B10" s="21" t="s">
        <v>67</v>
      </c>
      <c r="C10" s="13"/>
      <c r="D10" s="13"/>
      <c r="E10" s="13"/>
      <c r="F10" s="14"/>
      <c r="G10" s="22"/>
      <c r="H10" s="16"/>
      <c r="J10" s="20" t="s">
        <v>20</v>
      </c>
      <c r="K10" s="23" t="s">
        <v>66</v>
      </c>
      <c r="M10" s="24"/>
    </row>
    <row r="11" spans="1:13" s="10" customFormat="1">
      <c r="A11" s="20"/>
      <c r="B11" s="21"/>
      <c r="C11" s="13"/>
      <c r="D11" s="13"/>
      <c r="E11" s="13"/>
      <c r="F11" s="14"/>
      <c r="G11" s="22"/>
      <c r="H11" s="16"/>
      <c r="J11" s="20"/>
      <c r="K11" s="16"/>
      <c r="M11" s="24"/>
    </row>
    <row r="12" spans="1:13" s="10" customFormat="1">
      <c r="A12" s="25" t="s">
        <v>21</v>
      </c>
      <c r="B12" s="21" t="s">
        <v>68</v>
      </c>
      <c r="C12" s="26"/>
      <c r="D12" s="26"/>
      <c r="E12" s="26"/>
      <c r="F12" s="14"/>
      <c r="G12" s="27"/>
      <c r="H12" s="16"/>
      <c r="J12" s="28" t="s">
        <v>22</v>
      </c>
      <c r="K12" s="23" t="s">
        <v>23</v>
      </c>
      <c r="M12" s="24"/>
    </row>
    <row r="13" spans="1:13" s="10" customFormat="1">
      <c r="A13" s="29" t="s">
        <v>24</v>
      </c>
      <c r="B13" s="30" t="s">
        <v>69</v>
      </c>
      <c r="C13" s="26"/>
      <c r="D13" s="26"/>
      <c r="E13" s="26"/>
      <c r="F13" s="14"/>
      <c r="G13" s="31"/>
      <c r="H13" s="16"/>
      <c r="J13" s="32" t="s">
        <v>25</v>
      </c>
      <c r="K13" s="147" t="s">
        <v>70</v>
      </c>
      <c r="L13" s="154"/>
      <c r="M13" s="33"/>
    </row>
    <row r="14" spans="1:13" s="10" customFormat="1">
      <c r="A14" s="34"/>
      <c r="B14" s="34"/>
      <c r="C14" s="35"/>
      <c r="D14" s="35"/>
      <c r="E14" s="35"/>
      <c r="F14" s="36"/>
      <c r="G14" s="36"/>
      <c r="H14" s="36"/>
      <c r="I14" s="34"/>
      <c r="J14" s="36"/>
      <c r="K14" s="36"/>
      <c r="L14" s="34"/>
    </row>
    <row r="15" spans="1:13" s="10" customFormat="1">
      <c r="A15" s="37" t="s">
        <v>26</v>
      </c>
      <c r="B15" s="37"/>
      <c r="C15" s="166"/>
      <c r="D15" s="166"/>
      <c r="E15" s="166"/>
      <c r="F15" s="39"/>
      <c r="G15" s="39"/>
      <c r="H15" s="39"/>
      <c r="I15" s="40"/>
      <c r="J15" s="41"/>
      <c r="K15" s="41"/>
      <c r="L15" s="42"/>
    </row>
    <row r="16" spans="1:13" s="10" customFormat="1">
      <c r="A16" s="195" t="s">
        <v>27</v>
      </c>
      <c r="B16" s="195"/>
      <c r="C16" s="195"/>
      <c r="D16" s="195"/>
      <c r="E16" s="195"/>
      <c r="F16" s="195"/>
      <c r="G16" s="195"/>
      <c r="H16" s="195"/>
      <c r="I16" s="195"/>
      <c r="J16" s="195"/>
      <c r="K16" s="195"/>
      <c r="L16" s="195"/>
    </row>
    <row r="18" spans="1:13">
      <c r="A18" s="198" t="s">
        <v>4</v>
      </c>
      <c r="B18" s="200" t="s">
        <v>5</v>
      </c>
      <c r="C18" s="196" t="s">
        <v>6</v>
      </c>
      <c r="D18" s="202"/>
      <c r="E18" s="203"/>
      <c r="F18" s="196" t="s">
        <v>7</v>
      </c>
      <c r="G18" s="202"/>
      <c r="H18" s="203"/>
      <c r="I18" s="204" t="s">
        <v>48</v>
      </c>
      <c r="J18" s="196" t="s">
        <v>8</v>
      </c>
      <c r="K18" s="202"/>
      <c r="L18" s="197"/>
      <c r="M18" s="204" t="s">
        <v>56</v>
      </c>
    </row>
    <row r="19" spans="1:13">
      <c r="A19" s="199"/>
      <c r="B19" s="201"/>
      <c r="C19" s="99" t="s">
        <v>9</v>
      </c>
      <c r="D19" s="99" t="s">
        <v>10</v>
      </c>
      <c r="E19" s="99" t="s">
        <v>11</v>
      </c>
      <c r="F19" s="99" t="s">
        <v>12</v>
      </c>
      <c r="G19" s="99" t="s">
        <v>13</v>
      </c>
      <c r="H19" s="99" t="s">
        <v>14</v>
      </c>
      <c r="I19" s="201"/>
      <c r="J19" s="100" t="s">
        <v>16</v>
      </c>
      <c r="K19" s="152" t="s">
        <v>75</v>
      </c>
      <c r="L19" s="101" t="s">
        <v>15</v>
      </c>
      <c r="M19" s="201"/>
    </row>
    <row r="20" spans="1:13">
      <c r="A20" s="93"/>
      <c r="B20" s="94"/>
      <c r="C20" s="94"/>
      <c r="D20" s="94"/>
      <c r="E20" s="94"/>
      <c r="F20" s="95"/>
      <c r="G20" s="95"/>
      <c r="H20" s="95"/>
      <c r="I20" s="94"/>
      <c r="J20" s="96"/>
      <c r="K20" s="150"/>
      <c r="L20" s="97"/>
      <c r="M20" s="133"/>
    </row>
    <row r="21" spans="1:13" ht="84" customHeight="1">
      <c r="A21" s="105" t="s">
        <v>47</v>
      </c>
      <c r="B21" s="106" t="s">
        <v>73</v>
      </c>
      <c r="C21" s="107" t="s">
        <v>54</v>
      </c>
      <c r="D21" s="129"/>
      <c r="E21" s="107" t="s">
        <v>71</v>
      </c>
      <c r="F21" s="105">
        <v>750</v>
      </c>
      <c r="G21" s="108">
        <v>783</v>
      </c>
      <c r="H21" s="107" t="s">
        <v>72</v>
      </c>
      <c r="I21" s="108">
        <v>1</v>
      </c>
      <c r="J21" s="172">
        <v>169485000</v>
      </c>
      <c r="K21" s="151" t="s">
        <v>76</v>
      </c>
      <c r="L21" s="109">
        <f t="shared" ref="L21" si="0">J21*(1-K21)</f>
        <v>139825125</v>
      </c>
      <c r="M21" s="135" t="s">
        <v>61</v>
      </c>
    </row>
    <row r="22" spans="1:13" s="68" customFormat="1" ht="16.5">
      <c r="A22" s="69"/>
      <c r="B22" s="70"/>
      <c r="C22" s="70"/>
      <c r="D22" s="70"/>
      <c r="E22" s="70"/>
      <c r="F22" s="71"/>
      <c r="G22" s="71"/>
      <c r="H22" s="71"/>
      <c r="I22" s="70"/>
      <c r="J22" s="72"/>
      <c r="K22" s="156"/>
      <c r="L22" s="98"/>
      <c r="M22" s="134"/>
    </row>
    <row r="23" spans="1:13" s="68" customFormat="1" ht="16.5" customHeight="1">
      <c r="A23" s="131"/>
      <c r="B23" s="131"/>
      <c r="C23" s="131"/>
      <c r="D23" s="131"/>
      <c r="E23" s="131"/>
      <c r="F23" s="89"/>
      <c r="I23" s="193" t="s">
        <v>62</v>
      </c>
      <c r="J23" s="194"/>
      <c r="K23" s="225"/>
      <c r="L23" s="102">
        <f>SUM(L21:L22)</f>
        <v>139825125</v>
      </c>
    </row>
    <row r="24" spans="1:13" s="68" customFormat="1" ht="16.5" customHeight="1">
      <c r="A24" s="148"/>
      <c r="B24" s="149"/>
      <c r="C24" s="149"/>
      <c r="D24" s="149"/>
      <c r="E24" s="149"/>
      <c r="F24" s="149"/>
      <c r="G24" s="149"/>
      <c r="I24" s="216" t="s">
        <v>74</v>
      </c>
      <c r="J24" s="217"/>
      <c r="K24" s="226"/>
      <c r="L24" s="103">
        <f>L23*11%</f>
        <v>15380763.75</v>
      </c>
    </row>
    <row r="25" spans="1:13" ht="15.75" customHeight="1">
      <c r="A25" s="132"/>
      <c r="B25" s="148"/>
      <c r="C25" s="148"/>
      <c r="D25" s="148"/>
      <c r="E25" s="148"/>
      <c r="F25" s="148"/>
      <c r="G25" s="148"/>
      <c r="H25" s="1"/>
      <c r="I25" s="214" t="s">
        <v>46</v>
      </c>
      <c r="J25" s="215"/>
      <c r="K25" s="227"/>
      <c r="L25" s="104">
        <f>L23+L24</f>
        <v>155205888.75</v>
      </c>
    </row>
    <row r="26" spans="1:13" ht="15.75" customHeight="1">
      <c r="A26" s="132"/>
      <c r="B26" s="136"/>
      <c r="C26" s="136"/>
      <c r="D26" s="136"/>
      <c r="E26" s="132"/>
      <c r="F26" s="1"/>
      <c r="G26" s="137"/>
      <c r="H26" s="137"/>
      <c r="I26" s="137"/>
      <c r="J26" s="137"/>
      <c r="K26" s="137"/>
      <c r="L26" s="138"/>
    </row>
    <row r="27" spans="1:13">
      <c r="A27" s="43" t="s">
        <v>28</v>
      </c>
      <c r="B27" s="34"/>
      <c r="C27" s="44"/>
      <c r="D27" s="44"/>
      <c r="E27" s="168"/>
      <c r="F27" s="34"/>
      <c r="G27" s="168"/>
      <c r="H27" s="168"/>
      <c r="I27" s="34"/>
      <c r="J27" s="34"/>
      <c r="K27" s="34"/>
      <c r="L27" s="34"/>
    </row>
    <row r="28" spans="1:13" s="74" customFormat="1" ht="12.75">
      <c r="A28" s="75"/>
      <c r="B28" s="76"/>
      <c r="C28" s="77"/>
      <c r="D28" s="77"/>
      <c r="E28" s="77"/>
      <c r="F28" s="78"/>
      <c r="G28" s="78"/>
      <c r="H28" s="79"/>
      <c r="I28" s="80"/>
      <c r="J28" s="81"/>
      <c r="K28" s="81"/>
      <c r="L28" s="73"/>
    </row>
    <row r="29" spans="1:13">
      <c r="A29" s="37" t="s">
        <v>29</v>
      </c>
      <c r="B29" s="37"/>
      <c r="C29" s="47" t="s">
        <v>87</v>
      </c>
      <c r="D29" s="139"/>
      <c r="E29" s="48"/>
      <c r="F29" s="50"/>
      <c r="G29" s="50"/>
      <c r="H29" s="169"/>
      <c r="I29" s="171"/>
      <c r="J29" s="169"/>
      <c r="K29" s="169"/>
      <c r="L29" s="4"/>
    </row>
    <row r="30" spans="1:13" s="74" customFormat="1" ht="12.75">
      <c r="A30" s="82"/>
      <c r="B30" s="82"/>
      <c r="C30" s="83"/>
      <c r="D30" s="83"/>
      <c r="E30" s="83"/>
      <c r="F30" s="84"/>
      <c r="G30" s="85"/>
      <c r="H30" s="86"/>
      <c r="I30" s="85"/>
      <c r="J30" s="86"/>
      <c r="K30" s="86"/>
      <c r="L30" s="87"/>
    </row>
    <row r="31" spans="1:13">
      <c r="A31" s="53" t="s">
        <v>3</v>
      </c>
      <c r="B31" s="53"/>
      <c r="C31" s="54" t="s">
        <v>77</v>
      </c>
      <c r="D31" s="54"/>
      <c r="E31" s="54"/>
      <c r="F31" s="171"/>
      <c r="G31" s="171"/>
      <c r="H31" s="55"/>
      <c r="I31" s="171"/>
      <c r="J31" s="55"/>
      <c r="K31" s="55"/>
      <c r="L31" s="4"/>
    </row>
    <row r="32" spans="1:13">
      <c r="A32" s="56"/>
      <c r="B32" s="56"/>
      <c r="C32" s="54"/>
      <c r="D32" s="54"/>
      <c r="E32" s="54"/>
      <c r="F32" s="57"/>
      <c r="G32" s="57"/>
      <c r="H32" s="58"/>
      <c r="I32" s="57"/>
      <c r="J32" s="58"/>
      <c r="K32" s="58"/>
      <c r="L32" s="4"/>
    </row>
    <row r="33" spans="1:13">
      <c r="A33" s="37" t="s">
        <v>30</v>
      </c>
      <c r="B33" s="37"/>
      <c r="C33" s="92" t="s">
        <v>58</v>
      </c>
      <c r="D33" s="49"/>
      <c r="E33" s="49"/>
      <c r="F33" s="171"/>
      <c r="G33" s="171"/>
      <c r="H33" s="169"/>
      <c r="I33" s="171"/>
      <c r="J33" s="169"/>
      <c r="K33" s="169"/>
      <c r="L33" s="4"/>
    </row>
    <row r="34" spans="1:13">
      <c r="A34" s="37"/>
      <c r="B34" s="37"/>
      <c r="C34" s="92" t="s">
        <v>60</v>
      </c>
      <c r="D34" s="49"/>
      <c r="E34" s="49"/>
      <c r="F34" s="171"/>
      <c r="G34" s="171"/>
      <c r="H34" s="169"/>
      <c r="I34" s="171"/>
      <c r="J34" s="169"/>
      <c r="K34" s="169"/>
      <c r="L34" s="4"/>
    </row>
    <row r="35" spans="1:13" ht="33.75" customHeight="1">
      <c r="A35" s="37"/>
      <c r="B35" s="37"/>
      <c r="C35" s="205" t="s">
        <v>31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</row>
    <row r="36" spans="1:13" s="74" customFormat="1" ht="12.75">
      <c r="A36" s="82"/>
      <c r="B36" s="82"/>
      <c r="C36" s="88"/>
      <c r="D36" s="88"/>
      <c r="E36" s="88"/>
      <c r="F36" s="88"/>
      <c r="G36" s="88"/>
      <c r="H36" s="88"/>
      <c r="I36" s="88"/>
      <c r="J36" s="88"/>
      <c r="K36" s="88"/>
      <c r="L36" s="88"/>
    </row>
    <row r="37" spans="1:13">
      <c r="A37" s="59" t="s">
        <v>32</v>
      </c>
      <c r="B37" s="59"/>
      <c r="C37" s="59" t="s">
        <v>49</v>
      </c>
      <c r="D37" s="59"/>
      <c r="E37" s="59"/>
      <c r="F37" s="59"/>
      <c r="G37" s="60"/>
      <c r="H37" s="60"/>
      <c r="I37" s="60"/>
      <c r="J37" s="60"/>
      <c r="K37" s="60"/>
      <c r="L37" s="60"/>
    </row>
    <row r="38" spans="1:13">
      <c r="A38" s="59"/>
      <c r="B38" s="59"/>
      <c r="C38" s="206" t="s">
        <v>33</v>
      </c>
      <c r="D38" s="206"/>
      <c r="E38" s="206"/>
      <c r="F38" s="206"/>
      <c r="G38" s="206"/>
      <c r="H38" s="206"/>
      <c r="I38" s="206"/>
      <c r="J38" s="206"/>
      <c r="K38" s="206"/>
      <c r="L38" s="206"/>
      <c r="M38" s="206"/>
    </row>
    <row r="39" spans="1:13">
      <c r="A39" s="61"/>
      <c r="B39" s="59"/>
      <c r="C39" s="206" t="s">
        <v>55</v>
      </c>
      <c r="D39" s="206"/>
      <c r="E39" s="206"/>
      <c r="F39" s="206"/>
      <c r="G39" s="206"/>
      <c r="H39" s="206"/>
      <c r="I39" s="206"/>
      <c r="J39" s="206"/>
      <c r="K39" s="206"/>
      <c r="L39" s="206"/>
      <c r="M39" s="206"/>
    </row>
    <row r="40" spans="1:13" s="74" customFormat="1" ht="12.75">
      <c r="A40" s="82"/>
      <c r="B40" s="82"/>
      <c r="C40" s="88"/>
      <c r="D40" s="88"/>
      <c r="E40" s="88"/>
      <c r="F40" s="88"/>
      <c r="G40" s="88"/>
      <c r="H40" s="88"/>
      <c r="I40" s="88"/>
      <c r="J40" s="88"/>
      <c r="K40" s="88"/>
      <c r="L40" s="88"/>
    </row>
    <row r="41" spans="1:13">
      <c r="A41" s="37" t="s">
        <v>2</v>
      </c>
      <c r="B41" s="37"/>
      <c r="C41" s="212" t="s">
        <v>34</v>
      </c>
      <c r="D41" s="212"/>
      <c r="E41" s="212"/>
      <c r="F41" s="212"/>
      <c r="G41" s="212"/>
      <c r="H41" s="212"/>
      <c r="I41" s="212"/>
      <c r="J41" s="212"/>
      <c r="K41" s="169"/>
      <c r="L41" s="4"/>
    </row>
    <row r="42" spans="1:13">
      <c r="A42" s="37"/>
      <c r="B42" s="37"/>
      <c r="C42" s="213" t="s">
        <v>35</v>
      </c>
      <c r="D42" s="213"/>
      <c r="E42" s="213"/>
      <c r="F42" s="213"/>
      <c r="G42" s="213"/>
      <c r="H42" s="213"/>
      <c r="I42" s="213"/>
      <c r="J42" s="213"/>
      <c r="K42" s="213"/>
      <c r="L42" s="213"/>
    </row>
    <row r="43" spans="1:13">
      <c r="A43" s="46"/>
      <c r="B43" s="46"/>
      <c r="C43" s="62"/>
      <c r="D43" s="62"/>
      <c r="E43" s="62"/>
      <c r="F43" s="4"/>
      <c r="G43" s="4"/>
      <c r="H43" s="4"/>
      <c r="I43" s="4"/>
      <c r="J43" s="4"/>
      <c r="K43" s="4"/>
      <c r="L43" s="4"/>
    </row>
    <row r="44" spans="1:13">
      <c r="A44" s="63" t="s">
        <v>36</v>
      </c>
      <c r="B44" s="63"/>
      <c r="C44" s="114" t="s">
        <v>37</v>
      </c>
      <c r="D44" s="122"/>
      <c r="E44" s="122"/>
      <c r="F44" s="116"/>
      <c r="G44" s="116"/>
      <c r="H44" s="115"/>
      <c r="I44" s="116"/>
      <c r="J44" s="117"/>
      <c r="K44" s="155"/>
      <c r="L44" s="4"/>
    </row>
    <row r="45" spans="1:13">
      <c r="A45" s="63"/>
      <c r="B45" s="63"/>
      <c r="C45" s="130" t="s">
        <v>50</v>
      </c>
      <c r="D45" s="118"/>
      <c r="E45" s="118"/>
      <c r="F45" s="119"/>
      <c r="G45" s="119"/>
      <c r="H45" s="120"/>
      <c r="I45" s="119"/>
      <c r="J45" s="121"/>
      <c r="K45" s="155"/>
      <c r="L45" s="4"/>
    </row>
    <row r="46" spans="1:13">
      <c r="A46" s="63"/>
      <c r="B46" s="63"/>
      <c r="C46" s="110"/>
      <c r="D46" s="110"/>
      <c r="E46" s="110"/>
      <c r="F46" s="111"/>
      <c r="G46" s="111"/>
      <c r="H46" s="112"/>
      <c r="I46" s="111"/>
      <c r="J46" s="113"/>
      <c r="K46" s="113"/>
      <c r="L46" s="46"/>
    </row>
    <row r="47" spans="1:13" ht="31.5" customHeight="1">
      <c r="A47" s="218" t="s">
        <v>38</v>
      </c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</row>
    <row r="48" spans="1:13">
      <c r="A48" s="170"/>
      <c r="B48" s="170"/>
      <c r="C48" s="166"/>
      <c r="D48" s="166"/>
      <c r="E48" s="166"/>
      <c r="F48" s="128"/>
      <c r="G48" s="128"/>
      <c r="H48" s="128"/>
      <c r="I48" s="128"/>
      <c r="J48" s="170"/>
      <c r="K48" s="170"/>
      <c r="L48" s="46"/>
    </row>
    <row r="49" spans="1:13">
      <c r="A49" s="210" t="s">
        <v>39</v>
      </c>
      <c r="B49" s="210"/>
      <c r="C49" s="210" t="s">
        <v>83</v>
      </c>
      <c r="D49" s="210"/>
      <c r="E49" s="210" t="s">
        <v>41</v>
      </c>
      <c r="F49" s="210"/>
      <c r="G49" s="210"/>
      <c r="H49" s="210"/>
      <c r="I49" s="210"/>
      <c r="J49" s="210" t="s">
        <v>84</v>
      </c>
      <c r="K49" s="210"/>
      <c r="L49" s="210"/>
      <c r="M49" s="210"/>
    </row>
    <row r="50" spans="1:13">
      <c r="A50" s="177"/>
      <c r="B50" s="182"/>
      <c r="C50" s="176"/>
      <c r="D50" s="178"/>
      <c r="E50" s="176"/>
      <c r="F50" s="178"/>
      <c r="G50" s="179"/>
      <c r="H50" s="181"/>
      <c r="I50" s="175"/>
      <c r="J50" s="175"/>
      <c r="K50" s="178"/>
      <c r="L50" s="36"/>
    </row>
    <row r="51" spans="1:13">
      <c r="A51" s="210"/>
      <c r="B51" s="210"/>
      <c r="C51" s="209"/>
      <c r="D51" s="209"/>
      <c r="E51" s="183"/>
      <c r="F51" s="183"/>
      <c r="G51" s="183"/>
      <c r="H51" s="183"/>
      <c r="I51" s="175"/>
      <c r="J51" s="183"/>
      <c r="K51" s="183"/>
      <c r="L51" s="174"/>
      <c r="M51" s="174"/>
    </row>
    <row r="52" spans="1:13">
      <c r="A52" s="177"/>
      <c r="B52" s="182"/>
      <c r="C52" s="176"/>
      <c r="D52" s="178"/>
      <c r="E52" s="176"/>
      <c r="F52" s="178"/>
      <c r="G52" s="179"/>
      <c r="H52" s="180"/>
      <c r="I52" s="175"/>
      <c r="J52" s="175"/>
      <c r="K52" s="178"/>
      <c r="L52" s="36"/>
    </row>
    <row r="53" spans="1:13">
      <c r="A53" s="208" t="s">
        <v>43</v>
      </c>
      <c r="B53" s="208"/>
      <c r="C53" s="208" t="s">
        <v>44</v>
      </c>
      <c r="D53" s="208"/>
      <c r="E53" s="208" t="s">
        <v>45</v>
      </c>
      <c r="F53" s="208"/>
      <c r="G53" s="208"/>
      <c r="H53" s="208"/>
      <c r="I53" s="208"/>
      <c r="J53" s="208" t="s">
        <v>85</v>
      </c>
      <c r="K53" s="208"/>
      <c r="L53" s="208"/>
      <c r="M53" s="208"/>
    </row>
    <row r="54" spans="1:13" s="127" customFormat="1" ht="12.75">
      <c r="A54" s="219" t="s">
        <v>52</v>
      </c>
      <c r="B54" s="219"/>
      <c r="C54" s="207" t="s">
        <v>53</v>
      </c>
      <c r="D54" s="207"/>
      <c r="E54" s="207" t="s">
        <v>0</v>
      </c>
      <c r="F54" s="207"/>
      <c r="G54" s="207"/>
      <c r="H54" s="207"/>
      <c r="I54" s="207"/>
      <c r="J54" s="207" t="s">
        <v>86</v>
      </c>
      <c r="K54" s="207"/>
      <c r="L54" s="207"/>
      <c r="M54" s="207"/>
    </row>
    <row r="55" spans="1:13">
      <c r="A55" s="5"/>
      <c r="B55" s="5"/>
      <c r="C55" s="6"/>
      <c r="E55" s="6"/>
      <c r="F55" s="46"/>
      <c r="G55" s="65"/>
      <c r="H55" s="65"/>
      <c r="I55" s="65"/>
      <c r="J55" s="8"/>
      <c r="K55" s="8"/>
      <c r="L55" s="9"/>
    </row>
    <row r="56" spans="1:13">
      <c r="A56" s="5"/>
      <c r="B56" s="5"/>
      <c r="C56" s="6"/>
      <c r="D56" s="67"/>
      <c r="E56" s="67"/>
      <c r="F56" s="67"/>
      <c r="G56" s="67"/>
      <c r="H56" s="67"/>
      <c r="I56" s="67"/>
      <c r="J56" s="8"/>
      <c r="K56" s="8"/>
      <c r="L56" s="9"/>
    </row>
    <row r="57" spans="1:13">
      <c r="A57" s="5"/>
      <c r="B57" s="5"/>
      <c r="C57" s="6"/>
      <c r="E57" s="6"/>
      <c r="F57" s="10"/>
      <c r="G57" s="167"/>
      <c r="H57" s="167"/>
      <c r="I57" s="167"/>
      <c r="J57" s="8"/>
      <c r="K57" s="8"/>
      <c r="L57" s="9"/>
    </row>
    <row r="58" spans="1:13">
      <c r="A58" s="5"/>
      <c r="B58" s="5"/>
      <c r="C58" s="6"/>
      <c r="E58" s="6"/>
      <c r="F58" s="10"/>
      <c r="G58" s="65"/>
      <c r="H58" s="65"/>
      <c r="I58" s="65"/>
      <c r="J58" s="8"/>
      <c r="K58" s="8"/>
      <c r="L58" s="9"/>
    </row>
    <row r="59" spans="1:13">
      <c r="A59" s="5"/>
      <c r="B59" s="5"/>
      <c r="C59" s="6"/>
      <c r="E59" s="6"/>
      <c r="F59" s="10"/>
      <c r="G59" s="67"/>
      <c r="H59" s="67"/>
      <c r="I59" s="67"/>
      <c r="J59" s="8"/>
      <c r="K59" s="8"/>
      <c r="L59" s="9"/>
    </row>
    <row r="60" spans="1:13">
      <c r="A60" s="5"/>
      <c r="B60" s="5"/>
      <c r="C60" s="6"/>
      <c r="D60" s="173"/>
      <c r="E60" s="173"/>
      <c r="F60" s="173"/>
      <c r="G60" s="173"/>
      <c r="H60" s="173"/>
      <c r="I60" s="173"/>
      <c r="J60" s="8"/>
      <c r="K60" s="8"/>
      <c r="L60" s="9"/>
    </row>
  </sheetData>
  <mergeCells count="31">
    <mergeCell ref="J54:M54"/>
    <mergeCell ref="A54:B54"/>
    <mergeCell ref="C54:D54"/>
    <mergeCell ref="E54:I54"/>
    <mergeCell ref="J53:M53"/>
    <mergeCell ref="A51:B51"/>
    <mergeCell ref="C51:D51"/>
    <mergeCell ref="C53:D53"/>
    <mergeCell ref="A53:B53"/>
    <mergeCell ref="E53:I53"/>
    <mergeCell ref="C39:M39"/>
    <mergeCell ref="C41:J41"/>
    <mergeCell ref="C42:L42"/>
    <mergeCell ref="A47:M47"/>
    <mergeCell ref="J49:M49"/>
    <mergeCell ref="A49:B49"/>
    <mergeCell ref="C49:D49"/>
    <mergeCell ref="E49:I49"/>
    <mergeCell ref="C38:M38"/>
    <mergeCell ref="A16:L16"/>
    <mergeCell ref="A18:A19"/>
    <mergeCell ref="B18:B19"/>
    <mergeCell ref="C18:E18"/>
    <mergeCell ref="F18:H18"/>
    <mergeCell ref="I18:I19"/>
    <mergeCell ref="J18:L18"/>
    <mergeCell ref="M18:M19"/>
    <mergeCell ref="I23:K23"/>
    <mergeCell ref="I24:K24"/>
    <mergeCell ref="I25:K25"/>
    <mergeCell ref="C35:M35"/>
  </mergeCells>
  <printOptions horizontalCentered="1"/>
  <pageMargins left="0" right="0" top="0.25" bottom="0" header="0" footer="0"/>
  <pageSetup paperSize="5" scale="7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0"/>
  <sheetViews>
    <sheetView view="pageBreakPreview" topLeftCell="A10" zoomScaleSheetLayoutView="100" workbookViewId="0">
      <selection activeCell="C35" sqref="C35:M35"/>
    </sheetView>
  </sheetViews>
  <sheetFormatPr defaultRowHeight="15.75"/>
  <cols>
    <col min="1" max="1" width="8.5" style="1" customWidth="1"/>
    <col min="2" max="2" width="30.6640625" style="1" customWidth="1"/>
    <col min="3" max="3" width="9.5" style="1" customWidth="1"/>
    <col min="4" max="4" width="17.6640625" style="1" customWidth="1"/>
    <col min="5" max="5" width="19.1640625" style="1" bestFit="1" customWidth="1"/>
    <col min="6" max="7" width="4.6640625" style="3" bestFit="1" customWidth="1"/>
    <col min="8" max="8" width="10.5" style="3" bestFit="1" customWidth="1"/>
    <col min="9" max="9" width="5.5" style="1" bestFit="1" customWidth="1"/>
    <col min="10" max="10" width="14.1640625" style="2" customWidth="1"/>
    <col min="11" max="11" width="6.83203125" style="2" customWidth="1"/>
    <col min="12" max="12" width="17.5" style="1" bestFit="1" customWidth="1"/>
    <col min="13" max="13" width="8.6640625" style="1" bestFit="1" customWidth="1"/>
    <col min="14" max="16384" width="9.33203125" style="1"/>
  </cols>
  <sheetData>
    <row r="1" spans="1:13" s="10" customFormat="1">
      <c r="A1" s="5"/>
      <c r="B1" s="5"/>
      <c r="C1" s="6"/>
      <c r="D1" s="6"/>
      <c r="E1" s="6"/>
      <c r="F1" s="7"/>
      <c r="G1" s="7"/>
      <c r="H1" s="7"/>
      <c r="I1" s="5"/>
      <c r="J1" s="8"/>
      <c r="K1" s="8"/>
      <c r="L1" s="9"/>
    </row>
    <row r="2" spans="1:13" s="10" customFormat="1">
      <c r="A2" s="5"/>
      <c r="B2" s="5"/>
      <c r="C2" s="6"/>
      <c r="D2" s="6"/>
      <c r="E2" s="6"/>
      <c r="F2" s="7"/>
      <c r="G2" s="7"/>
      <c r="H2" s="7"/>
      <c r="I2" s="5"/>
      <c r="J2" s="8"/>
      <c r="K2" s="8"/>
      <c r="L2" s="9"/>
    </row>
    <row r="3" spans="1:13" s="10" customFormat="1">
      <c r="A3" s="5"/>
      <c r="B3" s="5"/>
      <c r="C3" s="6"/>
      <c r="D3" s="6"/>
      <c r="E3" s="6"/>
      <c r="F3" s="7"/>
      <c r="G3" s="7"/>
      <c r="H3" s="7"/>
      <c r="I3" s="5"/>
      <c r="J3" s="8"/>
      <c r="K3" s="8"/>
      <c r="L3" s="9"/>
    </row>
    <row r="4" spans="1:13" s="10" customFormat="1">
      <c r="A4" s="5"/>
      <c r="B4" s="5"/>
      <c r="C4" s="6"/>
      <c r="D4" s="6"/>
      <c r="E4" s="6"/>
      <c r="F4" s="7"/>
      <c r="G4" s="7"/>
      <c r="H4" s="7"/>
      <c r="I4" s="5"/>
      <c r="J4" s="8"/>
      <c r="K4" s="8"/>
      <c r="L4" s="9"/>
    </row>
    <row r="5" spans="1:13" s="10" customFormat="1">
      <c r="A5" s="5"/>
      <c r="B5" s="5"/>
      <c r="C5" s="6"/>
      <c r="D5" s="6"/>
      <c r="E5" s="6"/>
      <c r="F5" s="7"/>
      <c r="G5" s="7"/>
      <c r="H5" s="7"/>
      <c r="I5" s="5"/>
      <c r="J5" s="8"/>
      <c r="K5" s="8"/>
      <c r="L5" s="9"/>
    </row>
    <row r="6" spans="1:13" s="10" customFormat="1">
      <c r="A6" s="5"/>
      <c r="B6" s="5"/>
      <c r="C6" s="6"/>
      <c r="D6" s="6"/>
      <c r="E6" s="6"/>
      <c r="F6" s="7"/>
      <c r="G6" s="7"/>
      <c r="H6" s="7"/>
      <c r="I6" s="5"/>
      <c r="J6" s="8"/>
      <c r="K6" s="8"/>
      <c r="L6" s="9"/>
    </row>
    <row r="7" spans="1:13" s="10" customFormat="1">
      <c r="A7" s="5"/>
      <c r="B7" s="5"/>
      <c r="C7" s="6"/>
      <c r="D7" s="6"/>
      <c r="E7" s="6"/>
      <c r="F7" s="7"/>
      <c r="G7" s="7"/>
      <c r="H7" s="7"/>
      <c r="I7" s="5"/>
      <c r="J7" s="8"/>
      <c r="K7" s="8"/>
      <c r="L7" s="9"/>
    </row>
    <row r="8" spans="1:13" s="10" customFormat="1">
      <c r="A8" s="5"/>
      <c r="B8" s="5"/>
      <c r="C8" s="6"/>
      <c r="D8" s="6"/>
      <c r="E8" s="6"/>
      <c r="F8" s="7"/>
      <c r="G8" s="7"/>
      <c r="H8" s="7"/>
      <c r="I8" s="5"/>
      <c r="J8" s="8"/>
      <c r="K8" s="8"/>
      <c r="L8" s="9"/>
    </row>
    <row r="9" spans="1:13" s="10" customFormat="1">
      <c r="A9" s="11" t="s">
        <v>17</v>
      </c>
      <c r="B9" s="12"/>
      <c r="C9" s="13"/>
      <c r="D9" s="13"/>
      <c r="E9" s="13"/>
      <c r="F9" s="14"/>
      <c r="G9" s="15"/>
      <c r="H9" s="16"/>
      <c r="J9" s="17" t="s">
        <v>18</v>
      </c>
      <c r="K9" s="18" t="s">
        <v>82</v>
      </c>
      <c r="L9" s="153"/>
      <c r="M9" s="19"/>
    </row>
    <row r="10" spans="1:13" s="10" customFormat="1">
      <c r="A10" s="20" t="s">
        <v>19</v>
      </c>
      <c r="B10" s="21" t="s">
        <v>67</v>
      </c>
      <c r="C10" s="13"/>
      <c r="D10" s="13"/>
      <c r="E10" s="13"/>
      <c r="F10" s="14"/>
      <c r="G10" s="22"/>
      <c r="H10" s="16"/>
      <c r="J10" s="20" t="s">
        <v>20</v>
      </c>
      <c r="K10" s="23" t="s">
        <v>66</v>
      </c>
      <c r="M10" s="24"/>
    </row>
    <row r="11" spans="1:13" s="10" customFormat="1">
      <c r="A11" s="20"/>
      <c r="B11" s="21"/>
      <c r="C11" s="13"/>
      <c r="D11" s="13"/>
      <c r="E11" s="13"/>
      <c r="F11" s="14"/>
      <c r="G11" s="22"/>
      <c r="H11" s="16"/>
      <c r="J11" s="20"/>
      <c r="K11" s="16"/>
      <c r="M11" s="24"/>
    </row>
    <row r="12" spans="1:13" s="10" customFormat="1">
      <c r="A12" s="25" t="s">
        <v>21</v>
      </c>
      <c r="B12" s="21" t="s">
        <v>68</v>
      </c>
      <c r="C12" s="26"/>
      <c r="D12" s="26"/>
      <c r="E12" s="26"/>
      <c r="F12" s="14"/>
      <c r="G12" s="27"/>
      <c r="H12" s="16"/>
      <c r="J12" s="28" t="s">
        <v>22</v>
      </c>
      <c r="K12" s="23" t="s">
        <v>23</v>
      </c>
      <c r="M12" s="24"/>
    </row>
    <row r="13" spans="1:13" s="10" customFormat="1">
      <c r="A13" s="29" t="s">
        <v>24</v>
      </c>
      <c r="B13" s="30" t="s">
        <v>69</v>
      </c>
      <c r="C13" s="26"/>
      <c r="D13" s="26"/>
      <c r="E13" s="26"/>
      <c r="F13" s="14"/>
      <c r="G13" s="31"/>
      <c r="H13" s="16"/>
      <c r="J13" s="32" t="s">
        <v>25</v>
      </c>
      <c r="K13" s="147" t="s">
        <v>70</v>
      </c>
      <c r="L13" s="154"/>
      <c r="M13" s="33"/>
    </row>
    <row r="14" spans="1:13" s="10" customFormat="1">
      <c r="A14" s="34"/>
      <c r="B14" s="34"/>
      <c r="C14" s="35"/>
      <c r="D14" s="35"/>
      <c r="E14" s="35"/>
      <c r="F14" s="36"/>
      <c r="G14" s="36"/>
      <c r="H14" s="36"/>
      <c r="I14" s="34"/>
      <c r="J14" s="36"/>
      <c r="K14" s="36"/>
      <c r="L14" s="34"/>
    </row>
    <row r="15" spans="1:13" s="10" customFormat="1">
      <c r="A15" s="37" t="s">
        <v>26</v>
      </c>
      <c r="B15" s="37"/>
      <c r="C15" s="159"/>
      <c r="D15" s="159"/>
      <c r="E15" s="159"/>
      <c r="F15" s="39"/>
      <c r="G15" s="39"/>
      <c r="H15" s="39"/>
      <c r="I15" s="40"/>
      <c r="J15" s="41"/>
      <c r="K15" s="41"/>
      <c r="L15" s="42"/>
    </row>
    <row r="16" spans="1:13" s="10" customFormat="1">
      <c r="A16" s="195" t="s">
        <v>27</v>
      </c>
      <c r="B16" s="195"/>
      <c r="C16" s="195"/>
      <c r="D16" s="195"/>
      <c r="E16" s="195"/>
      <c r="F16" s="195"/>
      <c r="G16" s="195"/>
      <c r="H16" s="195"/>
      <c r="I16" s="195"/>
      <c r="J16" s="195"/>
      <c r="K16" s="195"/>
      <c r="L16" s="195"/>
    </row>
    <row r="18" spans="1:13">
      <c r="A18" s="198" t="s">
        <v>4</v>
      </c>
      <c r="B18" s="200" t="s">
        <v>5</v>
      </c>
      <c r="C18" s="196" t="s">
        <v>6</v>
      </c>
      <c r="D18" s="202"/>
      <c r="E18" s="203"/>
      <c r="F18" s="196" t="s">
        <v>7</v>
      </c>
      <c r="G18" s="202"/>
      <c r="H18" s="203"/>
      <c r="I18" s="204" t="s">
        <v>48</v>
      </c>
      <c r="J18" s="196" t="s">
        <v>8</v>
      </c>
      <c r="K18" s="202"/>
      <c r="L18" s="197"/>
      <c r="M18" s="204" t="s">
        <v>56</v>
      </c>
    </row>
    <row r="19" spans="1:13">
      <c r="A19" s="199"/>
      <c r="B19" s="201"/>
      <c r="C19" s="99" t="s">
        <v>9</v>
      </c>
      <c r="D19" s="99" t="s">
        <v>10</v>
      </c>
      <c r="E19" s="99" t="s">
        <v>11</v>
      </c>
      <c r="F19" s="99" t="s">
        <v>12</v>
      </c>
      <c r="G19" s="99" t="s">
        <v>13</v>
      </c>
      <c r="H19" s="99" t="s">
        <v>14</v>
      </c>
      <c r="I19" s="201"/>
      <c r="J19" s="100" t="s">
        <v>16</v>
      </c>
      <c r="K19" s="152" t="s">
        <v>75</v>
      </c>
      <c r="L19" s="101" t="s">
        <v>15</v>
      </c>
      <c r="M19" s="201"/>
    </row>
    <row r="20" spans="1:13">
      <c r="A20" s="93"/>
      <c r="B20" s="94"/>
      <c r="C20" s="94"/>
      <c r="D20" s="94"/>
      <c r="E20" s="94"/>
      <c r="F20" s="95"/>
      <c r="G20" s="95"/>
      <c r="H20" s="95"/>
      <c r="I20" s="94"/>
      <c r="J20" s="96"/>
      <c r="K20" s="150"/>
      <c r="L20" s="97"/>
      <c r="M20" s="133"/>
    </row>
    <row r="21" spans="1:13" ht="84" customHeight="1">
      <c r="A21" s="105" t="s">
        <v>47</v>
      </c>
      <c r="B21" s="106" t="s">
        <v>73</v>
      </c>
      <c r="C21" s="107" t="s">
        <v>54</v>
      </c>
      <c r="D21" s="129"/>
      <c r="E21" s="107" t="s">
        <v>71</v>
      </c>
      <c r="F21" s="105">
        <v>750</v>
      </c>
      <c r="G21" s="108">
        <v>783</v>
      </c>
      <c r="H21" s="107" t="s">
        <v>72</v>
      </c>
      <c r="I21" s="108">
        <v>1</v>
      </c>
      <c r="J21" s="172">
        <v>169485000</v>
      </c>
      <c r="K21" s="151" t="s">
        <v>76</v>
      </c>
      <c r="L21" s="109">
        <f t="shared" ref="L21" si="0">J21*(1-K21)</f>
        <v>139825125</v>
      </c>
      <c r="M21" s="135" t="s">
        <v>61</v>
      </c>
    </row>
    <row r="22" spans="1:13" s="68" customFormat="1" ht="16.5">
      <c r="A22" s="69"/>
      <c r="B22" s="70"/>
      <c r="C22" s="70"/>
      <c r="D22" s="70"/>
      <c r="E22" s="70"/>
      <c r="F22" s="71"/>
      <c r="G22" s="71"/>
      <c r="H22" s="71"/>
      <c r="I22" s="70"/>
      <c r="J22" s="72"/>
      <c r="K22" s="156"/>
      <c r="L22" s="98"/>
      <c r="M22" s="134"/>
    </row>
    <row r="23" spans="1:13" s="68" customFormat="1" ht="16.5" customHeight="1">
      <c r="A23" s="131"/>
      <c r="B23" s="131"/>
      <c r="C23" s="131"/>
      <c r="D23" s="131"/>
      <c r="E23" s="131"/>
      <c r="F23" s="89"/>
      <c r="I23" s="193" t="s">
        <v>62</v>
      </c>
      <c r="J23" s="194"/>
      <c r="K23" s="225"/>
      <c r="L23" s="102">
        <f>SUM(L21:L22)</f>
        <v>139825125</v>
      </c>
    </row>
    <row r="24" spans="1:13" s="68" customFormat="1" ht="16.5" customHeight="1">
      <c r="A24" s="148"/>
      <c r="B24" s="149"/>
      <c r="C24" s="149"/>
      <c r="D24" s="149"/>
      <c r="E24" s="149"/>
      <c r="F24" s="149"/>
      <c r="G24" s="149"/>
      <c r="I24" s="216" t="s">
        <v>74</v>
      </c>
      <c r="J24" s="217"/>
      <c r="K24" s="226"/>
      <c r="L24" s="103">
        <f>L23*11%</f>
        <v>15380763.75</v>
      </c>
    </row>
    <row r="25" spans="1:13" ht="15.75" customHeight="1">
      <c r="A25" s="132"/>
      <c r="B25" s="148"/>
      <c r="C25" s="148"/>
      <c r="D25" s="148"/>
      <c r="E25" s="148"/>
      <c r="F25" s="148"/>
      <c r="G25" s="148"/>
      <c r="H25" s="1"/>
      <c r="I25" s="214" t="s">
        <v>46</v>
      </c>
      <c r="J25" s="215"/>
      <c r="K25" s="227"/>
      <c r="L25" s="104">
        <f>L23+L24</f>
        <v>155205888.75</v>
      </c>
    </row>
    <row r="26" spans="1:13" ht="15.75" customHeight="1">
      <c r="A26" s="132"/>
      <c r="B26" s="136"/>
      <c r="C26" s="136"/>
      <c r="D26" s="136"/>
      <c r="E26" s="132"/>
      <c r="F26" s="1"/>
      <c r="G26" s="137"/>
      <c r="H26" s="137"/>
      <c r="I26" s="137"/>
      <c r="J26" s="137"/>
      <c r="K26" s="137"/>
      <c r="L26" s="138"/>
    </row>
    <row r="27" spans="1:13">
      <c r="A27" s="43" t="s">
        <v>28</v>
      </c>
      <c r="B27" s="34"/>
      <c r="C27" s="44"/>
      <c r="D27" s="44"/>
      <c r="E27" s="158"/>
      <c r="F27" s="34"/>
      <c r="G27" s="158"/>
      <c r="H27" s="158"/>
      <c r="I27" s="34"/>
      <c r="J27" s="34"/>
      <c r="K27" s="34"/>
      <c r="L27" s="34"/>
    </row>
    <row r="28" spans="1:13" s="74" customFormat="1" ht="12.75">
      <c r="A28" s="75"/>
      <c r="B28" s="76"/>
      <c r="C28" s="77"/>
      <c r="D28" s="77"/>
      <c r="E28" s="77"/>
      <c r="F28" s="78"/>
      <c r="G28" s="78"/>
      <c r="H28" s="79"/>
      <c r="I28" s="80"/>
      <c r="J28" s="81"/>
      <c r="K28" s="81"/>
      <c r="L28" s="73"/>
    </row>
    <row r="29" spans="1:13">
      <c r="A29" s="37" t="s">
        <v>29</v>
      </c>
      <c r="B29" s="37"/>
      <c r="C29" s="47" t="s">
        <v>88</v>
      </c>
      <c r="D29" s="139"/>
      <c r="E29" s="48"/>
      <c r="F29" s="50"/>
      <c r="G29" s="50"/>
      <c r="H29" s="161"/>
      <c r="I29" s="157"/>
      <c r="J29" s="161"/>
      <c r="K29" s="161"/>
      <c r="L29" s="4"/>
    </row>
    <row r="30" spans="1:13" s="74" customFormat="1" ht="12.75">
      <c r="A30" s="82"/>
      <c r="B30" s="82"/>
      <c r="C30" s="83"/>
      <c r="D30" s="83"/>
      <c r="E30" s="83"/>
      <c r="F30" s="84"/>
      <c r="G30" s="85"/>
      <c r="H30" s="86"/>
      <c r="I30" s="85"/>
      <c r="J30" s="86"/>
      <c r="K30" s="86"/>
      <c r="L30" s="87"/>
    </row>
    <row r="31" spans="1:13">
      <c r="A31" s="53" t="s">
        <v>3</v>
      </c>
      <c r="B31" s="53"/>
      <c r="C31" s="54" t="s">
        <v>77</v>
      </c>
      <c r="D31" s="54"/>
      <c r="E31" s="54"/>
      <c r="F31" s="157"/>
      <c r="G31" s="157"/>
      <c r="H31" s="55"/>
      <c r="I31" s="157"/>
      <c r="J31" s="55"/>
      <c r="K31" s="55"/>
      <c r="L31" s="4"/>
    </row>
    <row r="32" spans="1:13">
      <c r="A32" s="56"/>
      <c r="B32" s="56"/>
      <c r="C32" s="54"/>
      <c r="D32" s="54"/>
      <c r="E32" s="54"/>
      <c r="F32" s="57"/>
      <c r="G32" s="57"/>
      <c r="H32" s="58"/>
      <c r="I32" s="57"/>
      <c r="J32" s="58"/>
      <c r="K32" s="58"/>
      <c r="L32" s="4"/>
    </row>
    <row r="33" spans="1:13">
      <c r="A33" s="37" t="s">
        <v>30</v>
      </c>
      <c r="B33" s="37"/>
      <c r="C33" s="92" t="s">
        <v>58</v>
      </c>
      <c r="D33" s="49"/>
      <c r="E33" s="49"/>
      <c r="F33" s="157"/>
      <c r="G33" s="157"/>
      <c r="H33" s="161"/>
      <c r="I33" s="157"/>
      <c r="J33" s="161"/>
      <c r="K33" s="161"/>
      <c r="L33" s="4"/>
    </row>
    <row r="34" spans="1:13">
      <c r="A34" s="37"/>
      <c r="B34" s="37"/>
      <c r="C34" s="92" t="s">
        <v>60</v>
      </c>
      <c r="D34" s="49"/>
      <c r="E34" s="49"/>
      <c r="F34" s="157"/>
      <c r="G34" s="157"/>
      <c r="H34" s="161"/>
      <c r="I34" s="157"/>
      <c r="J34" s="161"/>
      <c r="K34" s="161"/>
      <c r="L34" s="4"/>
    </row>
    <row r="35" spans="1:13" ht="33.75" customHeight="1">
      <c r="A35" s="37"/>
      <c r="B35" s="37"/>
      <c r="C35" s="205" t="s">
        <v>31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</row>
    <row r="36" spans="1:13" s="74" customFormat="1" ht="12.75">
      <c r="A36" s="82"/>
      <c r="B36" s="82"/>
      <c r="C36" s="88"/>
      <c r="D36" s="88"/>
      <c r="E36" s="88"/>
      <c r="F36" s="88"/>
      <c r="G36" s="88"/>
      <c r="H36" s="88"/>
      <c r="I36" s="88"/>
      <c r="J36" s="88"/>
      <c r="K36" s="88"/>
      <c r="L36" s="88"/>
    </row>
    <row r="37" spans="1:13">
      <c r="A37" s="59" t="s">
        <v>32</v>
      </c>
      <c r="B37" s="59"/>
      <c r="C37" s="59" t="s">
        <v>49</v>
      </c>
      <c r="D37" s="59"/>
      <c r="E37" s="59"/>
      <c r="F37" s="59"/>
      <c r="G37" s="60"/>
      <c r="H37" s="60"/>
      <c r="I37" s="60"/>
      <c r="J37" s="60"/>
      <c r="K37" s="60"/>
      <c r="L37" s="60"/>
    </row>
    <row r="38" spans="1:13">
      <c r="A38" s="59"/>
      <c r="B38" s="59"/>
      <c r="C38" s="206" t="s">
        <v>33</v>
      </c>
      <c r="D38" s="206"/>
      <c r="E38" s="206"/>
      <c r="F38" s="206"/>
      <c r="G38" s="206"/>
      <c r="H38" s="206"/>
      <c r="I38" s="206"/>
      <c r="J38" s="206"/>
      <c r="K38" s="206"/>
      <c r="L38" s="206"/>
      <c r="M38" s="206"/>
    </row>
    <row r="39" spans="1:13">
      <c r="A39" s="61"/>
      <c r="B39" s="59"/>
      <c r="C39" s="206" t="s">
        <v>55</v>
      </c>
      <c r="D39" s="206"/>
      <c r="E39" s="206"/>
      <c r="F39" s="206"/>
      <c r="G39" s="206"/>
      <c r="H39" s="206"/>
      <c r="I39" s="206"/>
      <c r="J39" s="206"/>
      <c r="K39" s="206"/>
      <c r="L39" s="206"/>
      <c r="M39" s="206"/>
    </row>
    <row r="40" spans="1:13" s="74" customFormat="1" ht="12.75">
      <c r="A40" s="82"/>
      <c r="B40" s="82"/>
      <c r="C40" s="88"/>
      <c r="D40" s="88"/>
      <c r="E40" s="88"/>
      <c r="F40" s="88"/>
      <c r="G40" s="88"/>
      <c r="H40" s="88"/>
      <c r="I40" s="88"/>
      <c r="J40" s="88"/>
      <c r="K40" s="88"/>
      <c r="L40" s="88"/>
    </row>
    <row r="41" spans="1:13">
      <c r="A41" s="37" t="s">
        <v>2</v>
      </c>
      <c r="B41" s="37"/>
      <c r="C41" s="212" t="s">
        <v>34</v>
      </c>
      <c r="D41" s="212"/>
      <c r="E41" s="212"/>
      <c r="F41" s="212"/>
      <c r="G41" s="212"/>
      <c r="H41" s="212"/>
      <c r="I41" s="212"/>
      <c r="J41" s="212"/>
      <c r="K41" s="161"/>
      <c r="L41" s="4"/>
    </row>
    <row r="42" spans="1:13">
      <c r="A42" s="37"/>
      <c r="B42" s="37"/>
      <c r="C42" s="213" t="s">
        <v>35</v>
      </c>
      <c r="D42" s="213"/>
      <c r="E42" s="213"/>
      <c r="F42" s="213"/>
      <c r="G42" s="213"/>
      <c r="H42" s="213"/>
      <c r="I42" s="213"/>
      <c r="J42" s="213"/>
      <c r="K42" s="213"/>
      <c r="L42" s="213"/>
    </row>
    <row r="43" spans="1:13">
      <c r="A43" s="46"/>
      <c r="B43" s="46"/>
      <c r="C43" s="62"/>
      <c r="D43" s="62"/>
      <c r="E43" s="62"/>
      <c r="F43" s="4"/>
      <c r="G43" s="4"/>
      <c r="H43" s="4"/>
      <c r="I43" s="4"/>
      <c r="J43" s="4"/>
      <c r="K43" s="4"/>
      <c r="L43" s="4"/>
    </row>
    <row r="44" spans="1:13">
      <c r="A44" s="63" t="s">
        <v>36</v>
      </c>
      <c r="B44" s="63"/>
      <c r="C44" s="114" t="s">
        <v>37</v>
      </c>
      <c r="D44" s="122"/>
      <c r="E44" s="122"/>
      <c r="F44" s="116"/>
      <c r="G44" s="116"/>
      <c r="H44" s="115"/>
      <c r="I44" s="116"/>
      <c r="J44" s="117"/>
      <c r="K44" s="155"/>
      <c r="L44" s="4"/>
    </row>
    <row r="45" spans="1:13">
      <c r="A45" s="63"/>
      <c r="B45" s="63"/>
      <c r="C45" s="130" t="s">
        <v>50</v>
      </c>
      <c r="D45" s="118"/>
      <c r="E45" s="118"/>
      <c r="F45" s="119"/>
      <c r="G45" s="119"/>
      <c r="H45" s="120"/>
      <c r="I45" s="119"/>
      <c r="J45" s="121"/>
      <c r="K45" s="155"/>
      <c r="L45" s="4"/>
    </row>
    <row r="46" spans="1:13">
      <c r="A46" s="63"/>
      <c r="B46" s="63"/>
      <c r="C46" s="110"/>
      <c r="D46" s="110"/>
      <c r="E46" s="110"/>
      <c r="F46" s="111"/>
      <c r="G46" s="111"/>
      <c r="H46" s="112"/>
      <c r="I46" s="111"/>
      <c r="J46" s="113"/>
      <c r="K46" s="113"/>
      <c r="L46" s="46"/>
    </row>
    <row r="47" spans="1:13" ht="31.5" customHeight="1">
      <c r="A47" s="218" t="s">
        <v>38</v>
      </c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</row>
    <row r="48" spans="1:13">
      <c r="A48" s="162"/>
      <c r="B48" s="162"/>
      <c r="C48" s="159"/>
      <c r="D48" s="159"/>
      <c r="E48" s="159"/>
      <c r="F48" s="128"/>
      <c r="G48" s="128"/>
      <c r="H48" s="128"/>
      <c r="I48" s="128"/>
      <c r="J48" s="162"/>
      <c r="K48" s="162"/>
      <c r="L48" s="46"/>
    </row>
    <row r="49" spans="1:13">
      <c r="A49" s="210" t="s">
        <v>39</v>
      </c>
      <c r="B49" s="210"/>
      <c r="C49" s="46"/>
      <c r="D49" s="211" t="s">
        <v>40</v>
      </c>
      <c r="E49" s="211"/>
      <c r="F49" s="211"/>
      <c r="G49" s="211"/>
      <c r="H49" s="211"/>
      <c r="I49" s="211"/>
      <c r="J49" s="210" t="s">
        <v>41</v>
      </c>
      <c r="K49" s="210"/>
      <c r="L49" s="210"/>
      <c r="M49" s="210"/>
    </row>
    <row r="50" spans="1:13">
      <c r="A50" s="5"/>
      <c r="B50" s="159"/>
      <c r="C50" s="46"/>
      <c r="E50" s="46"/>
      <c r="F50" s="46"/>
      <c r="G50" s="46"/>
      <c r="H50" s="46"/>
      <c r="I50" s="160"/>
      <c r="L50" s="36"/>
    </row>
    <row r="51" spans="1:13">
      <c r="A51" s="210" t="s">
        <v>42</v>
      </c>
      <c r="B51" s="210"/>
      <c r="C51" s="46"/>
      <c r="D51" s="224" t="s">
        <v>42</v>
      </c>
      <c r="E51" s="224"/>
      <c r="F51" s="224"/>
      <c r="G51" s="224"/>
      <c r="H51" s="224"/>
      <c r="I51" s="224"/>
      <c r="J51" s="209" t="s">
        <v>42</v>
      </c>
      <c r="K51" s="209"/>
      <c r="L51" s="209"/>
      <c r="M51" s="209"/>
    </row>
    <row r="52" spans="1:13">
      <c r="A52" s="5"/>
      <c r="B52" s="159"/>
      <c r="C52" s="46"/>
      <c r="E52" s="46"/>
      <c r="F52" s="46"/>
      <c r="G52" s="46"/>
      <c r="H52" s="46"/>
      <c r="I52" s="64"/>
      <c r="L52" s="36"/>
    </row>
    <row r="53" spans="1:13">
      <c r="A53" s="208" t="s">
        <v>43</v>
      </c>
      <c r="B53" s="208"/>
      <c r="C53" s="46"/>
      <c r="D53" s="223" t="s">
        <v>44</v>
      </c>
      <c r="E53" s="223"/>
      <c r="F53" s="223"/>
      <c r="G53" s="223"/>
      <c r="H53" s="223"/>
      <c r="I53" s="223"/>
      <c r="J53" s="208" t="s">
        <v>45</v>
      </c>
      <c r="K53" s="208"/>
      <c r="L53" s="208"/>
      <c r="M53" s="208"/>
    </row>
    <row r="54" spans="1:13" s="127" customFormat="1" ht="12.75">
      <c r="A54" s="219" t="s">
        <v>52</v>
      </c>
      <c r="B54" s="219"/>
      <c r="C54" s="66"/>
      <c r="D54" s="222" t="s">
        <v>53</v>
      </c>
      <c r="E54" s="222"/>
      <c r="F54" s="222"/>
      <c r="G54" s="222"/>
      <c r="H54" s="222"/>
      <c r="I54" s="222"/>
      <c r="J54" s="207" t="s">
        <v>0</v>
      </c>
      <c r="K54" s="207"/>
      <c r="L54" s="207"/>
      <c r="M54" s="207"/>
    </row>
    <row r="55" spans="1:13">
      <c r="A55" s="5"/>
      <c r="B55" s="5"/>
      <c r="C55" s="6"/>
      <c r="E55" s="6"/>
      <c r="F55" s="46"/>
      <c r="G55" s="65"/>
      <c r="H55" s="65"/>
      <c r="I55" s="65"/>
      <c r="J55" s="8"/>
      <c r="K55" s="8"/>
      <c r="L55" s="9"/>
    </row>
    <row r="56" spans="1:13">
      <c r="A56" s="5"/>
      <c r="B56" s="5"/>
      <c r="C56" s="6"/>
      <c r="D56" s="221" t="s">
        <v>1</v>
      </c>
      <c r="E56" s="221"/>
      <c r="F56" s="221"/>
      <c r="G56" s="221"/>
      <c r="H56" s="221"/>
      <c r="I56" s="221"/>
      <c r="J56" s="8"/>
      <c r="K56" s="8"/>
      <c r="L56" s="9"/>
    </row>
    <row r="57" spans="1:13">
      <c r="A57" s="5"/>
      <c r="B57" s="5"/>
      <c r="C57" s="6"/>
      <c r="E57" s="6"/>
      <c r="F57" s="10"/>
      <c r="G57" s="163"/>
      <c r="H57" s="163"/>
      <c r="I57" s="163"/>
      <c r="J57" s="8"/>
      <c r="K57" s="8"/>
      <c r="L57" s="9"/>
    </row>
    <row r="58" spans="1:13">
      <c r="A58" s="5"/>
      <c r="B58" s="5"/>
      <c r="C58" s="6"/>
      <c r="E58" s="6"/>
      <c r="F58" s="10"/>
      <c r="G58" s="65"/>
      <c r="H58" s="65"/>
      <c r="I58" s="65"/>
      <c r="J58" s="8"/>
      <c r="K58" s="8"/>
      <c r="L58" s="9"/>
    </row>
    <row r="59" spans="1:13">
      <c r="A59" s="5"/>
      <c r="B59" s="5"/>
      <c r="C59" s="6"/>
      <c r="E59" s="6"/>
      <c r="F59" s="10"/>
      <c r="G59" s="67"/>
      <c r="H59" s="67"/>
      <c r="I59" s="67"/>
      <c r="J59" s="8"/>
      <c r="K59" s="8"/>
      <c r="L59" s="9"/>
    </row>
    <row r="60" spans="1:13">
      <c r="A60" s="5"/>
      <c r="B60" s="5"/>
      <c r="C60" s="6"/>
      <c r="D60" s="220" t="s">
        <v>51</v>
      </c>
      <c r="E60" s="220"/>
      <c r="F60" s="220"/>
      <c r="G60" s="220"/>
      <c r="H60" s="220"/>
      <c r="I60" s="220"/>
      <c r="J60" s="8"/>
      <c r="K60" s="8"/>
      <c r="L60" s="9"/>
    </row>
  </sheetData>
  <mergeCells count="31">
    <mergeCell ref="C38:M38"/>
    <mergeCell ref="A16:L16"/>
    <mergeCell ref="A18:A19"/>
    <mergeCell ref="B18:B19"/>
    <mergeCell ref="C18:E18"/>
    <mergeCell ref="F18:H18"/>
    <mergeCell ref="I18:I19"/>
    <mergeCell ref="J18:L18"/>
    <mergeCell ref="M18:M19"/>
    <mergeCell ref="I23:K23"/>
    <mergeCell ref="I24:K24"/>
    <mergeCell ref="I25:K25"/>
    <mergeCell ref="C35:M35"/>
    <mergeCell ref="C39:M39"/>
    <mergeCell ref="C41:J41"/>
    <mergeCell ref="C42:L42"/>
    <mergeCell ref="A47:M47"/>
    <mergeCell ref="A49:B49"/>
    <mergeCell ref="D49:I49"/>
    <mergeCell ref="J49:M49"/>
    <mergeCell ref="A51:B51"/>
    <mergeCell ref="D51:I51"/>
    <mergeCell ref="J51:M51"/>
    <mergeCell ref="A53:B53"/>
    <mergeCell ref="D53:I53"/>
    <mergeCell ref="J53:M53"/>
    <mergeCell ref="A54:B54"/>
    <mergeCell ref="D54:I54"/>
    <mergeCell ref="J54:M54"/>
    <mergeCell ref="D56:I56"/>
    <mergeCell ref="D60:I60"/>
  </mergeCells>
  <printOptions horizontalCentered="1"/>
  <pageMargins left="0" right="0" top="0.25" bottom="0" header="0" footer="0"/>
  <pageSetup paperSize="5"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Table 1</vt:lpstr>
      <vt:lpstr>Table 1 (2)</vt:lpstr>
      <vt:lpstr>Table 1 (4)</vt:lpstr>
      <vt:lpstr>Table 1 (3)</vt:lpstr>
      <vt:lpstr>'Table 1'!Print_Area</vt:lpstr>
      <vt:lpstr>'Table 1 (2)'!Print_Area</vt:lpstr>
      <vt:lpstr>'Table 1 (3)'!Print_Area</vt:lpstr>
      <vt:lpstr>'Table 1 (4)'!Print_Area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admin</cp:lastModifiedBy>
  <cp:lastPrinted>2022-06-14T08:37:02Z</cp:lastPrinted>
  <dcterms:created xsi:type="dcterms:W3CDTF">2021-01-14T02:24:24Z</dcterms:created>
  <dcterms:modified xsi:type="dcterms:W3CDTF">2022-06-14T08:37:07Z</dcterms:modified>
</cp:coreProperties>
</file>