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 k-means dila\"/>
    </mc:Choice>
  </mc:AlternateContent>
  <xr:revisionPtr revIDLastSave="0" documentId="13_ncr:1_{208FEA89-4102-4064-9A83-252DA3383A4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 Awal" sheetId="1" r:id="rId1"/>
    <sheet name="Proses k-means" sheetId="2" r:id="rId2"/>
  </sheets>
  <definedNames>
    <definedName name="_xlnm._FilterDatabase" localSheetId="0" hidden="1">'Data Awal'!$A$4:$F$4</definedName>
    <definedName name="_xlnm._FilterDatabase" localSheetId="1" hidden="1">'Proses k-means'!$A$27:$G$45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2" l="1"/>
  <c r="Q28" i="2"/>
  <c r="U5" i="2"/>
  <c r="T28" i="2"/>
  <c r="K30" i="2"/>
  <c r="L30" i="2"/>
  <c r="M30" i="2"/>
  <c r="N30" i="2"/>
  <c r="J30" i="2"/>
  <c r="N29" i="2"/>
  <c r="K29" i="2"/>
  <c r="L29" i="2"/>
  <c r="M29" i="2"/>
  <c r="J29" i="2"/>
  <c r="J28" i="2"/>
  <c r="N28" i="2"/>
  <c r="M28" i="2"/>
  <c r="L28" i="2"/>
  <c r="K28" i="2"/>
  <c r="Q5" i="2"/>
  <c r="R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8" i="2"/>
  <c r="R6" i="2"/>
  <c r="R7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Q20" i="2"/>
  <c r="U20" i="2" s="1"/>
  <c r="Q6" i="2"/>
  <c r="Q7" i="2"/>
  <c r="Q8" i="2"/>
  <c r="U8" i="2" s="1"/>
  <c r="Q9" i="2"/>
  <c r="U9" i="2" s="1"/>
  <c r="Q10" i="2"/>
  <c r="Q11" i="2"/>
  <c r="Q12" i="2"/>
  <c r="Q13" i="2"/>
  <c r="U13" i="2" s="1"/>
  <c r="Q14" i="2"/>
  <c r="Q15" i="2"/>
  <c r="Q16" i="2"/>
  <c r="Q17" i="2"/>
  <c r="U17" i="2" s="1"/>
  <c r="Q18" i="2"/>
  <c r="Q19" i="2"/>
  <c r="Q21" i="2"/>
  <c r="U21" i="2" s="1"/>
  <c r="Q22" i="2"/>
  <c r="U22" i="2" s="1"/>
  <c r="S30" i="2" l="1"/>
  <c r="S29" i="2"/>
  <c r="S32" i="2"/>
  <c r="U11" i="2"/>
  <c r="U19" i="2"/>
  <c r="U15" i="2"/>
  <c r="U16" i="2"/>
  <c r="U12" i="2"/>
  <c r="U18" i="2"/>
  <c r="U14" i="2"/>
  <c r="U10" i="2"/>
  <c r="U6" i="2"/>
  <c r="T5" i="2"/>
  <c r="S42" i="2"/>
  <c r="S38" i="2"/>
  <c r="S34" i="2"/>
  <c r="Q30" i="2"/>
  <c r="S45" i="2"/>
  <c r="S41" i="2"/>
  <c r="S37" i="2"/>
  <c r="S33" i="2"/>
  <c r="U7" i="2"/>
  <c r="R29" i="2"/>
  <c r="S44" i="2"/>
  <c r="S40" i="2"/>
  <c r="S36" i="2"/>
  <c r="S28" i="2"/>
  <c r="S43" i="2"/>
  <c r="S39" i="2"/>
  <c r="S35" i="2"/>
  <c r="S31" i="2"/>
  <c r="Q45" i="2"/>
  <c r="Q43" i="2"/>
  <c r="Q41" i="2"/>
  <c r="Q39" i="2"/>
  <c r="Q37" i="2"/>
  <c r="Q35" i="2"/>
  <c r="Q33" i="2"/>
  <c r="Q31" i="2"/>
  <c r="Q29" i="2"/>
  <c r="R44" i="2"/>
  <c r="R42" i="2"/>
  <c r="R40" i="2"/>
  <c r="R38" i="2"/>
  <c r="R36" i="2"/>
  <c r="R34" i="2"/>
  <c r="R32" i="2"/>
  <c r="R30" i="2"/>
  <c r="Q44" i="2"/>
  <c r="Q42" i="2"/>
  <c r="Q40" i="2"/>
  <c r="Q38" i="2"/>
  <c r="Q36" i="2"/>
  <c r="Q34" i="2"/>
  <c r="Q32" i="2"/>
  <c r="R28" i="2"/>
  <c r="R45" i="2"/>
  <c r="R43" i="2"/>
  <c r="R41" i="2"/>
  <c r="R39" i="2"/>
  <c r="R37" i="2"/>
  <c r="R35" i="2"/>
  <c r="R33" i="2"/>
  <c r="R31" i="2"/>
  <c r="T21" i="2"/>
  <c r="T19" i="2"/>
  <c r="T17" i="2"/>
  <c r="T15" i="2"/>
  <c r="T13" i="2"/>
  <c r="T11" i="2"/>
  <c r="T9" i="2"/>
  <c r="T7" i="2"/>
  <c r="T22" i="2"/>
  <c r="T20" i="2"/>
  <c r="T18" i="2"/>
  <c r="T16" i="2"/>
  <c r="T14" i="2"/>
  <c r="T12" i="2"/>
  <c r="T10" i="2"/>
  <c r="T8" i="2"/>
  <c r="T6" i="2"/>
  <c r="U37" i="2" l="1"/>
  <c r="T37" i="2"/>
  <c r="T34" i="2"/>
  <c r="U34" i="2"/>
  <c r="T31" i="2"/>
  <c r="U31" i="2"/>
  <c r="T39" i="2"/>
  <c r="U39" i="2"/>
  <c r="T32" i="2"/>
  <c r="U32" i="2"/>
  <c r="U45" i="2"/>
  <c r="T45" i="2"/>
  <c r="T42" i="2"/>
  <c r="U42" i="2"/>
  <c r="T36" i="2"/>
  <c r="U36" i="2"/>
  <c r="T44" i="2"/>
  <c r="U44" i="2"/>
  <c r="U33" i="2"/>
  <c r="T33" i="2"/>
  <c r="U41" i="2"/>
  <c r="T41" i="2"/>
  <c r="T40" i="2"/>
  <c r="U40" i="2"/>
  <c r="U29" i="2"/>
  <c r="T29" i="2"/>
  <c r="T30" i="2"/>
  <c r="U30" i="2"/>
  <c r="T38" i="2"/>
  <c r="U38" i="2"/>
  <c r="T35" i="2"/>
  <c r="U35" i="2"/>
  <c r="T43" i="2"/>
  <c r="U43" i="2"/>
</calcChain>
</file>

<file path=xl/sharedStrings.xml><?xml version="1.0" encoding="utf-8"?>
<sst xmlns="http://schemas.openxmlformats.org/spreadsheetml/2006/main" count="245" uniqueCount="89">
  <si>
    <t>P</t>
  </si>
  <si>
    <t>PEGAWAI PEMERINTAH DENGAN PERJANJIAN KERJA</t>
  </si>
  <si>
    <t>Acute upper respiratory infections of multiple and unspecified sites</t>
  </si>
  <si>
    <t>Berobat Jalan</t>
  </si>
  <si>
    <t>Kelurahan Ujungbatu</t>
  </si>
  <si>
    <t>PNS DAERAH</t>
  </si>
  <si>
    <t>Nonsuppurative otitis media</t>
  </si>
  <si>
    <t>Desa Ngaso</t>
  </si>
  <si>
    <t>PENSIUN PNS</t>
  </si>
  <si>
    <t>Chronic ischaemic heart disease</t>
  </si>
  <si>
    <t>Rujuk Vertikal</t>
  </si>
  <si>
    <t>Diarrhoea and gastroenteritis of
presumed infectious origin</t>
  </si>
  <si>
    <t>Desa Ujungbatu Timur</t>
  </si>
  <si>
    <t>L</t>
  </si>
  <si>
    <t>Atopic dermatitis</t>
  </si>
  <si>
    <t>Desa Pematang Tebih</t>
  </si>
  <si>
    <t>Pure hypercholesterolaemia</t>
  </si>
  <si>
    <t>PBI (APBN)</t>
  </si>
  <si>
    <t>Acute nasopharyngitis
[common cold]</t>
  </si>
  <si>
    <t>Desa Sukadamai</t>
  </si>
  <si>
    <t>Typhoid fever</t>
  </si>
  <si>
    <t>Retained dental root</t>
  </si>
  <si>
    <t>Other benign neoplasms of connective and other soft tissue</t>
  </si>
  <si>
    <t>Essential (primary)
hypertension</t>
  </si>
  <si>
    <t>PEKERJA MANDIRI</t>
  </si>
  <si>
    <t>Chronic obstructive pulmonary disease with acute lower respiratory infection</t>
  </si>
  <si>
    <t>PBI (APBD)</t>
  </si>
  <si>
    <t>Acute upper respiratory infection, unspecified</t>
  </si>
  <si>
    <t>JENIS KELAMIN</t>
  </si>
  <si>
    <t>JENIS PESERTA</t>
  </si>
  <si>
    <t>DIAGNOSA</t>
  </si>
  <si>
    <t>STATUS PULANG</t>
  </si>
  <si>
    <t>ALAMAT</t>
  </si>
  <si>
    <t>DATA AWAL</t>
  </si>
  <si>
    <t>TRANSFORMASI</t>
  </si>
  <si>
    <t>kode pasien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</si>
  <si>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</si>
  <si>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</si>
  <si>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</si>
  <si>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</si>
  <si>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</si>
  <si>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</si>
  <si>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</si>
  <si>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</si>
  <si>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</si>
  <si>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</si>
  <si>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</si>
  <si>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</si>
  <si>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</si>
  <si>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</si>
  <si>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</si>
  <si>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</si>
  <si>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</si>
  <si>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</si>
  <si>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Kriteria 1</t>
  </si>
  <si>
    <t>Kriteria 2</t>
  </si>
  <si>
    <t>Kriteria 3</t>
  </si>
  <si>
    <t>Kriteia 4</t>
  </si>
  <si>
    <t>kriteria 5</t>
  </si>
  <si>
    <t xml:space="preserve">Data </t>
  </si>
  <si>
    <t>iterasi 1</t>
  </si>
  <si>
    <t>klaster 1</t>
  </si>
  <si>
    <t>C1</t>
  </si>
  <si>
    <t>C2</t>
  </si>
  <si>
    <t>C3</t>
  </si>
  <si>
    <t>objek</t>
  </si>
  <si>
    <t>Kriteria 4</t>
  </si>
  <si>
    <t>Kriteria 5</t>
  </si>
  <si>
    <t>jarak</t>
  </si>
  <si>
    <t>x</t>
  </si>
  <si>
    <t>y</t>
  </si>
  <si>
    <t>jarak C1</t>
  </si>
  <si>
    <t>Jarak C2</t>
  </si>
  <si>
    <t>Jarak C3</t>
  </si>
  <si>
    <t>kedekatan</t>
  </si>
  <si>
    <t>Klaster</t>
  </si>
  <si>
    <t>Klaster/Hasil</t>
  </si>
  <si>
    <t>2</t>
  </si>
  <si>
    <t>1</t>
  </si>
  <si>
    <t>3</t>
  </si>
  <si>
    <t>Iterasi 2 centroid baru</t>
  </si>
  <si>
    <t>kriteria 2</t>
  </si>
  <si>
    <t>kriteria 3</t>
  </si>
  <si>
    <t>kriteria 4</t>
  </si>
  <si>
    <t>Jarak C1</t>
  </si>
  <si>
    <t>Kedekatan</t>
  </si>
  <si>
    <t>kluster</t>
  </si>
  <si>
    <t>Hasil kluster sebelumnya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</si>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</sst>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6" borderId="1" xfId="0" applyFill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2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5"/>
  <sheetViews>
    <sheetView topLeftCell="A27" workbookViewId="0">
      <selection activeCell="A28" sqref="A28:E45"/>
    </sheetView>
  </sheetViews>
  <sheetFormatPr defaultRowHeight="15" x14ac:dyDescent="0.25"/>
  <cols>
    <col min="1" max="1" width="13.5703125" bestFit="1" customWidth="1"/>
    <col min="2" max="2" width="44.42578125" bestFit="1" customWidth="1"/>
    <col min="3" max="3" width="77.140625" bestFit="1" customWidth="1"/>
    <col min="4" max="4" width="14.7109375" bestFit="1" customWidth="1"/>
    <col min="5" max="5" width="21.85546875" customWidth="1"/>
  </cols>
  <sheetData>
    <row r="2" spans="1:6" x14ac:dyDescent="0.25">
      <c r="B2" s="2"/>
      <c r="C2" s="4" t="s">
        <v>33</v>
      </c>
    </row>
    <row r="3" spans="1:6" x14ac:dyDescent="0.25">
      <c r="B3" s="2"/>
      <c r="C3" s="2"/>
    </row>
    <row r="4" spans="1:6" x14ac:dyDescent="0.25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3" t="s">
        <v>88</v>
      </c>
    </row>
    <row r="5" spans="1:6" x14ac:dyDescent="0.25">
      <c r="A5" s="11" t="s">
        <v>0</v>
      </c>
      <c r="B5" s="11" t="s">
        <v>5</v>
      </c>
      <c r="C5" s="11" t="s">
        <v>11</v>
      </c>
      <c r="D5" s="11" t="s">
        <v>3</v>
      </c>
      <c r="E5" s="11" t="s">
        <v>12</v>
      </c>
      <c r="F5" s="10" t="s">
        <v>78</v>
      </c>
    </row>
    <row r="6" spans="1:6" x14ac:dyDescent="0.25">
      <c r="A6" s="11" t="s">
        <v>13</v>
      </c>
      <c r="B6" s="11" t="s">
        <v>8</v>
      </c>
      <c r="C6" s="11" t="s">
        <v>14</v>
      </c>
      <c r="D6" s="11" t="s">
        <v>3</v>
      </c>
      <c r="E6" s="11" t="s">
        <v>15</v>
      </c>
      <c r="F6" s="10" t="s">
        <v>78</v>
      </c>
    </row>
    <row r="7" spans="1:6" x14ac:dyDescent="0.25">
      <c r="A7" s="11" t="s">
        <v>0</v>
      </c>
      <c r="B7" s="11" t="s">
        <v>5</v>
      </c>
      <c r="C7" s="11" t="s">
        <v>16</v>
      </c>
      <c r="D7" s="11" t="s">
        <v>3</v>
      </c>
      <c r="E7" s="11" t="s">
        <v>7</v>
      </c>
      <c r="F7" s="10" t="s">
        <v>78</v>
      </c>
    </row>
    <row r="8" spans="1:6" x14ac:dyDescent="0.25">
      <c r="A8" s="11" t="s">
        <v>0</v>
      </c>
      <c r="B8" s="11" t="s">
        <v>17</v>
      </c>
      <c r="C8" s="11" t="s">
        <v>18</v>
      </c>
      <c r="D8" s="11" t="s">
        <v>3</v>
      </c>
      <c r="E8" s="11" t="s">
        <v>12</v>
      </c>
      <c r="F8" s="10" t="s">
        <v>78</v>
      </c>
    </row>
    <row r="9" spans="1:6" x14ac:dyDescent="0.25">
      <c r="A9" s="11" t="s">
        <v>13</v>
      </c>
      <c r="B9" s="11" t="s">
        <v>17</v>
      </c>
      <c r="C9" s="11" t="s">
        <v>20</v>
      </c>
      <c r="D9" s="11" t="s">
        <v>3</v>
      </c>
      <c r="E9" s="11" t="s">
        <v>7</v>
      </c>
      <c r="F9" s="10" t="s">
        <v>78</v>
      </c>
    </row>
    <row r="10" spans="1:6" x14ac:dyDescent="0.25">
      <c r="A10" s="14" t="s">
        <v>0</v>
      </c>
      <c r="B10" s="14" t="s">
        <v>1</v>
      </c>
      <c r="C10" s="14" t="s">
        <v>2</v>
      </c>
      <c r="D10" s="14" t="s">
        <v>3</v>
      </c>
      <c r="E10" s="14" t="s">
        <v>4</v>
      </c>
      <c r="F10" s="16" t="s">
        <v>77</v>
      </c>
    </row>
    <row r="11" spans="1:6" x14ac:dyDescent="0.25">
      <c r="A11" s="14" t="s">
        <v>0</v>
      </c>
      <c r="B11" s="14" t="s">
        <v>5</v>
      </c>
      <c r="C11" s="14" t="s">
        <v>6</v>
      </c>
      <c r="D11" s="14" t="s">
        <v>3</v>
      </c>
      <c r="E11" s="14" t="s">
        <v>7</v>
      </c>
      <c r="F11" s="16" t="s">
        <v>77</v>
      </c>
    </row>
    <row r="12" spans="1:6" x14ac:dyDescent="0.25">
      <c r="A12" s="14" t="s">
        <v>0</v>
      </c>
      <c r="B12" s="14" t="s">
        <v>8</v>
      </c>
      <c r="C12" s="14" t="s">
        <v>9</v>
      </c>
      <c r="D12" s="14" t="s">
        <v>10</v>
      </c>
      <c r="E12" s="14" t="s">
        <v>7</v>
      </c>
      <c r="F12" s="16" t="s">
        <v>77</v>
      </c>
    </row>
    <row r="13" spans="1:6" x14ac:dyDescent="0.25">
      <c r="A13" s="14" t="s">
        <v>0</v>
      </c>
      <c r="B13" s="14" t="s">
        <v>17</v>
      </c>
      <c r="C13" s="14" t="s">
        <v>2</v>
      </c>
      <c r="D13" s="14" t="s">
        <v>3</v>
      </c>
      <c r="E13" s="14" t="s">
        <v>19</v>
      </c>
      <c r="F13" s="16" t="s">
        <v>77</v>
      </c>
    </row>
    <row r="14" spans="1:6" x14ac:dyDescent="0.25">
      <c r="A14" s="14" t="s">
        <v>0</v>
      </c>
      <c r="B14" s="14" t="s">
        <v>17</v>
      </c>
      <c r="C14" s="14" t="s">
        <v>2</v>
      </c>
      <c r="D14" s="14" t="s">
        <v>3</v>
      </c>
      <c r="E14" s="14" t="s">
        <v>7</v>
      </c>
      <c r="F14" s="16" t="s">
        <v>77</v>
      </c>
    </row>
    <row r="15" spans="1:6" x14ac:dyDescent="0.25">
      <c r="A15" s="14" t="s">
        <v>0</v>
      </c>
      <c r="B15" s="14" t="s">
        <v>17</v>
      </c>
      <c r="C15" s="14" t="s">
        <v>2</v>
      </c>
      <c r="D15" s="14" t="s">
        <v>3</v>
      </c>
      <c r="E15" s="14" t="s">
        <v>12</v>
      </c>
      <c r="F15" s="16" t="s">
        <v>77</v>
      </c>
    </row>
    <row r="16" spans="1:6" x14ac:dyDescent="0.25">
      <c r="A16" s="14" t="s">
        <v>13</v>
      </c>
      <c r="B16" s="14" t="s">
        <v>17</v>
      </c>
      <c r="C16" s="14" t="s">
        <v>2</v>
      </c>
      <c r="D16" s="14" t="s">
        <v>3</v>
      </c>
      <c r="E16" s="14" t="s">
        <v>7</v>
      </c>
      <c r="F16" s="16" t="s">
        <v>77</v>
      </c>
    </row>
    <row r="17" spans="1:6" x14ac:dyDescent="0.25">
      <c r="A17" s="14" t="s">
        <v>13</v>
      </c>
      <c r="B17" s="14" t="s">
        <v>24</v>
      </c>
      <c r="C17" s="14" t="s">
        <v>2</v>
      </c>
      <c r="D17" s="14" t="s">
        <v>3</v>
      </c>
      <c r="E17" s="14" t="s">
        <v>12</v>
      </c>
      <c r="F17" s="16" t="s">
        <v>77</v>
      </c>
    </row>
    <row r="18" spans="1:6" x14ac:dyDescent="0.25">
      <c r="A18" s="15" t="s">
        <v>13</v>
      </c>
      <c r="B18" s="15" t="s">
        <v>17</v>
      </c>
      <c r="C18" s="15" t="s">
        <v>21</v>
      </c>
      <c r="D18" s="15" t="s">
        <v>3</v>
      </c>
      <c r="E18" s="15" t="s">
        <v>12</v>
      </c>
      <c r="F18" s="6" t="s">
        <v>79</v>
      </c>
    </row>
    <row r="19" spans="1:6" x14ac:dyDescent="0.25">
      <c r="A19" s="15" t="s">
        <v>0</v>
      </c>
      <c r="B19" s="15" t="s">
        <v>17</v>
      </c>
      <c r="C19" s="15" t="s">
        <v>22</v>
      </c>
      <c r="D19" s="15" t="s">
        <v>3</v>
      </c>
      <c r="E19" s="15" t="s">
        <v>12</v>
      </c>
      <c r="F19" s="6" t="s">
        <v>79</v>
      </c>
    </row>
    <row r="20" spans="1:6" x14ac:dyDescent="0.25">
      <c r="A20" s="15" t="s">
        <v>0</v>
      </c>
      <c r="B20" s="15" t="s">
        <v>17</v>
      </c>
      <c r="C20" s="15" t="s">
        <v>23</v>
      </c>
      <c r="D20" s="15" t="s">
        <v>3</v>
      </c>
      <c r="E20" s="15" t="s">
        <v>7</v>
      </c>
      <c r="F20" s="6" t="s">
        <v>79</v>
      </c>
    </row>
    <row r="21" spans="1:6" x14ac:dyDescent="0.25">
      <c r="A21" s="15" t="s">
        <v>0</v>
      </c>
      <c r="B21" s="15" t="s">
        <v>24</v>
      </c>
      <c r="C21" s="15" t="s">
        <v>25</v>
      </c>
      <c r="D21" s="15" t="s">
        <v>3</v>
      </c>
      <c r="E21" s="15" t="s">
        <v>12</v>
      </c>
      <c r="F21" s="6" t="s">
        <v>79</v>
      </c>
    </row>
    <row r="22" spans="1:6" x14ac:dyDescent="0.25">
      <c r="A22" s="15" t="s">
        <v>13</v>
      </c>
      <c r="B22" s="15" t="s">
        <v>26</v>
      </c>
      <c r="C22" s="15" t="s">
        <v>27</v>
      </c>
      <c r="D22" s="15" t="s">
        <v>3</v>
      </c>
      <c r="E22" s="15" t="s">
        <v>7</v>
      </c>
      <c r="F22" s="6" t="s">
        <v>79</v>
      </c>
    </row>
    <row r="25" spans="1:6" ht="15.75" x14ac:dyDescent="0.25">
      <c r="C25" s="5" t="s">
        <v>34</v>
      </c>
    </row>
    <row r="26" spans="1:6" x14ac:dyDescent="0.25">
      <c r="C26" s="6"/>
    </row>
    <row r="27" spans="1:6" s="21" customFormat="1" x14ac:dyDescent="0.25">
      <c r="A27" s="8" t="s">
        <v>28</v>
      </c>
      <c r="B27" s="8" t="s">
        <v>29</v>
      </c>
      <c r="C27" s="8" t="s">
        <v>30</v>
      </c>
      <c r="D27" s="8" t="s">
        <v>31</v>
      </c>
      <c r="E27" s="8" t="s">
        <v>32</v>
      </c>
    </row>
    <row r="28" spans="1:6" s="21" customFormat="1" x14ac:dyDescent="0.25">
      <c r="A28" s="8">
        <v>2</v>
      </c>
      <c r="B28" s="8">
        <v>2</v>
      </c>
      <c r="C28" s="8">
        <v>4</v>
      </c>
      <c r="D28" s="8">
        <v>1</v>
      </c>
      <c r="E28" s="8">
        <v>3</v>
      </c>
    </row>
    <row r="29" spans="1:6" s="21" customFormat="1" x14ac:dyDescent="0.25">
      <c r="A29" s="8">
        <v>1</v>
      </c>
      <c r="B29" s="8">
        <v>3</v>
      </c>
      <c r="C29" s="8">
        <v>5</v>
      </c>
      <c r="D29" s="8">
        <v>1</v>
      </c>
      <c r="E29" s="8">
        <v>4</v>
      </c>
    </row>
    <row r="30" spans="1:6" s="21" customFormat="1" x14ac:dyDescent="0.25">
      <c r="A30" s="8">
        <v>2</v>
      </c>
      <c r="B30" s="8">
        <v>2</v>
      </c>
      <c r="C30" s="8">
        <v>6</v>
      </c>
      <c r="D30" s="8">
        <v>1</v>
      </c>
      <c r="E30" s="8">
        <v>2</v>
      </c>
    </row>
    <row r="31" spans="1:6" s="21" customFormat="1" x14ac:dyDescent="0.25">
      <c r="A31" s="8">
        <v>2</v>
      </c>
      <c r="B31" s="8">
        <v>4</v>
      </c>
      <c r="C31" s="8">
        <v>7</v>
      </c>
      <c r="D31" s="8">
        <v>1</v>
      </c>
      <c r="E31" s="8">
        <v>3</v>
      </c>
    </row>
    <row r="32" spans="1:6" s="21" customFormat="1" x14ac:dyDescent="0.25">
      <c r="A32" s="8">
        <v>1</v>
      </c>
      <c r="B32" s="8">
        <v>4</v>
      </c>
      <c r="C32" s="8">
        <v>8</v>
      </c>
      <c r="D32" s="8">
        <v>1</v>
      </c>
      <c r="E32" s="8">
        <v>2</v>
      </c>
    </row>
    <row r="33" spans="1:5" s="21" customFormat="1" x14ac:dyDescent="0.25">
      <c r="A33" s="8">
        <v>2</v>
      </c>
      <c r="B33" s="8">
        <v>1</v>
      </c>
      <c r="C33" s="8">
        <v>1</v>
      </c>
      <c r="D33" s="8">
        <v>1</v>
      </c>
      <c r="E33" s="8">
        <v>1</v>
      </c>
    </row>
    <row r="34" spans="1:5" s="21" customFormat="1" x14ac:dyDescent="0.25">
      <c r="A34" s="8">
        <v>2</v>
      </c>
      <c r="B34" s="8">
        <v>2</v>
      </c>
      <c r="C34" s="8">
        <v>2</v>
      </c>
      <c r="D34" s="8">
        <v>1</v>
      </c>
      <c r="E34" s="8">
        <v>2</v>
      </c>
    </row>
    <row r="35" spans="1:5" s="21" customFormat="1" x14ac:dyDescent="0.25">
      <c r="A35" s="8">
        <v>2</v>
      </c>
      <c r="B35" s="8">
        <v>3</v>
      </c>
      <c r="C35" s="8">
        <v>3</v>
      </c>
      <c r="D35" s="8">
        <v>2</v>
      </c>
      <c r="E35" s="8">
        <v>2</v>
      </c>
    </row>
    <row r="36" spans="1:5" s="21" customFormat="1" x14ac:dyDescent="0.25">
      <c r="A36" s="8">
        <v>2</v>
      </c>
      <c r="B36" s="8">
        <v>4</v>
      </c>
      <c r="C36" s="8">
        <v>1</v>
      </c>
      <c r="D36" s="8">
        <v>1</v>
      </c>
      <c r="E36" s="8">
        <v>5</v>
      </c>
    </row>
    <row r="37" spans="1:5" s="21" customFormat="1" x14ac:dyDescent="0.25">
      <c r="A37" s="8">
        <v>2</v>
      </c>
      <c r="B37" s="8">
        <v>4</v>
      </c>
      <c r="C37" s="8">
        <v>1</v>
      </c>
      <c r="D37" s="8">
        <v>1</v>
      </c>
      <c r="E37" s="8">
        <v>2</v>
      </c>
    </row>
    <row r="38" spans="1:5" s="21" customFormat="1" x14ac:dyDescent="0.25">
      <c r="A38" s="8">
        <v>2</v>
      </c>
      <c r="B38" s="8">
        <v>4</v>
      </c>
      <c r="C38" s="8">
        <v>1</v>
      </c>
      <c r="D38" s="8">
        <v>1</v>
      </c>
      <c r="E38" s="8">
        <v>3</v>
      </c>
    </row>
    <row r="39" spans="1:5" s="21" customFormat="1" x14ac:dyDescent="0.25">
      <c r="A39" s="8">
        <v>1</v>
      </c>
      <c r="B39" s="8">
        <v>4</v>
      </c>
      <c r="C39" s="8">
        <v>1</v>
      </c>
      <c r="D39" s="8">
        <v>1</v>
      </c>
      <c r="E39" s="8">
        <v>2</v>
      </c>
    </row>
    <row r="40" spans="1:5" s="21" customFormat="1" x14ac:dyDescent="0.25">
      <c r="A40" s="8">
        <v>1</v>
      </c>
      <c r="B40" s="8">
        <v>5</v>
      </c>
      <c r="C40" s="8">
        <v>1</v>
      </c>
      <c r="D40" s="8">
        <v>1</v>
      </c>
      <c r="E40" s="8">
        <v>3</v>
      </c>
    </row>
    <row r="41" spans="1:5" s="21" customFormat="1" x14ac:dyDescent="0.25">
      <c r="A41" s="8">
        <v>1</v>
      </c>
      <c r="B41" s="8">
        <v>4</v>
      </c>
      <c r="C41" s="8">
        <v>9</v>
      </c>
      <c r="D41" s="8">
        <v>1</v>
      </c>
      <c r="E41" s="8">
        <v>3</v>
      </c>
    </row>
    <row r="42" spans="1:5" s="21" customFormat="1" x14ac:dyDescent="0.25">
      <c r="A42" s="8">
        <v>2</v>
      </c>
      <c r="B42" s="8">
        <v>4</v>
      </c>
      <c r="C42" s="8">
        <v>10</v>
      </c>
      <c r="D42" s="8">
        <v>1</v>
      </c>
      <c r="E42" s="8">
        <v>3</v>
      </c>
    </row>
    <row r="43" spans="1:5" s="21" customFormat="1" x14ac:dyDescent="0.25">
      <c r="A43" s="8">
        <v>2</v>
      </c>
      <c r="B43" s="8">
        <v>4</v>
      </c>
      <c r="C43" s="8">
        <v>11</v>
      </c>
      <c r="D43" s="8">
        <v>1</v>
      </c>
      <c r="E43" s="8">
        <v>2</v>
      </c>
    </row>
    <row r="44" spans="1:5" s="21" customFormat="1" x14ac:dyDescent="0.25">
      <c r="A44" s="8">
        <v>2</v>
      </c>
      <c r="B44" s="8">
        <v>5</v>
      </c>
      <c r="C44" s="8">
        <v>12</v>
      </c>
      <c r="D44" s="8">
        <v>1</v>
      </c>
      <c r="E44" s="8">
        <v>3</v>
      </c>
    </row>
    <row r="45" spans="1:5" s="21" customFormat="1" x14ac:dyDescent="0.25">
      <c r="A45" s="8">
        <v>1</v>
      </c>
      <c r="B45" s="8">
        <v>6</v>
      </c>
      <c r="C45" s="8">
        <v>13</v>
      </c>
      <c r="D45" s="8">
        <v>1</v>
      </c>
      <c r="E45" s="8">
        <v>2</v>
      </c>
    </row>
  </sheetData>
  <autoFilter ref="A4:F4" xr:uid="{00000000-0009-0000-0000-000000000000}">
    <sortState xmlns:xlrd2="http://schemas.microsoft.com/office/spreadsheetml/2017/richdata2" ref="A5:F22">
      <sortCondition ref="F4"/>
    </sortState>
  </autoFilter>
  <conditionalFormatting sqref="C25 A27:E45 A4:E22 F4">
    <cfRule type="containsBlanks" dxfId="11" priority="2">
      <formula>LEN(TRIM(A4))=0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tabSelected="1" topLeftCell="F25" workbookViewId="0">
      <selection activeCell="V25" sqref="V25"/>
    </sheetView>
  </sheetViews>
  <sheetFormatPr defaultRowHeight="15" x14ac:dyDescent="0.25"/>
  <cols>
    <col min="1" max="1" width="16.42578125" customWidth="1"/>
    <col min="2" max="2" width="15.140625" customWidth="1"/>
    <col min="3" max="3" width="15.28515625" customWidth="1"/>
    <col min="4" max="4" width="17.28515625" customWidth="1"/>
    <col min="5" max="5" width="11.28515625" customWidth="1"/>
    <col min="7" max="7" width="12.7109375" customWidth="1"/>
    <col min="20" max="20" width="10" customWidth="1"/>
    <col min="21" max="21" width="12" customWidth="1"/>
    <col min="22" max="22" width="23.7109375" customWidth="1"/>
  </cols>
  <sheetData>
    <row r="1" spans="1:21" x14ac:dyDescent="0.25">
      <c r="B1" s="10" t="s">
        <v>70</v>
      </c>
    </row>
    <row r="2" spans="1:21" ht="15.75" x14ac:dyDescent="0.25">
      <c r="B2" s="7"/>
      <c r="C2" s="5" t="s">
        <v>59</v>
      </c>
      <c r="D2" s="7"/>
      <c r="H2" s="9" t="s">
        <v>69</v>
      </c>
      <c r="I2" s="2"/>
      <c r="J2" s="2"/>
    </row>
    <row r="3" spans="1:21" x14ac:dyDescent="0.25">
      <c r="B3" s="7"/>
      <c r="C3" s="7"/>
      <c r="D3" s="7"/>
      <c r="H3" s="3" t="s">
        <v>60</v>
      </c>
      <c r="I3" s="3"/>
      <c r="J3" s="2"/>
      <c r="Q3" s="6" t="s">
        <v>68</v>
      </c>
      <c r="R3" s="6"/>
    </row>
    <row r="4" spans="1:21" x14ac:dyDescent="0.25">
      <c r="A4" s="1" t="s">
        <v>35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H4" s="8" t="s">
        <v>61</v>
      </c>
      <c r="I4" s="8" t="s">
        <v>65</v>
      </c>
      <c r="J4" s="8" t="s">
        <v>54</v>
      </c>
      <c r="K4" s="8" t="s">
        <v>55</v>
      </c>
      <c r="L4" s="8" t="s">
        <v>56</v>
      </c>
      <c r="M4" s="8" t="s">
        <v>66</v>
      </c>
      <c r="N4" s="8" t="s">
        <v>67</v>
      </c>
      <c r="Q4" s="8" t="s">
        <v>71</v>
      </c>
      <c r="R4" s="8" t="s">
        <v>72</v>
      </c>
      <c r="S4" s="8" t="s">
        <v>73</v>
      </c>
      <c r="T4" s="8" t="s">
        <v>74</v>
      </c>
      <c r="U4" s="11" t="s">
        <v>76</v>
      </c>
    </row>
    <row r="5" spans="1:21" x14ac:dyDescent="0.25">
      <c r="A5" s="1" t="s">
        <v>36</v>
      </c>
      <c r="B5" s="8">
        <v>2</v>
      </c>
      <c r="C5" s="8">
        <v>2</v>
      </c>
      <c r="D5" s="8">
        <v>4</v>
      </c>
      <c r="E5" s="8">
        <v>1</v>
      </c>
      <c r="F5" s="8">
        <v>3</v>
      </c>
      <c r="H5" s="1" t="s">
        <v>62</v>
      </c>
      <c r="I5" s="1" t="s">
        <v>41</v>
      </c>
      <c r="J5" s="8">
        <v>2</v>
      </c>
      <c r="K5" s="8">
        <v>1</v>
      </c>
      <c r="L5" s="8">
        <v>1</v>
      </c>
      <c r="M5" s="8">
        <v>1</v>
      </c>
      <c r="N5" s="8">
        <v>1</v>
      </c>
      <c r="Q5" s="1">
        <f>SQRT(($J$5-B5)^2+($K$5-C5)^2+($L$5-D5)^2+($M$5-E5)^2+($N$5-F5)^2)</f>
        <v>3.7416573867739413</v>
      </c>
      <c r="R5" s="1">
        <f t="shared" ref="R5:R22" si="0">SQRT(($J$6-B5)^2+($K$6-C5)^2+($L$6-D5)^2+($M$6-E5)^2+($N$6-F5)^2)</f>
        <v>4.358898943540674</v>
      </c>
      <c r="S5" s="1">
        <f t="shared" ref="S5:S22" si="1">SQRT(($J$7-B5)^2+($K$7-C5)^2+($L$7-D5)^2+($M$7-E5)^2+($N$7-F5)^2)</f>
        <v>8.5440037453175304</v>
      </c>
      <c r="T5" s="1">
        <f>MIN(Q5:S5)</f>
        <v>3.7416573867739413</v>
      </c>
      <c r="U5" s="12" t="str">
        <f>IF(Q5=MIN(Q5:S5),"1",IF(R5=MIN(Q5:S5),"2",IF(S5=MIN(Q5:S5),"3",)))</f>
        <v>1</v>
      </c>
    </row>
    <row r="6" spans="1:21" x14ac:dyDescent="0.25">
      <c r="A6" s="1" t="s">
        <v>37</v>
      </c>
      <c r="B6" s="8">
        <v>1</v>
      </c>
      <c r="C6" s="8">
        <v>3</v>
      </c>
      <c r="D6" s="8">
        <v>5</v>
      </c>
      <c r="E6" s="8">
        <v>1</v>
      </c>
      <c r="F6" s="8">
        <v>4</v>
      </c>
      <c r="H6" s="1" t="s">
        <v>63</v>
      </c>
      <c r="I6" s="1" t="s">
        <v>48</v>
      </c>
      <c r="J6" s="8">
        <v>1</v>
      </c>
      <c r="K6" s="8">
        <v>5</v>
      </c>
      <c r="L6" s="8">
        <v>1</v>
      </c>
      <c r="M6" s="8">
        <v>1</v>
      </c>
      <c r="N6" s="8">
        <v>3</v>
      </c>
      <c r="Q6" s="1">
        <f t="shared" ref="Q5:Q22" si="2">SQRT(($J$5-B6)^2+($K$5-C6)^2+($L$5-D6)^2+($M$5-E6)^2+($N$5-F6)^2)</f>
        <v>5.4772255750516612</v>
      </c>
      <c r="R6" s="1">
        <f t="shared" si="0"/>
        <v>4.5825756949558398</v>
      </c>
      <c r="S6" s="1">
        <f t="shared" si="1"/>
        <v>7.416198487095663</v>
      </c>
      <c r="T6" s="1">
        <f t="shared" ref="T6:T22" si="3">MIN(Q6:S6)</f>
        <v>4.5825756949558398</v>
      </c>
      <c r="U6" s="12" t="str">
        <f t="shared" ref="U6:U22" si="4">IF(Q6=MIN(Q6:S6),"1",IF(R6=MIN(Q6:S6),"2",IF(S6=MIN(Q6:S6),"3",)))</f>
        <v>2</v>
      </c>
    </row>
    <row r="7" spans="1:21" x14ac:dyDescent="0.25">
      <c r="A7" s="1" t="s">
        <v>38</v>
      </c>
      <c r="B7" s="8">
        <v>2</v>
      </c>
      <c r="C7" s="8">
        <v>2</v>
      </c>
      <c r="D7" s="8">
        <v>6</v>
      </c>
      <c r="E7" s="8">
        <v>1</v>
      </c>
      <c r="F7" s="8">
        <v>2</v>
      </c>
      <c r="H7" s="1" t="s">
        <v>64</v>
      </c>
      <c r="I7" s="1" t="s">
        <v>52</v>
      </c>
      <c r="J7" s="8">
        <v>2</v>
      </c>
      <c r="K7" s="8">
        <v>5</v>
      </c>
      <c r="L7" s="8">
        <v>12</v>
      </c>
      <c r="M7" s="8">
        <v>1</v>
      </c>
      <c r="N7" s="8">
        <v>3</v>
      </c>
      <c r="Q7" s="1">
        <f t="shared" si="2"/>
        <v>5.196152422706632</v>
      </c>
      <c r="R7" s="1">
        <f t="shared" si="0"/>
        <v>6</v>
      </c>
      <c r="S7" s="1">
        <f t="shared" si="1"/>
        <v>6.7823299831252681</v>
      </c>
      <c r="T7" s="1">
        <f t="shared" si="3"/>
        <v>5.196152422706632</v>
      </c>
      <c r="U7" s="12" t="str">
        <f t="shared" si="4"/>
        <v>1</v>
      </c>
    </row>
    <row r="8" spans="1:21" x14ac:dyDescent="0.25">
      <c r="A8" s="1" t="s">
        <v>39</v>
      </c>
      <c r="B8" s="8">
        <v>2</v>
      </c>
      <c r="C8" s="8">
        <v>4</v>
      </c>
      <c r="D8" s="8">
        <v>7</v>
      </c>
      <c r="E8" s="8">
        <v>1</v>
      </c>
      <c r="F8" s="8">
        <v>3</v>
      </c>
      <c r="Q8" s="1">
        <f t="shared" si="2"/>
        <v>7</v>
      </c>
      <c r="R8" s="1">
        <f t="shared" si="0"/>
        <v>6.164414002968976</v>
      </c>
      <c r="S8" s="1">
        <f t="shared" si="1"/>
        <v>5.0990195135927845</v>
      </c>
      <c r="T8" s="1">
        <f t="shared" si="3"/>
        <v>5.0990195135927845</v>
      </c>
      <c r="U8" s="12" t="str">
        <f t="shared" si="4"/>
        <v>3</v>
      </c>
    </row>
    <row r="9" spans="1:21" x14ac:dyDescent="0.25">
      <c r="A9" s="1" t="s">
        <v>40</v>
      </c>
      <c r="B9" s="8">
        <v>1</v>
      </c>
      <c r="C9" s="8">
        <v>4</v>
      </c>
      <c r="D9" s="8">
        <v>8</v>
      </c>
      <c r="E9" s="8">
        <v>1</v>
      </c>
      <c r="F9" s="8">
        <v>2</v>
      </c>
      <c r="Q9" s="1">
        <f t="shared" si="2"/>
        <v>7.745966692414834</v>
      </c>
      <c r="R9" s="1">
        <f t="shared" si="0"/>
        <v>7.1414284285428504</v>
      </c>
      <c r="S9" s="1">
        <f t="shared" si="1"/>
        <v>4.358898943540674</v>
      </c>
      <c r="T9" s="1">
        <f t="shared" si="3"/>
        <v>4.358898943540674</v>
      </c>
      <c r="U9" s="12" t="str">
        <f t="shared" si="4"/>
        <v>3</v>
      </c>
    </row>
    <row r="10" spans="1:21" x14ac:dyDescent="0.25">
      <c r="A10" s="1" t="s">
        <v>41</v>
      </c>
      <c r="B10" s="8">
        <v>2</v>
      </c>
      <c r="C10" s="8">
        <v>1</v>
      </c>
      <c r="D10" s="8">
        <v>1</v>
      </c>
      <c r="E10" s="8">
        <v>1</v>
      </c>
      <c r="F10" s="8">
        <v>1</v>
      </c>
      <c r="Q10" s="1">
        <f t="shared" si="2"/>
        <v>0</v>
      </c>
      <c r="R10" s="1">
        <f t="shared" si="0"/>
        <v>4.5825756949558398</v>
      </c>
      <c r="S10" s="1">
        <f t="shared" si="1"/>
        <v>11.874342087037917</v>
      </c>
      <c r="T10" s="1">
        <f t="shared" si="3"/>
        <v>0</v>
      </c>
      <c r="U10" s="12" t="str">
        <f t="shared" si="4"/>
        <v>1</v>
      </c>
    </row>
    <row r="11" spans="1:21" x14ac:dyDescent="0.25">
      <c r="A11" s="1" t="s">
        <v>42</v>
      </c>
      <c r="B11" s="8">
        <v>2</v>
      </c>
      <c r="C11" s="8">
        <v>2</v>
      </c>
      <c r="D11" s="8">
        <v>2</v>
      </c>
      <c r="E11" s="8">
        <v>1</v>
      </c>
      <c r="F11" s="8">
        <v>2</v>
      </c>
      <c r="Q11" s="1">
        <f t="shared" si="2"/>
        <v>1.7320508075688772</v>
      </c>
      <c r="R11" s="1">
        <f t="shared" si="0"/>
        <v>3.4641016151377544</v>
      </c>
      <c r="S11" s="1">
        <f t="shared" si="1"/>
        <v>10.488088481701515</v>
      </c>
      <c r="T11" s="1">
        <f t="shared" si="3"/>
        <v>1.7320508075688772</v>
      </c>
      <c r="U11" s="12" t="str">
        <f t="shared" si="4"/>
        <v>1</v>
      </c>
    </row>
    <row r="12" spans="1:21" x14ac:dyDescent="0.25">
      <c r="A12" s="1" t="s">
        <v>43</v>
      </c>
      <c r="B12" s="8">
        <v>2</v>
      </c>
      <c r="C12" s="8">
        <v>3</v>
      </c>
      <c r="D12" s="8">
        <v>3</v>
      </c>
      <c r="E12" s="8">
        <v>2</v>
      </c>
      <c r="F12" s="8">
        <v>2</v>
      </c>
      <c r="Q12" s="1">
        <f t="shared" si="2"/>
        <v>3.1622776601683795</v>
      </c>
      <c r="R12" s="1">
        <f t="shared" si="0"/>
        <v>3.3166247903553998</v>
      </c>
      <c r="S12" s="1">
        <f t="shared" si="1"/>
        <v>9.3273790530888157</v>
      </c>
      <c r="T12" s="1">
        <f t="shared" si="3"/>
        <v>3.1622776601683795</v>
      </c>
      <c r="U12" s="12" t="str">
        <f t="shared" si="4"/>
        <v>1</v>
      </c>
    </row>
    <row r="13" spans="1:21" x14ac:dyDescent="0.25">
      <c r="A13" s="1" t="s">
        <v>44</v>
      </c>
      <c r="B13" s="8">
        <v>2</v>
      </c>
      <c r="C13" s="8">
        <v>4</v>
      </c>
      <c r="D13" s="8">
        <v>1</v>
      </c>
      <c r="E13" s="8">
        <v>1</v>
      </c>
      <c r="F13" s="8">
        <v>5</v>
      </c>
      <c r="Q13" s="1">
        <f t="shared" si="2"/>
        <v>5</v>
      </c>
      <c r="R13" s="1">
        <f t="shared" si="0"/>
        <v>2.4494897427831779</v>
      </c>
      <c r="S13" s="1">
        <f t="shared" si="1"/>
        <v>11.224972160321824</v>
      </c>
      <c r="T13" s="1">
        <f t="shared" si="3"/>
        <v>2.4494897427831779</v>
      </c>
      <c r="U13" s="12" t="str">
        <f t="shared" si="4"/>
        <v>2</v>
      </c>
    </row>
    <row r="14" spans="1:21" x14ac:dyDescent="0.25">
      <c r="A14" s="1" t="s">
        <v>45</v>
      </c>
      <c r="B14" s="8">
        <v>2</v>
      </c>
      <c r="C14" s="8">
        <v>4</v>
      </c>
      <c r="D14" s="8">
        <v>1</v>
      </c>
      <c r="E14" s="8">
        <v>1</v>
      </c>
      <c r="F14" s="8">
        <v>2</v>
      </c>
      <c r="Q14" s="1">
        <f t="shared" si="2"/>
        <v>3.1622776601683795</v>
      </c>
      <c r="R14" s="1">
        <f t="shared" si="0"/>
        <v>1.7320508075688772</v>
      </c>
      <c r="S14" s="1">
        <f t="shared" si="1"/>
        <v>11.090536506409418</v>
      </c>
      <c r="T14" s="1">
        <f t="shared" si="3"/>
        <v>1.7320508075688772</v>
      </c>
      <c r="U14" s="12" t="str">
        <f t="shared" si="4"/>
        <v>2</v>
      </c>
    </row>
    <row r="15" spans="1:21" x14ac:dyDescent="0.25">
      <c r="A15" s="1" t="s">
        <v>46</v>
      </c>
      <c r="B15" s="8">
        <v>2</v>
      </c>
      <c r="C15" s="8">
        <v>4</v>
      </c>
      <c r="D15" s="8">
        <v>1</v>
      </c>
      <c r="E15" s="8">
        <v>1</v>
      </c>
      <c r="F15" s="8">
        <v>3</v>
      </c>
      <c r="Q15" s="1">
        <f t="shared" si="2"/>
        <v>3.6055512754639891</v>
      </c>
      <c r="R15" s="1">
        <f t="shared" si="0"/>
        <v>1.4142135623730951</v>
      </c>
      <c r="S15" s="1">
        <f t="shared" si="1"/>
        <v>11.045361017187261</v>
      </c>
      <c r="T15" s="1">
        <f t="shared" si="3"/>
        <v>1.4142135623730951</v>
      </c>
      <c r="U15" s="12" t="str">
        <f t="shared" si="4"/>
        <v>2</v>
      </c>
    </row>
    <row r="16" spans="1:21" x14ac:dyDescent="0.25">
      <c r="A16" s="1" t="s">
        <v>47</v>
      </c>
      <c r="B16" s="8">
        <v>1</v>
      </c>
      <c r="C16" s="8">
        <v>4</v>
      </c>
      <c r="D16" s="8">
        <v>1</v>
      </c>
      <c r="E16" s="8">
        <v>1</v>
      </c>
      <c r="F16" s="8">
        <v>2</v>
      </c>
      <c r="Q16" s="1">
        <f t="shared" si="2"/>
        <v>3.3166247903553998</v>
      </c>
      <c r="R16" s="1">
        <f t="shared" si="0"/>
        <v>1.4142135623730951</v>
      </c>
      <c r="S16" s="1">
        <f t="shared" si="1"/>
        <v>11.135528725660043</v>
      </c>
      <c r="T16" s="1">
        <f t="shared" si="3"/>
        <v>1.4142135623730951</v>
      </c>
      <c r="U16" s="12" t="str">
        <f t="shared" si="4"/>
        <v>2</v>
      </c>
    </row>
    <row r="17" spans="1:22" x14ac:dyDescent="0.25">
      <c r="A17" s="1" t="s">
        <v>48</v>
      </c>
      <c r="B17" s="8">
        <v>1</v>
      </c>
      <c r="C17" s="8">
        <v>5</v>
      </c>
      <c r="D17" s="8">
        <v>1</v>
      </c>
      <c r="E17" s="8">
        <v>1</v>
      </c>
      <c r="F17" s="8">
        <v>3</v>
      </c>
      <c r="Q17" s="1">
        <f t="shared" si="2"/>
        <v>4.5825756949558398</v>
      </c>
      <c r="R17" s="1">
        <f t="shared" si="0"/>
        <v>0</v>
      </c>
      <c r="S17" s="1">
        <f t="shared" si="1"/>
        <v>11.045361017187261</v>
      </c>
      <c r="T17" s="1">
        <f t="shared" si="3"/>
        <v>0</v>
      </c>
      <c r="U17" s="12" t="str">
        <f t="shared" si="4"/>
        <v>2</v>
      </c>
    </row>
    <row r="18" spans="1:22" x14ac:dyDescent="0.25">
      <c r="A18" s="1" t="s">
        <v>49</v>
      </c>
      <c r="B18" s="8">
        <v>1</v>
      </c>
      <c r="C18" s="8">
        <v>4</v>
      </c>
      <c r="D18" s="8">
        <v>9</v>
      </c>
      <c r="E18" s="8">
        <v>1</v>
      </c>
      <c r="F18" s="8">
        <v>3</v>
      </c>
      <c r="Q18" s="1">
        <f t="shared" si="2"/>
        <v>8.8317608663278477</v>
      </c>
      <c r="R18" s="1">
        <f t="shared" si="0"/>
        <v>8.0622577482985491</v>
      </c>
      <c r="S18" s="1">
        <f t="shared" si="1"/>
        <v>3.3166247903553998</v>
      </c>
      <c r="T18" s="1">
        <f t="shared" si="3"/>
        <v>3.3166247903553998</v>
      </c>
      <c r="U18" s="12" t="str">
        <f t="shared" si="4"/>
        <v>3</v>
      </c>
    </row>
    <row r="19" spans="1:22" x14ac:dyDescent="0.25">
      <c r="A19" s="1" t="s">
        <v>50</v>
      </c>
      <c r="B19" s="8">
        <v>2</v>
      </c>
      <c r="C19" s="8">
        <v>4</v>
      </c>
      <c r="D19" s="8">
        <v>10</v>
      </c>
      <c r="E19" s="8">
        <v>1</v>
      </c>
      <c r="F19" s="8">
        <v>3</v>
      </c>
      <c r="Q19" s="1">
        <f t="shared" si="2"/>
        <v>9.6953597148326587</v>
      </c>
      <c r="R19" s="1">
        <f t="shared" si="0"/>
        <v>9.1104335791442992</v>
      </c>
      <c r="S19" s="1">
        <f t="shared" si="1"/>
        <v>2.2360679774997898</v>
      </c>
      <c r="T19" s="1">
        <f t="shared" si="3"/>
        <v>2.2360679774997898</v>
      </c>
      <c r="U19" s="12" t="str">
        <f t="shared" si="4"/>
        <v>3</v>
      </c>
    </row>
    <row r="20" spans="1:22" x14ac:dyDescent="0.25">
      <c r="A20" s="1" t="s">
        <v>51</v>
      </c>
      <c r="B20" s="8">
        <v>2</v>
      </c>
      <c r="C20" s="8">
        <v>4</v>
      </c>
      <c r="D20" s="8">
        <v>11</v>
      </c>
      <c r="E20" s="8">
        <v>1</v>
      </c>
      <c r="F20" s="8">
        <v>2</v>
      </c>
      <c r="Q20" s="1">
        <f t="shared" si="2"/>
        <v>10.488088481701515</v>
      </c>
      <c r="R20" s="1">
        <f t="shared" si="0"/>
        <v>10.148891565092219</v>
      </c>
      <c r="S20" s="1">
        <f t="shared" si="1"/>
        <v>1.7320508075688772</v>
      </c>
      <c r="T20" s="1">
        <f t="shared" si="3"/>
        <v>1.7320508075688772</v>
      </c>
      <c r="U20" s="12" t="str">
        <f t="shared" si="4"/>
        <v>3</v>
      </c>
    </row>
    <row r="21" spans="1:22" x14ac:dyDescent="0.25">
      <c r="A21" s="1" t="s">
        <v>52</v>
      </c>
      <c r="B21" s="8">
        <v>2</v>
      </c>
      <c r="C21" s="8">
        <v>5</v>
      </c>
      <c r="D21" s="8">
        <v>12</v>
      </c>
      <c r="E21" s="8">
        <v>1</v>
      </c>
      <c r="F21" s="8">
        <v>3</v>
      </c>
      <c r="Q21" s="1">
        <f t="shared" si="2"/>
        <v>11.874342087037917</v>
      </c>
      <c r="R21" s="1">
        <f t="shared" si="0"/>
        <v>11.045361017187261</v>
      </c>
      <c r="S21" s="1">
        <f t="shared" si="1"/>
        <v>0</v>
      </c>
      <c r="T21" s="1">
        <f t="shared" si="3"/>
        <v>0</v>
      </c>
      <c r="U21" s="12" t="str">
        <f t="shared" si="4"/>
        <v>3</v>
      </c>
    </row>
    <row r="22" spans="1:22" x14ac:dyDescent="0.25">
      <c r="A22" s="1" t="s">
        <v>53</v>
      </c>
      <c r="B22" s="8">
        <v>1</v>
      </c>
      <c r="C22" s="8">
        <v>6</v>
      </c>
      <c r="D22" s="8">
        <v>13</v>
      </c>
      <c r="E22" s="8">
        <v>1</v>
      </c>
      <c r="F22" s="8">
        <v>2</v>
      </c>
      <c r="Q22" s="1">
        <f t="shared" si="2"/>
        <v>13.076696830622021</v>
      </c>
      <c r="R22" s="1">
        <f t="shared" si="0"/>
        <v>12.083045973594572</v>
      </c>
      <c r="S22" s="1">
        <f t="shared" si="1"/>
        <v>2</v>
      </c>
      <c r="T22" s="1">
        <f t="shared" si="3"/>
        <v>2</v>
      </c>
      <c r="U22" s="12" t="str">
        <f t="shared" si="4"/>
        <v>3</v>
      </c>
    </row>
    <row r="26" spans="1:22" x14ac:dyDescent="0.25">
      <c r="I26" s="6" t="s">
        <v>80</v>
      </c>
      <c r="J26" s="6"/>
      <c r="K26" s="6"/>
    </row>
    <row r="27" spans="1:22" ht="15.75" x14ac:dyDescent="0.25">
      <c r="A27" s="1" t="s">
        <v>35</v>
      </c>
      <c r="B27" s="1" t="s">
        <v>54</v>
      </c>
      <c r="C27" s="1" t="s">
        <v>55</v>
      </c>
      <c r="D27" s="1" t="s">
        <v>56</v>
      </c>
      <c r="E27" s="1" t="s">
        <v>57</v>
      </c>
      <c r="F27" s="1" t="s">
        <v>58</v>
      </c>
      <c r="G27" s="8" t="s">
        <v>76</v>
      </c>
      <c r="I27" s="8" t="s">
        <v>75</v>
      </c>
      <c r="J27" s="8" t="s">
        <v>54</v>
      </c>
      <c r="K27" s="8" t="s">
        <v>81</v>
      </c>
      <c r="L27" s="8" t="s">
        <v>82</v>
      </c>
      <c r="M27" s="8" t="s">
        <v>83</v>
      </c>
      <c r="N27" s="8" t="s">
        <v>58</v>
      </c>
      <c r="Q27" s="17" t="s">
        <v>84</v>
      </c>
      <c r="R27" s="17" t="s">
        <v>72</v>
      </c>
      <c r="S27" s="17" t="s">
        <v>73</v>
      </c>
      <c r="T27" s="17" t="s">
        <v>85</v>
      </c>
      <c r="U27" s="17" t="s">
        <v>86</v>
      </c>
      <c r="V27" s="18" t="s">
        <v>87</v>
      </c>
    </row>
    <row r="28" spans="1:22" ht="15.75" x14ac:dyDescent="0.25">
      <c r="A28" s="1" t="s">
        <v>36</v>
      </c>
      <c r="B28" s="8">
        <v>2</v>
      </c>
      <c r="C28" s="8">
        <v>2</v>
      </c>
      <c r="D28" s="8">
        <v>4</v>
      </c>
      <c r="E28" s="8">
        <v>1</v>
      </c>
      <c r="F28" s="8">
        <v>3</v>
      </c>
      <c r="G28" s="12" t="s">
        <v>78</v>
      </c>
      <c r="I28" s="1" t="s">
        <v>62</v>
      </c>
      <c r="J28" s="1">
        <f>SUM(B28:B32)/COUNT(B28:B32)</f>
        <v>2</v>
      </c>
      <c r="K28" s="1">
        <f>SUM(C28:C32)/COUNT(C28:C32)</f>
        <v>2</v>
      </c>
      <c r="L28" s="1">
        <f>SUM(D28:D32)/COUNT(D28:D32)</f>
        <v>3.2</v>
      </c>
      <c r="M28" s="1">
        <f>SUM(E28:E32)/COUNT(E28:E32)</f>
        <v>1.2</v>
      </c>
      <c r="N28" s="1">
        <f>SUM(F28:F32)/COUNT(F28:F32)</f>
        <v>2</v>
      </c>
      <c r="Q28" s="19">
        <f>SQRT(($J$28-B5)^2+($K$28-C5)^2+($L$28-D5)^2+($M$28-E5)^2+($N$28-F5)^2)</f>
        <v>1.2961481396815719</v>
      </c>
      <c r="R28" s="19">
        <f>SQRT(($J$29-B5)^2+($K$29-C5)^2+($L$29-D5)^2+($M$29-E5)^2+($N$29-F5)^2)</f>
        <v>3.1180478223116177</v>
      </c>
      <c r="S28" s="19">
        <f>SQRT(($J$30-B5)^2+($K$30-C5)^2+($L$30-D5)^2+($M$30-E5)^2+($N$30-F5)^2)</f>
        <v>6.5011772874187166</v>
      </c>
      <c r="T28" s="19">
        <f>MIN(Q28:S28)</f>
        <v>1.2961481396815719</v>
      </c>
      <c r="U28" s="20" t="str">
        <f>IF(Q28=MIN(Q28:S28),"1",IF(R28=MIN(Q28:S28),"2",IF(S28=MIN(Q28:S28),"3",)))</f>
        <v>1</v>
      </c>
      <c r="V28" s="12" t="s">
        <v>78</v>
      </c>
    </row>
    <row r="29" spans="1:22" ht="15.75" x14ac:dyDescent="0.25">
      <c r="A29" s="1" t="s">
        <v>38</v>
      </c>
      <c r="B29" s="8">
        <v>2</v>
      </c>
      <c r="C29" s="8">
        <v>2</v>
      </c>
      <c r="D29" s="8">
        <v>6</v>
      </c>
      <c r="E29" s="8">
        <v>1</v>
      </c>
      <c r="F29" s="8">
        <v>2</v>
      </c>
      <c r="G29" s="12" t="s">
        <v>78</v>
      </c>
      <c r="I29" s="1" t="s">
        <v>63</v>
      </c>
      <c r="J29" s="1">
        <f>SUM(B33:B38)/COUNT(B33:B38)</f>
        <v>1.5</v>
      </c>
      <c r="K29" s="1">
        <f t="shared" ref="K29:N29" si="5">SUM(C33:C38)/COUNT(C33:C38)</f>
        <v>4</v>
      </c>
      <c r="L29" s="1">
        <f t="shared" si="5"/>
        <v>1.6666666666666667</v>
      </c>
      <c r="M29" s="1">
        <f t="shared" si="5"/>
        <v>1</v>
      </c>
      <c r="N29" s="1">
        <f>SUM(F33:F38)/COUNT(F33:F38)</f>
        <v>3.1666666666666665</v>
      </c>
      <c r="Q29" s="19">
        <f t="shared" ref="Q29:Q45" si="6">SQRT(($J$28-B6)^2+($K$28-C6)^2+($L$28-D6)^2+($M$28-E6)^2+($N$28-F6)^2)</f>
        <v>3.0463092423455631</v>
      </c>
      <c r="R29" s="19">
        <f t="shared" ref="R29:R45" si="7">SQRT(($J$29-B6)^2+($K$29-C6)^2+($L$29-D6)^2+($M$29-E6)^2+($N$29-F6)^2)</f>
        <v>3.6132472314464663</v>
      </c>
      <c r="S29" s="19">
        <f t="shared" ref="S29:S45" si="8">SQRT(($J$30-B6)^2+($K$30-C6)^2+($L$30-D6)^2+($M$30-E6)^2+($N$30-F6)^2)</f>
        <v>5.4229293988863736</v>
      </c>
      <c r="T29" s="19">
        <f t="shared" ref="T29:T45" si="9">MIN(Q29:S29)</f>
        <v>3.0463092423455631</v>
      </c>
      <c r="U29" s="20" t="str">
        <f t="shared" ref="U29:U45" si="10">IF(Q29=MIN(Q29:S29),"1",IF(R29=MIN(Q29:S29),"2",IF(S29=MIN(Q29:S29),"3",)))</f>
        <v>1</v>
      </c>
      <c r="V29" s="12" t="s">
        <v>77</v>
      </c>
    </row>
    <row r="30" spans="1:22" ht="15.75" x14ac:dyDescent="0.25">
      <c r="A30" s="1" t="s">
        <v>41</v>
      </c>
      <c r="B30" s="8">
        <v>2</v>
      </c>
      <c r="C30" s="8">
        <v>1</v>
      </c>
      <c r="D30" s="8">
        <v>1</v>
      </c>
      <c r="E30" s="8">
        <v>1</v>
      </c>
      <c r="F30" s="8">
        <v>1</v>
      </c>
      <c r="G30" s="12" t="s">
        <v>78</v>
      </c>
      <c r="I30" s="1" t="s">
        <v>64</v>
      </c>
      <c r="J30" s="1">
        <f>SUM(B39:B45)/COUNT(B39:B45)</f>
        <v>1.5714285714285714</v>
      </c>
      <c r="K30" s="1">
        <f t="shared" ref="K30:N30" si="11">SUM(C39:C45)/COUNT(C39:C45)</f>
        <v>4.4285714285714288</v>
      </c>
      <c r="L30" s="1">
        <f t="shared" si="11"/>
        <v>10</v>
      </c>
      <c r="M30" s="1">
        <f t="shared" si="11"/>
        <v>1</v>
      </c>
      <c r="N30" s="1">
        <f t="shared" si="11"/>
        <v>2.5714285714285716</v>
      </c>
      <c r="Q30" s="19">
        <f t="shared" si="6"/>
        <v>2.8071337695236398</v>
      </c>
      <c r="R30" s="19">
        <f t="shared" si="7"/>
        <v>4.9385107966763506</v>
      </c>
      <c r="S30" s="19">
        <f t="shared" si="8"/>
        <v>4.7337261502231121</v>
      </c>
      <c r="T30" s="19">
        <f t="shared" si="9"/>
        <v>2.8071337695236398</v>
      </c>
      <c r="U30" s="20" t="str">
        <f t="shared" si="10"/>
        <v>1</v>
      </c>
      <c r="V30" s="12" t="s">
        <v>78</v>
      </c>
    </row>
    <row r="31" spans="1:22" ht="15.75" x14ac:dyDescent="0.25">
      <c r="A31" s="1" t="s">
        <v>42</v>
      </c>
      <c r="B31" s="8">
        <v>2</v>
      </c>
      <c r="C31" s="8">
        <v>2</v>
      </c>
      <c r="D31" s="8">
        <v>2</v>
      </c>
      <c r="E31" s="8">
        <v>1</v>
      </c>
      <c r="F31" s="8">
        <v>2</v>
      </c>
      <c r="G31" s="12" t="s">
        <v>78</v>
      </c>
      <c r="Q31" s="19">
        <f t="shared" si="6"/>
        <v>4.4136152981427816</v>
      </c>
      <c r="R31" s="19">
        <f t="shared" si="7"/>
        <v>5.3593117302711759</v>
      </c>
      <c r="S31" s="19">
        <f t="shared" si="8"/>
        <v>3.0904725218262765</v>
      </c>
      <c r="T31" s="19">
        <f t="shared" si="9"/>
        <v>3.0904725218262765</v>
      </c>
      <c r="U31" s="20" t="str">
        <f t="shared" si="10"/>
        <v>3</v>
      </c>
      <c r="V31" s="12" t="s">
        <v>79</v>
      </c>
    </row>
    <row r="32" spans="1:22" ht="15.75" x14ac:dyDescent="0.25">
      <c r="A32" s="1" t="s">
        <v>43</v>
      </c>
      <c r="B32" s="8">
        <v>2</v>
      </c>
      <c r="C32" s="8">
        <v>3</v>
      </c>
      <c r="D32" s="8">
        <v>3</v>
      </c>
      <c r="E32" s="8">
        <v>2</v>
      </c>
      <c r="F32" s="8">
        <v>2</v>
      </c>
      <c r="G32" s="12" t="s">
        <v>78</v>
      </c>
      <c r="Q32" s="19">
        <f t="shared" si="6"/>
        <v>5.2990565197967081</v>
      </c>
      <c r="R32" s="19">
        <f t="shared" si="7"/>
        <v>6.4592741250253667</v>
      </c>
      <c r="S32" s="19">
        <f t="shared" si="8"/>
        <v>2.1992577597629506</v>
      </c>
      <c r="T32" s="19">
        <f t="shared" si="9"/>
        <v>2.1992577597629506</v>
      </c>
      <c r="U32" s="20" t="str">
        <f t="shared" si="10"/>
        <v>3</v>
      </c>
      <c r="V32" s="12" t="s">
        <v>79</v>
      </c>
    </row>
    <row r="33" spans="1:22" ht="15.75" x14ac:dyDescent="0.25">
      <c r="A33" s="1" t="s">
        <v>37</v>
      </c>
      <c r="B33" s="8">
        <v>1</v>
      </c>
      <c r="C33" s="8">
        <v>3</v>
      </c>
      <c r="D33" s="8">
        <v>5</v>
      </c>
      <c r="E33" s="8">
        <v>1</v>
      </c>
      <c r="F33" s="8">
        <v>4</v>
      </c>
      <c r="G33" s="12" t="s">
        <v>77</v>
      </c>
      <c r="Q33" s="19">
        <f t="shared" si="6"/>
        <v>2.6229754097208002</v>
      </c>
      <c r="R33" s="19">
        <f t="shared" si="7"/>
        <v>3.7932688922470139</v>
      </c>
      <c r="S33" s="19">
        <f t="shared" si="8"/>
        <v>9.7677102365552457</v>
      </c>
      <c r="T33" s="19">
        <f t="shared" si="9"/>
        <v>2.6229754097208002</v>
      </c>
      <c r="U33" s="20" t="str">
        <f t="shared" si="10"/>
        <v>1</v>
      </c>
      <c r="V33" s="12" t="s">
        <v>78</v>
      </c>
    </row>
    <row r="34" spans="1:22" ht="15.75" x14ac:dyDescent="0.25">
      <c r="A34" s="1" t="s">
        <v>44</v>
      </c>
      <c r="B34" s="8">
        <v>2</v>
      </c>
      <c r="C34" s="8">
        <v>4</v>
      </c>
      <c r="D34" s="8">
        <v>1</v>
      </c>
      <c r="E34" s="8">
        <v>1</v>
      </c>
      <c r="F34" s="8">
        <v>5</v>
      </c>
      <c r="G34" s="12" t="s">
        <v>77</v>
      </c>
      <c r="Q34" s="19">
        <f t="shared" si="6"/>
        <v>1.216552506059644</v>
      </c>
      <c r="R34" s="19">
        <f t="shared" si="7"/>
        <v>2.3921166824012206</v>
      </c>
      <c r="S34" s="19">
        <f t="shared" si="8"/>
        <v>8.3909572317648067</v>
      </c>
      <c r="T34" s="19">
        <f t="shared" si="9"/>
        <v>1.216552506059644</v>
      </c>
      <c r="U34" s="20" t="str">
        <f t="shared" si="10"/>
        <v>1</v>
      </c>
      <c r="V34" s="12" t="s">
        <v>78</v>
      </c>
    </row>
    <row r="35" spans="1:22" ht="15.75" x14ac:dyDescent="0.25">
      <c r="A35" s="1" t="s">
        <v>45</v>
      </c>
      <c r="B35" s="8">
        <v>2</v>
      </c>
      <c r="C35" s="8">
        <v>4</v>
      </c>
      <c r="D35" s="8">
        <v>1</v>
      </c>
      <c r="E35" s="8">
        <v>1</v>
      </c>
      <c r="F35" s="8">
        <v>2</v>
      </c>
      <c r="G35" s="12" t="s">
        <v>77</v>
      </c>
      <c r="Q35" s="19">
        <f t="shared" si="6"/>
        <v>1.2961481396815722</v>
      </c>
      <c r="R35" s="19">
        <f t="shared" si="7"/>
        <v>2.3213980461973529</v>
      </c>
      <c r="S35" s="19">
        <f t="shared" si="8"/>
        <v>7.249208260780156</v>
      </c>
      <c r="T35" s="19">
        <f t="shared" si="9"/>
        <v>1.2961481396815722</v>
      </c>
      <c r="U35" s="20" t="str">
        <f t="shared" si="10"/>
        <v>1</v>
      </c>
      <c r="V35" s="12" t="s">
        <v>78</v>
      </c>
    </row>
    <row r="36" spans="1:22" ht="15.75" x14ac:dyDescent="0.25">
      <c r="A36" s="1" t="s">
        <v>46</v>
      </c>
      <c r="B36" s="8">
        <v>2</v>
      </c>
      <c r="C36" s="8">
        <v>4</v>
      </c>
      <c r="D36" s="8">
        <v>1</v>
      </c>
      <c r="E36" s="8">
        <v>1</v>
      </c>
      <c r="F36" s="8">
        <v>3</v>
      </c>
      <c r="G36" s="12" t="s">
        <v>77</v>
      </c>
      <c r="Q36" s="19">
        <f t="shared" si="6"/>
        <v>4.2284749023731951</v>
      </c>
      <c r="R36" s="19">
        <f t="shared" si="7"/>
        <v>2.0138409955990957</v>
      </c>
      <c r="S36" s="19">
        <f t="shared" si="8"/>
        <v>9.3415901281553229</v>
      </c>
      <c r="T36" s="19">
        <f t="shared" si="9"/>
        <v>2.0138409955990957</v>
      </c>
      <c r="U36" s="20" t="str">
        <f t="shared" si="10"/>
        <v>2</v>
      </c>
      <c r="V36" s="12" t="s">
        <v>77</v>
      </c>
    </row>
    <row r="37" spans="1:22" ht="15.75" x14ac:dyDescent="0.25">
      <c r="A37" s="1" t="s">
        <v>47</v>
      </c>
      <c r="B37" s="8">
        <v>1</v>
      </c>
      <c r="C37" s="8">
        <v>4</v>
      </c>
      <c r="D37" s="8">
        <v>1</v>
      </c>
      <c r="E37" s="8">
        <v>1</v>
      </c>
      <c r="F37" s="8">
        <v>2</v>
      </c>
      <c r="G37" s="12" t="s">
        <v>77</v>
      </c>
      <c r="Q37" s="19">
        <f t="shared" si="6"/>
        <v>2.979932885150268</v>
      </c>
      <c r="R37" s="19">
        <f t="shared" si="7"/>
        <v>1.4337208778404378</v>
      </c>
      <c r="S37" s="19">
        <f t="shared" si="8"/>
        <v>9.0384665486475306</v>
      </c>
      <c r="T37" s="19">
        <f t="shared" si="9"/>
        <v>1.4337208778404378</v>
      </c>
      <c r="U37" s="20" t="str">
        <f t="shared" si="10"/>
        <v>2</v>
      </c>
      <c r="V37" s="12" t="s">
        <v>77</v>
      </c>
    </row>
    <row r="38" spans="1:22" ht="15.75" x14ac:dyDescent="0.25">
      <c r="A38" s="1" t="s">
        <v>48</v>
      </c>
      <c r="B38" s="8">
        <v>1</v>
      </c>
      <c r="C38" s="8">
        <v>5</v>
      </c>
      <c r="D38" s="8">
        <v>1</v>
      </c>
      <c r="E38" s="8">
        <v>1</v>
      </c>
      <c r="F38" s="8">
        <v>3</v>
      </c>
      <c r="G38" s="12" t="s">
        <v>77</v>
      </c>
      <c r="Q38" s="19">
        <f t="shared" si="6"/>
        <v>3.1432467291003419</v>
      </c>
      <c r="R38" s="19">
        <f t="shared" si="7"/>
        <v>0.84983658559879749</v>
      </c>
      <c r="S38" s="19">
        <f t="shared" si="8"/>
        <v>9.0305603595880619</v>
      </c>
      <c r="T38" s="19">
        <f t="shared" si="9"/>
        <v>0.84983658559879749</v>
      </c>
      <c r="U38" s="20" t="str">
        <f t="shared" si="10"/>
        <v>2</v>
      </c>
      <c r="V38" s="12" t="s">
        <v>77</v>
      </c>
    </row>
    <row r="39" spans="1:22" ht="15.75" x14ac:dyDescent="0.25">
      <c r="A39" s="1" t="s">
        <v>39</v>
      </c>
      <c r="B39" s="8">
        <v>2</v>
      </c>
      <c r="C39" s="8">
        <v>4</v>
      </c>
      <c r="D39" s="8">
        <v>7</v>
      </c>
      <c r="E39" s="8">
        <v>1</v>
      </c>
      <c r="F39" s="8">
        <v>3</v>
      </c>
      <c r="G39" s="12" t="s">
        <v>79</v>
      </c>
      <c r="Q39" s="19">
        <f t="shared" si="6"/>
        <v>3.1432467291003419</v>
      </c>
      <c r="R39" s="19">
        <f t="shared" si="7"/>
        <v>1.4337208778404378</v>
      </c>
      <c r="S39" s="19">
        <f t="shared" si="8"/>
        <v>9.0463658279928936</v>
      </c>
      <c r="T39" s="19">
        <f t="shared" si="9"/>
        <v>1.4337208778404378</v>
      </c>
      <c r="U39" s="20" t="str">
        <f t="shared" si="10"/>
        <v>2</v>
      </c>
      <c r="V39" s="12" t="s">
        <v>77</v>
      </c>
    </row>
    <row r="40" spans="1:22" ht="15.75" x14ac:dyDescent="0.25">
      <c r="A40" s="1" t="s">
        <v>40</v>
      </c>
      <c r="B40" s="8">
        <v>1</v>
      </c>
      <c r="C40" s="8">
        <v>4</v>
      </c>
      <c r="D40" s="8">
        <v>8</v>
      </c>
      <c r="E40" s="8">
        <v>1</v>
      </c>
      <c r="F40" s="8">
        <v>2</v>
      </c>
      <c r="G40" s="12" t="s">
        <v>79</v>
      </c>
      <c r="Q40" s="19">
        <f t="shared" si="6"/>
        <v>3.9849717690342548</v>
      </c>
      <c r="R40" s="19">
        <f t="shared" si="7"/>
        <v>1.3123346456686351</v>
      </c>
      <c r="S40" s="19">
        <f t="shared" si="8"/>
        <v>9.0463658279928936</v>
      </c>
      <c r="T40" s="19">
        <f t="shared" si="9"/>
        <v>1.3123346456686351</v>
      </c>
      <c r="U40" s="20" t="str">
        <f t="shared" si="10"/>
        <v>2</v>
      </c>
      <c r="V40" s="12" t="s">
        <v>77</v>
      </c>
    </row>
    <row r="41" spans="1:22" ht="15.75" x14ac:dyDescent="0.25">
      <c r="A41" s="1" t="s">
        <v>49</v>
      </c>
      <c r="B41" s="8">
        <v>1</v>
      </c>
      <c r="C41" s="8">
        <v>4</v>
      </c>
      <c r="D41" s="8">
        <v>9</v>
      </c>
      <c r="E41" s="8">
        <v>1</v>
      </c>
      <c r="F41" s="8">
        <v>3</v>
      </c>
      <c r="G41" s="12" t="s">
        <v>79</v>
      </c>
      <c r="Q41" s="19">
        <f t="shared" si="6"/>
        <v>6.2992062992094491</v>
      </c>
      <c r="R41" s="19">
        <f t="shared" si="7"/>
        <v>7.352248333370925</v>
      </c>
      <c r="S41" s="19">
        <f t="shared" si="8"/>
        <v>1.3014905113063284</v>
      </c>
      <c r="T41" s="19">
        <f t="shared" si="9"/>
        <v>1.3014905113063284</v>
      </c>
      <c r="U41" s="20" t="str">
        <f t="shared" si="10"/>
        <v>3</v>
      </c>
      <c r="V41" s="12" t="s">
        <v>79</v>
      </c>
    </row>
    <row r="42" spans="1:22" ht="15.75" x14ac:dyDescent="0.25">
      <c r="A42" s="1" t="s">
        <v>50</v>
      </c>
      <c r="B42" s="8">
        <v>2</v>
      </c>
      <c r="C42" s="8">
        <v>4</v>
      </c>
      <c r="D42" s="8">
        <v>10</v>
      </c>
      <c r="E42" s="8">
        <v>1</v>
      </c>
      <c r="F42" s="8">
        <v>3</v>
      </c>
      <c r="G42" s="12" t="s">
        <v>79</v>
      </c>
      <c r="Q42" s="19">
        <f t="shared" si="6"/>
        <v>7.1610055159872621</v>
      </c>
      <c r="R42" s="19">
        <f t="shared" si="7"/>
        <v>8.349983366583567</v>
      </c>
      <c r="S42" s="19">
        <f t="shared" si="8"/>
        <v>0.74230748895809029</v>
      </c>
      <c r="T42" s="19">
        <f t="shared" si="9"/>
        <v>0.74230748895809029</v>
      </c>
      <c r="U42" s="20" t="str">
        <f t="shared" si="10"/>
        <v>3</v>
      </c>
      <c r="V42" s="12" t="s">
        <v>79</v>
      </c>
    </row>
    <row r="43" spans="1:22" ht="15.75" x14ac:dyDescent="0.25">
      <c r="A43" s="1" t="s">
        <v>51</v>
      </c>
      <c r="B43" s="8">
        <v>2</v>
      </c>
      <c r="C43" s="8">
        <v>4</v>
      </c>
      <c r="D43" s="8">
        <v>11</v>
      </c>
      <c r="E43" s="8">
        <v>1</v>
      </c>
      <c r="F43" s="8">
        <v>2</v>
      </c>
      <c r="G43" s="12" t="s">
        <v>79</v>
      </c>
      <c r="Q43" s="19">
        <f t="shared" si="6"/>
        <v>8.054812226240907</v>
      </c>
      <c r="R43" s="19">
        <f t="shared" si="7"/>
        <v>9.4192474339631946</v>
      </c>
      <c r="S43" s="19">
        <f t="shared" si="8"/>
        <v>1.3014905113063286</v>
      </c>
      <c r="T43" s="19">
        <f t="shared" si="9"/>
        <v>1.3014905113063286</v>
      </c>
      <c r="U43" s="20" t="str">
        <f t="shared" si="10"/>
        <v>3</v>
      </c>
      <c r="V43" s="12" t="s">
        <v>79</v>
      </c>
    </row>
    <row r="44" spans="1:22" ht="15.75" x14ac:dyDescent="0.25">
      <c r="A44" s="1" t="s">
        <v>52</v>
      </c>
      <c r="B44" s="8">
        <v>2</v>
      </c>
      <c r="C44" s="8">
        <v>5</v>
      </c>
      <c r="D44" s="8">
        <v>12</v>
      </c>
      <c r="E44" s="8">
        <v>1</v>
      </c>
      <c r="F44" s="8">
        <v>3</v>
      </c>
      <c r="G44" s="12" t="s">
        <v>79</v>
      </c>
      <c r="Q44" s="19">
        <f t="shared" si="6"/>
        <v>9.353074360871938</v>
      </c>
      <c r="R44" s="19">
        <f t="shared" si="7"/>
        <v>10.394977419675117</v>
      </c>
      <c r="S44" s="19">
        <f t="shared" si="8"/>
        <v>2.1665358411575859</v>
      </c>
      <c r="T44" s="19">
        <f t="shared" si="9"/>
        <v>2.1665358411575859</v>
      </c>
      <c r="U44" s="20" t="str">
        <f t="shared" si="10"/>
        <v>3</v>
      </c>
      <c r="V44" s="12" t="s">
        <v>79</v>
      </c>
    </row>
    <row r="45" spans="1:22" ht="15.75" x14ac:dyDescent="0.25">
      <c r="A45" s="1" t="s">
        <v>53</v>
      </c>
      <c r="B45" s="8">
        <v>1</v>
      </c>
      <c r="C45" s="8">
        <v>6</v>
      </c>
      <c r="D45" s="8">
        <v>13</v>
      </c>
      <c r="E45" s="8">
        <v>1</v>
      </c>
      <c r="F45" s="8">
        <v>2</v>
      </c>
      <c r="G45" s="12" t="s">
        <v>79</v>
      </c>
      <c r="Q45" s="19">
        <f t="shared" si="6"/>
        <v>10.633908030446756</v>
      </c>
      <c r="R45" s="19">
        <f t="shared" si="7"/>
        <v>11.578236288638939</v>
      </c>
      <c r="S45" s="19">
        <f t="shared" si="8"/>
        <v>3.4817307448439831</v>
      </c>
      <c r="T45" s="19">
        <f t="shared" si="9"/>
        <v>3.4817307448439831</v>
      </c>
      <c r="U45" s="20" t="str">
        <f t="shared" si="10"/>
        <v>3</v>
      </c>
      <c r="V45" s="12" t="s">
        <v>79</v>
      </c>
    </row>
  </sheetData>
  <autoFilter ref="A27:G45" xr:uid="{00000000-0009-0000-0000-000001000000}">
    <sortState xmlns:xlrd2="http://schemas.microsoft.com/office/spreadsheetml/2017/richdata2" ref="A28:G45">
      <sortCondition ref="G27:G45"/>
    </sortState>
  </autoFilter>
  <conditionalFormatting sqref="C2 B4:F4 H4:N4 Q4:T4">
    <cfRule type="containsBlanks" dxfId="10" priority="9">
      <formula>LEN(TRIM(B2))=0</formula>
    </cfRule>
  </conditionalFormatting>
  <conditionalFormatting sqref="G27 I27:N27 Q27:V27">
    <cfRule type="containsBlanks" dxfId="9" priority="8">
      <formula>LEN(TRIM(G27))=0</formula>
    </cfRule>
  </conditionalFormatting>
  <conditionalFormatting sqref="B5:F22">
    <cfRule type="containsBlanks" dxfId="8" priority="7">
      <formula>LEN(TRIM(B5))=0</formula>
    </cfRule>
  </conditionalFormatting>
  <conditionalFormatting sqref="J5:N5">
    <cfRule type="containsBlanks" dxfId="7" priority="6">
      <formula>LEN(TRIM(J5))=0</formula>
    </cfRule>
  </conditionalFormatting>
  <conditionalFormatting sqref="J6:N6">
    <cfRule type="containsBlanks" dxfId="6" priority="5">
      <formula>LEN(TRIM(J6))=0</formula>
    </cfRule>
  </conditionalFormatting>
  <conditionalFormatting sqref="J7:N7">
    <cfRule type="containsBlanks" dxfId="5" priority="4">
      <formula>LEN(TRIM(J7))=0</formula>
    </cfRule>
  </conditionalFormatting>
  <conditionalFormatting sqref="B27:F27">
    <cfRule type="containsBlanks" dxfId="1" priority="2">
      <formula>LEN(TRIM(B27))=0</formula>
    </cfRule>
  </conditionalFormatting>
  <conditionalFormatting sqref="B28:F45">
    <cfRule type="containsBlanks" dxfId="0" priority="1">
      <formula>LEN(TRIM(B28))=0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Awal</vt:lpstr>
      <vt:lpstr>Proses k-means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SMARTCOMPUTERINDO</dc:creator>
  <cp:lastModifiedBy>bimae</cp:lastModifiedBy>
  <dcterms:created xsi:type="dcterms:W3CDTF">2021-10-23T14:51:43Z</dcterms:created>
  <dcterms:modified xsi:type="dcterms:W3CDTF">2022-06-18T07:32:11Z</dcterms:modified>
</cp:coreProperties>
</file>