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bimap\OneDrive\Desktop\Ku\rab-bpsi\rab-bldsp\EXCEL\BQ\"/>
    </mc:Choice>
  </mc:AlternateContent>
  <xr:revisionPtr revIDLastSave="0" documentId="13_ncr:1_{849B40E7-7738-46A1-9774-A705557001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95" i="1" l="1"/>
  <c r="D194" i="1"/>
  <c r="D193" i="1"/>
  <c r="D157" i="1"/>
  <c r="D135" i="1"/>
  <c r="D133" i="1"/>
  <c r="D131" i="1"/>
  <c r="D129" i="1"/>
  <c r="D93" i="1"/>
  <c r="D92" i="1"/>
  <c r="D90" i="1"/>
  <c r="D76" i="1"/>
  <c r="D69" i="1"/>
  <c r="D67" i="1"/>
  <c r="D45" i="1"/>
  <c r="D43" i="1"/>
  <c r="D34" i="1"/>
  <c r="D32" i="1"/>
  <c r="D30" i="1"/>
  <c r="D28" i="1"/>
  <c r="D23" i="1"/>
  <c r="D24" i="1" s="1"/>
  <c r="D21" i="1"/>
  <c r="D20" i="1"/>
  <c r="D19" i="1"/>
  <c r="D18" i="1"/>
  <c r="D15" i="1"/>
  <c r="D14" i="1"/>
  <c r="D13" i="1"/>
  <c r="D12" i="1"/>
  <c r="D11" i="1"/>
  <c r="D10" i="1"/>
  <c r="D9" i="1"/>
</calcChain>
</file>

<file path=xl/sharedStrings.xml><?xml version="1.0" encoding="utf-8"?>
<sst xmlns="http://schemas.openxmlformats.org/spreadsheetml/2006/main" count="358" uniqueCount="202">
  <si>
    <t>DAFTAR HARGA BAHAN DAN UPAH TENAGA</t>
  </si>
  <si>
    <t>KODE</t>
  </si>
  <si>
    <t>JENIS BAHAN</t>
  </si>
  <si>
    <t>HARGA</t>
  </si>
  <si>
    <t>SATUAN</t>
  </si>
  <si>
    <t>(Rp)</t>
  </si>
  <si>
    <t>Tukang Batu</t>
  </si>
  <si>
    <t>Tukang Gali</t>
  </si>
  <si>
    <t>Tukang Kayu</t>
  </si>
  <si>
    <t>Tukang Besi</t>
  </si>
  <si>
    <t>Tukang Cat</t>
  </si>
  <si>
    <t>Tukang Dempul</t>
  </si>
  <si>
    <t>Tukang Plistur</t>
  </si>
  <si>
    <t>Tukang Alumunium/Kaca</t>
  </si>
  <si>
    <t>Kepala Tukang</t>
  </si>
  <si>
    <t>Pekerja</t>
  </si>
  <si>
    <t>Pekerja Bongkar / Siram</t>
  </si>
  <si>
    <t>Mandor</t>
  </si>
  <si>
    <t>Tukang Listrik</t>
  </si>
  <si>
    <t>Tukang Las</t>
  </si>
  <si>
    <t>TENAGA KERJA</t>
  </si>
  <si>
    <t>OH</t>
  </si>
  <si>
    <t>OJ</t>
  </si>
  <si>
    <t>Tukang</t>
  </si>
  <si>
    <t>Tukang listrik</t>
  </si>
  <si>
    <t>Tukang kayu</t>
  </si>
  <si>
    <t>Tukang batu</t>
  </si>
  <si>
    <t>Tukang besi</t>
  </si>
  <si>
    <t>Tukang cat</t>
  </si>
  <si>
    <t>Tukang las</t>
  </si>
  <si>
    <t>Operator</t>
  </si>
  <si>
    <t>Pembantu Operator</t>
  </si>
  <si>
    <t>Juru ukur</t>
  </si>
  <si>
    <t>Pembantu juru ukur</t>
  </si>
  <si>
    <t>Mekanik alat berat</t>
  </si>
  <si>
    <t>Kenek truk</t>
  </si>
  <si>
    <t>Tenaga ahli utama</t>
  </si>
  <si>
    <t>Tenaga ahli madya</t>
  </si>
  <si>
    <t>Tenaga ahli muda</t>
  </si>
  <si>
    <t>Tenaga ahli pratama</t>
  </si>
  <si>
    <t>Narasumber pejabat eselon II</t>
  </si>
  <si>
    <t>Narasumber pejabat eselon III</t>
  </si>
  <si>
    <t>Narasumber praktisi</t>
  </si>
  <si>
    <t>Tenaga Terampil Teknisi</t>
  </si>
  <si>
    <t>Tenaga Terampil Operator</t>
  </si>
  <si>
    <t>Tenaga Terampil Analis</t>
  </si>
  <si>
    <t>TANAH &amp; AGREGAT</t>
  </si>
  <si>
    <t>Batu Bulat Utuh</t>
  </si>
  <si>
    <t>m³</t>
  </si>
  <si>
    <t>Batu Belah 15 / 20 cm</t>
  </si>
  <si>
    <t>Batu Pecah 10/15</t>
  </si>
  <si>
    <t>Batu Pecah 5/7</t>
  </si>
  <si>
    <t>Batu Pecah 3/5</t>
  </si>
  <si>
    <t>Batu Pecah Mesin 2/3 cm</t>
  </si>
  <si>
    <t>Batu Pecah Mesin 2/3 cm (Kg)</t>
  </si>
  <si>
    <t>kg</t>
  </si>
  <si>
    <t>Batu Pecah 0,50 - 1 cm</t>
  </si>
  <si>
    <t>211100108.1</t>
  </si>
  <si>
    <t>Batu pecah 0,2 - 0,5 cm</t>
  </si>
  <si>
    <t>m3</t>
  </si>
  <si>
    <t>Sirtu</t>
  </si>
  <si>
    <t>Bata merah</t>
  </si>
  <si>
    <t>bh</t>
  </si>
  <si>
    <t>Pasir Urug</t>
  </si>
  <si>
    <t>Pasir Pasang</t>
  </si>
  <si>
    <t>Pasir Beton (PB)</t>
  </si>
  <si>
    <t>Pasir Beton (Kg)</t>
  </si>
  <si>
    <t>Tanah Urug</t>
  </si>
  <si>
    <t>Batu Muka</t>
  </si>
  <si>
    <t>Batu Candi uk. 20x40</t>
  </si>
  <si>
    <t>GENTENG</t>
  </si>
  <si>
    <t>Genteng plentong kecil</t>
  </si>
  <si>
    <t xml:space="preserve">Genteng palentong besar/Margas </t>
  </si>
  <si>
    <t>Genteng Kodok</t>
  </si>
  <si>
    <t>Genteng bubung palentong kecil</t>
  </si>
  <si>
    <t>Genteng bubung palentong besar/Margas</t>
  </si>
  <si>
    <t>wire</t>
  </si>
  <si>
    <t>SEMEN PORTLAND</t>
  </si>
  <si>
    <t>Semen Portland (kg)</t>
  </si>
  <si>
    <t>Kg</t>
  </si>
  <si>
    <t>Semen Portland (40kg)</t>
  </si>
  <si>
    <t>zak</t>
  </si>
  <si>
    <t>Fly ash (20kg)</t>
  </si>
  <si>
    <t>Fly ash</t>
  </si>
  <si>
    <t>Superplastizier ex Sika</t>
  </si>
  <si>
    <t>Semen Warna</t>
  </si>
  <si>
    <t>KAYU, BAMBU</t>
  </si>
  <si>
    <t>Balok Kayu Kruing</t>
  </si>
  <si>
    <t>usuk 5 x 7cm kayu kruing</t>
  </si>
  <si>
    <t>Reng 2 x 3 cm kayu kruing</t>
  </si>
  <si>
    <t>Papan Kayu Kruing</t>
  </si>
  <si>
    <t>Papan Kayu Meranti</t>
  </si>
  <si>
    <t>Balok Kayu Meranti</t>
  </si>
  <si>
    <t>usuk kayu meranti 5/7</t>
  </si>
  <si>
    <t>usuk kayu meranti 4/6</t>
  </si>
  <si>
    <t>usuk kayu meranti</t>
  </si>
  <si>
    <t>Balok Kayu Kalba</t>
  </si>
  <si>
    <t>Kayu Kalba 5/7</t>
  </si>
  <si>
    <t>Kayu Kalba</t>
  </si>
  <si>
    <t>Papan Kayu Kalba</t>
  </si>
  <si>
    <t>Lem Kayu</t>
  </si>
  <si>
    <t>kaleng</t>
  </si>
  <si>
    <t>Bambu 8-10 cm</t>
  </si>
  <si>
    <t>bt</t>
  </si>
  <si>
    <t>Bambu 10-12 cm</t>
  </si>
  <si>
    <t>Dolken 6-8 cm</t>
  </si>
  <si>
    <t>Dolken 8-10 cm</t>
  </si>
  <si>
    <t>Dolken 10-12 cm</t>
  </si>
  <si>
    <t>Dolken Galam 8-10 cm</t>
  </si>
  <si>
    <t>SENG / GALVALUM</t>
  </si>
  <si>
    <t>Seng BJLS 0,2 panjang 180 cm</t>
  </si>
  <si>
    <t>lbr</t>
  </si>
  <si>
    <t>Seng BJLS 0,2 lebar 55 cm</t>
  </si>
  <si>
    <t>m'</t>
  </si>
  <si>
    <t>Seng Plat BJLS 30 ( 0,90 x 1 m )</t>
  </si>
  <si>
    <t>GALVALUME, type Spandek Lysaght, tebal  0,25 mm efektif 75 cm</t>
  </si>
  <si>
    <t>GALVALUME, type Spandek Lysaght, tebal  0,30 mm efektif 75 cm</t>
  </si>
  <si>
    <t>Atap Galvalume Berpasir tebal 0,3 mm efektif 75 cm</t>
  </si>
  <si>
    <t>Galvalum sheet tebal 0,25 mm lebar 90 cm</t>
  </si>
  <si>
    <t>Galvalum sheet tebal 0,30 mm lebar 90 cm</t>
  </si>
  <si>
    <t>WATERPROOFING</t>
  </si>
  <si>
    <t>Waterproofing ex Sika / setara</t>
  </si>
  <si>
    <t>Lemkra DS 105</t>
  </si>
  <si>
    <t>Geotekstile non woven 200 gr, uk 4x100 m</t>
  </si>
  <si>
    <t>roll</t>
  </si>
  <si>
    <t>Geotekstile non woven 200 gr</t>
  </si>
  <si>
    <t>m2</t>
  </si>
  <si>
    <t>Geotekstile non woven 600 gr, uk 4x50 m</t>
  </si>
  <si>
    <t>Geotekstile non woven 600 gr</t>
  </si>
  <si>
    <t>Geotekstile non woven 800 gr, uk 4x50 m</t>
  </si>
  <si>
    <t>Geotekstile non woven 800 gr</t>
  </si>
  <si>
    <t>Benang geotekstil (panjang 600m)</t>
  </si>
  <si>
    <t>Benang geotekstil</t>
  </si>
  <si>
    <t>INSULATION</t>
  </si>
  <si>
    <t>No Drop</t>
  </si>
  <si>
    <t>Aluminium foil Buble t = 8mm  (1,2 x 40m )</t>
  </si>
  <si>
    <t>KERAMIK</t>
  </si>
  <si>
    <t>Keramik 20x20 cm Antislip (kelas A)</t>
  </si>
  <si>
    <t>Keramik 30x30 cm Motif (kelas A)</t>
  </si>
  <si>
    <t>Keramik 30x30 cm Putih (kelas A)</t>
  </si>
  <si>
    <t>Keramik 30x30 cm Motif (kelas B)</t>
  </si>
  <si>
    <t>Keramik 30x30 cm antislip (kelas B)</t>
  </si>
  <si>
    <t>Keramik 30x30 cm putih polos (kelas B)</t>
  </si>
  <si>
    <t>Keramik 40x40 cm Motif (kelas B)</t>
  </si>
  <si>
    <t>Keramik 40x40 cm putih polos (kelas B)</t>
  </si>
  <si>
    <t>Keramik Dinding 20x25 cm (kelas A)</t>
  </si>
  <si>
    <t>Keramik Dinding 25x40 cm (kelas B)</t>
  </si>
  <si>
    <t>Keramik Dinding 30x60 cm (kelas B)</t>
  </si>
  <si>
    <t>Homogenous tile 60x60 cm warna muda merkNIRO</t>
  </si>
  <si>
    <t>Homogenous tile 60x60 cm warna tua merkNIRO</t>
  </si>
  <si>
    <t>BESI</t>
  </si>
  <si>
    <t>Besi beton polos</t>
  </si>
  <si>
    <t>Besi beton ulir</t>
  </si>
  <si>
    <t>Kawat beton</t>
  </si>
  <si>
    <t>21901002.1</t>
  </si>
  <si>
    <t>kawat seng t=3mm</t>
  </si>
  <si>
    <t>Besi Canal</t>
  </si>
  <si>
    <t>Gording Canal C</t>
  </si>
  <si>
    <t>Besi Baja IWF</t>
  </si>
  <si>
    <t>Hollow Galvanis 20x40x1,2 mm (6 mtr)</t>
  </si>
  <si>
    <t>btg</t>
  </si>
  <si>
    <t>Hollow Galvanis 20x40x1,5 mm (6 mtr)</t>
  </si>
  <si>
    <t>Hollow Galvanis 20x40x2 mm (6 mtr)</t>
  </si>
  <si>
    <t>Hollow Galvanis 20x40x2,3 mm (6 mtr)</t>
  </si>
  <si>
    <t>Hollow Galvanis 35x55x1,2 mm (6 mtr)</t>
  </si>
  <si>
    <t>Hollow Galvanis 40x40x1,2 mm (6 mtr)</t>
  </si>
  <si>
    <t>Hollow Galvanis 40x40x1,5 mm (6 mtr)</t>
  </si>
  <si>
    <t>Hollow Galvanis 40x40x2 mm (6 mtr)</t>
  </si>
  <si>
    <t>Hollow Galvanis 40x40x2,3 mm (6 mtr)</t>
  </si>
  <si>
    <t>Hollow Galvanis 40x60x1,2 mm (6 mtr)</t>
  </si>
  <si>
    <t>Hollow Galvanis 40x60x1,5 mm (6 mtr)</t>
  </si>
  <si>
    <t>Hollow Galvanis 40x60x2 mm (6 mtr)</t>
  </si>
  <si>
    <t>Hollow Galvanis 40x60x2,3 mm (6 mtr)</t>
  </si>
  <si>
    <t>Hollow Galvanis 50x100x1,2 mm (6 mtr)</t>
  </si>
  <si>
    <t>Hollow Galvanis 50x100x1,5 mm (6 mtr)</t>
  </si>
  <si>
    <t>Hollow Galvanis 50x100x2 mm (6 mtr)</t>
  </si>
  <si>
    <t>Hollow Galvanis 50x100x2,3 mm (6 mtr)</t>
  </si>
  <si>
    <t>Hollow Galvalum 40 x 40 x 0,3 mm (4 mtr)</t>
  </si>
  <si>
    <t>Hollow Galvalum 40 x 40 x 0,25 mm (4 mtr)</t>
  </si>
  <si>
    <t>Hollow Galvalum 35 x 35 x 0,3 mm (4 mtr)</t>
  </si>
  <si>
    <t>Hollow Galvalum 35 x 35 x 0,25 mm (4 mtr)</t>
  </si>
  <si>
    <t>Hollow Galvalum 20 x 40 x 0,3 mm (4 mtr)</t>
  </si>
  <si>
    <t>Hollow Galvalum 20 x 40 x 0,25 mm (4 mtr)</t>
  </si>
  <si>
    <t>Hollow Galvalum 17,5 x 35 x 0,30 mm (4 mtr)</t>
  </si>
  <si>
    <t>Hollow Galvalum 17,5 x 35 x 0,25 mm (4 mtr)</t>
  </si>
  <si>
    <t>Besi plat hitam (segala ukuran)</t>
  </si>
  <si>
    <t>Besi plat bordes PB483</t>
  </si>
  <si>
    <t>Besi Siku</t>
  </si>
  <si>
    <t>21904003.1</t>
  </si>
  <si>
    <t>Besi Siku L.30.30.3</t>
  </si>
  <si>
    <t>21904003.2</t>
  </si>
  <si>
    <t>Besi Siku L.40.40.4</t>
  </si>
  <si>
    <t>Besi Strip</t>
  </si>
  <si>
    <t>Besi Plat Baja</t>
  </si>
  <si>
    <t>Baja ringan C 75 t=0,75mm (6 mtr)</t>
  </si>
  <si>
    <t>Reng A 32mm x 0,4 mm (6 mtr)</t>
  </si>
  <si>
    <t>jaring Anyaman Tulang Tunggal (Wiremesh) M6-M8</t>
  </si>
  <si>
    <t>(Wiremesh) M6-M8 uk 2,1x5,4 m</t>
  </si>
  <si>
    <t>lembar</t>
  </si>
  <si>
    <t>Jaring kawat baja dilas  besi Ø 9,6 mm jarak 15 cm</t>
  </si>
  <si>
    <t>Kawat bronjong dia 2-4 mm (galvanis) - manual</t>
  </si>
  <si>
    <t>Kawat bronjong dia 2-4 mm (galvanis), heksagonal 80x100mm uk 2x1x0,5 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</si>
</sst>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i/>
      <sz val="10"/>
      <name val="Arial Narrow"/>
      <family val="2"/>
    </font>
    <font>
      <sz val="10"/>
      <name val="Arial"/>
      <family val="2"/>
    </font>
    <font>
      <sz val="10"/>
      <name val="Arial Narrow"/>
      <family val="2"/>
    </font>
    <font>
      <b/>
      <sz val="11"/>
      <name val="Arial Narrow"/>
      <family val="2"/>
    </font>
    <font>
      <b/>
      <sz val="14"/>
      <name val="Arial Narrow"/>
      <family val="2"/>
    </font>
    <font>
      <b/>
      <sz val="14"/>
      <name val="Agency FB"/>
      <family val="2"/>
    </font>
    <font>
      <sz val="11"/>
      <name val="Agency FB"/>
      <family val="2"/>
    </font>
    <font>
      <sz val="11"/>
      <name val="Arial Narrow"/>
      <family val="2"/>
    </font>
    <font>
      <b/>
      <sz val="10"/>
      <color rgb="FFFF0000"/>
      <name val="Arial Narrow"/>
      <family val="2"/>
    </font>
    <font>
      <sz val="10"/>
      <color rgb="FFFF000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64"/>
      </right>
      <top style="thin">
        <color indexed="8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1" fillId="2" borderId="0" xfId="0" applyFont="1" applyFill="1" applyAlignment="1">
      <alignment horizontal="left" vertical="center"/>
    </xf>
    <xf numFmtId="0" fontId="3" fillId="2" borderId="0" xfId="1" applyFont="1" applyFill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 wrapText="1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/>
    </xf>
    <xf numFmtId="0" fontId="4" fillId="0" borderId="8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/>
    </xf>
    <xf numFmtId="0" fontId="5" fillId="3" borderId="10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6" fillId="3" borderId="0" xfId="1" applyFont="1" applyFill="1" applyAlignment="1">
      <alignment horizontal="center" vertical="center"/>
    </xf>
    <xf numFmtId="0" fontId="5" fillId="3" borderId="0" xfId="1" applyFont="1" applyFill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7" fillId="0" borderId="13" xfId="1" applyFont="1" applyBorder="1" applyAlignment="1">
      <alignment horizontal="center" vertical="center"/>
    </xf>
    <xf numFmtId="0" fontId="8" fillId="0" borderId="14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center" vertical="center" wrapText="1"/>
    </xf>
    <xf numFmtId="3" fontId="8" fillId="0" borderId="15" xfId="0" applyNumberFormat="1" applyFont="1" applyBorder="1" applyAlignment="1">
      <alignment horizontal="right" vertical="center" wrapText="1"/>
    </xf>
    <xf numFmtId="0" fontId="7" fillId="0" borderId="16" xfId="1" applyFont="1" applyBorder="1" applyAlignment="1">
      <alignment horizontal="center" vertical="center"/>
    </xf>
    <xf numFmtId="0" fontId="8" fillId="0" borderId="5" xfId="0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8" fillId="0" borderId="17" xfId="0" applyFont="1" applyBorder="1" applyAlignment="1">
      <alignment horizontal="left" vertical="center" wrapText="1"/>
    </xf>
    <xf numFmtId="0" fontId="5" fillId="3" borderId="10" xfId="1" applyFont="1" applyFill="1" applyBorder="1" applyAlignment="1">
      <alignment vertical="center"/>
    </xf>
    <xf numFmtId="0" fontId="5" fillId="3" borderId="10" xfId="1" applyFont="1" applyFill="1" applyBorder="1" applyAlignment="1">
      <alignment horizontal="center" vertical="center"/>
    </xf>
    <xf numFmtId="0" fontId="9" fillId="3" borderId="10" xfId="1" applyFont="1" applyFill="1" applyBorder="1" applyAlignment="1">
      <alignment horizontal="center" vertical="center"/>
    </xf>
    <xf numFmtId="0" fontId="7" fillId="0" borderId="18" xfId="1" applyFont="1" applyBorder="1" applyAlignment="1">
      <alignment horizontal="center" vertical="center"/>
    </xf>
    <xf numFmtId="0" fontId="8" fillId="0" borderId="18" xfId="1" applyFont="1" applyBorder="1" applyAlignment="1">
      <alignment horizontal="left" vertical="center" wrapText="1"/>
    </xf>
    <xf numFmtId="0" fontId="8" fillId="0" borderId="18" xfId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8" fillId="0" borderId="0" xfId="1" applyFont="1" applyAlignment="1">
      <alignment horizontal="left" vertical="center" wrapText="1"/>
    </xf>
    <xf numFmtId="0" fontId="8" fillId="0" borderId="0" xfId="1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8" fillId="0" borderId="0" xfId="1" applyFont="1"/>
    <xf numFmtId="0" fontId="8" fillId="0" borderId="0" xfId="0" applyFont="1" applyAlignment="1">
      <alignment horizontal="left" vertical="center" wrapText="1"/>
    </xf>
    <xf numFmtId="4" fontId="8" fillId="0" borderId="0" xfId="0" applyNumberFormat="1" applyFont="1" applyAlignment="1">
      <alignment horizontal="right" vertical="center" wrapText="1"/>
    </xf>
    <xf numFmtId="0" fontId="8" fillId="0" borderId="0" xfId="1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3 2" xfId="1" xr:uid="{356C795A-435A-4A37-B1AF-331AF4D31BC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C534C19-BCAE-49C0-941A-62F9A45D6CB9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96A313C-EA36-4658-B93A-50F4404703BA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A71C39D-B089-49AA-9A30-353DFB880F6D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6F6E524-525B-48CB-9731-49EF7A1CA19C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4CA1812-6E70-4238-AF6A-3397A07D5C60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673B23D-2905-4D52-8CB9-AFE08CDCA706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A9A5C5A-A8F9-467B-AC8F-C97E133A35DB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93071215-78FE-40FB-91F4-D4ECEE816575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18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DF0D71D4-46A7-40D4-9343-68A4B8F91216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6DB7B1FC-97CF-4CDF-A0A7-AC125EAA24F6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6A64AD56-876A-440D-B107-200323FF1C48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20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FAEAE18-7C6C-4595-B8BF-20E90490AF6B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9E5CD442-02F8-487E-9380-7A06356EF214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B1D3BDC6-E0C2-4208-A840-6EBAA9442AA4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3090204-B12B-4D3D-977C-996BE2B60634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B0752F1C-232D-4D40-918D-3B15F356A3C2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D545B2BA-0536-4765-B5B3-9C15D3DC5389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842E6C38-28A0-4D68-8F4E-154EFFD5144F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FA7FB6B-0DE8-4DF6-9ADA-E09B61762BE3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F7BDD9F-D59A-4461-957C-185DFB30E0BF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788E19EA-9EF0-4A77-8CD5-27EA1FEAB7F2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2591384-8322-4CB9-8642-32FE367C2DAA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C0089265-AAD6-4A0B-9C37-7C3709F8FA59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184731" cy="264560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287DD9EC-C7FF-4C2B-9789-7B8AC2B462DE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264560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0E4973A-8FF5-457B-B1F5-97B125B5FA7C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264560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595F1C88-5956-40E7-8256-FF71C833A86A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264560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4CFBA94E-BE2C-4523-87B1-BDA9604CA716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264560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DD5A863-F341-4B73-924C-4E9D6625BADC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264560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E3F5738E-9EA5-44CA-83BA-F304F2CEB558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18</xdr:row>
      <xdr:rowOff>0</xdr:rowOff>
    </xdr:from>
    <xdr:ext cx="184731" cy="264560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C90CDF50-5D72-4B26-AF27-F6092DA97FB7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D5FE85FF-8C09-4094-9381-573CC72CF1EB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634BF98-F2BF-44E8-A7F8-904BD5A3A039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62F1D72A-CA5A-42E6-A587-0C3F19D694EE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20</xdr:row>
      <xdr:rowOff>0</xdr:rowOff>
    </xdr:from>
    <xdr:ext cx="184731" cy="264560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E51EC305-21E3-4732-8345-5B05D337DEAF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20</xdr:row>
      <xdr:rowOff>0</xdr:rowOff>
    </xdr:from>
    <xdr:ext cx="184731" cy="264560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9961207-C514-4797-A1D9-B959885A27B2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8</xdr:row>
      <xdr:rowOff>0</xdr:rowOff>
    </xdr:from>
    <xdr:ext cx="184731" cy="264560"/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E6E446EC-A372-4CA7-9EC9-B489B7E7BD0E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184731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19574B2A-C1AE-4E44-89AA-0063B4445C21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184731" cy="264560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40B131CA-34AE-4F57-9933-A8DA6C91D328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9</xdr:row>
      <xdr:rowOff>0</xdr:rowOff>
    </xdr:from>
    <xdr:ext cx="184731" cy="264560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8223290E-BE2F-4C87-984D-6D102C346A01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184731" cy="264560"/>
    <xdr:sp macro="" textlink="">
      <xdr:nvSpPr>
        <xdr:cNvPr id="41" name="TextBox 40">
          <a:extLst>
            <a:ext uri="{FF2B5EF4-FFF2-40B4-BE49-F238E27FC236}">
              <a16:creationId xmlns:a16="http://schemas.microsoft.com/office/drawing/2014/main" id="{F9327A5F-90E6-40FF-B56B-5AD9413572AE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184731" cy="264560"/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FD6E4E1A-3687-463B-92D5-7D8D7314A164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184731" cy="264560"/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1D8849E-39EF-4A81-841C-592414D5165F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10</xdr:row>
      <xdr:rowOff>0</xdr:rowOff>
    </xdr:from>
    <xdr:ext cx="184731" cy="264560"/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50265E63-9F34-4222-B216-8544752CE417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184731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CF732B64-0B41-4F41-BE5A-CDE7191EFBEA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184731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D76EF98F-7B88-49CF-A8CC-52F46A1551B7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184731" cy="264560"/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8C2AE553-68C2-4776-88B4-68BABA9CA422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11</xdr:row>
      <xdr:rowOff>0</xdr:rowOff>
    </xdr:from>
    <xdr:ext cx="184731" cy="264560"/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C048BBF9-E7AB-409D-A07D-3BFFDB5FC42F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184731" cy="264560"/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EC89616D-F7ED-4D70-BF2D-20C95DA1C5ED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184731" cy="264560"/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5F0411C9-CB08-47BB-B65D-6704D22BBA6E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184731" cy="264560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83A610BF-FB50-423C-A322-42C1FE5AEABE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12</xdr:row>
      <xdr:rowOff>0</xdr:rowOff>
    </xdr:from>
    <xdr:ext cx="184731" cy="264560"/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7B1A0639-B0EB-4B3C-98FE-5304907D92EB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36C4DC99-56F7-4AE4-A252-BB2209943AA0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264560"/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6617A914-5B88-40FE-AB29-1B3060E2B63A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F0C8D20C-8B13-4106-B91B-B065DBB2596A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13</xdr:row>
      <xdr:rowOff>0</xdr:rowOff>
    </xdr:from>
    <xdr:ext cx="184731" cy="264560"/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5DB2540C-94F0-4A76-9A41-1275EB78CB38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EC4D0890-885F-4AE8-8A14-1884051E3F1F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264560"/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ABE1BA17-B982-4D02-85B9-AB2D16950168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14</xdr:row>
      <xdr:rowOff>0</xdr:rowOff>
    </xdr:from>
    <xdr:ext cx="184731" cy="264560"/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6321C77E-7221-4C32-87B7-17A9F29F4519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18</xdr:row>
      <xdr:rowOff>0</xdr:rowOff>
    </xdr:from>
    <xdr:ext cx="184731" cy="264560"/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F41B1AD5-2218-400F-94B4-22C7169A0D6F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8E036A30-3654-4DDB-8468-A4A568957052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18</xdr:row>
      <xdr:rowOff>0</xdr:rowOff>
    </xdr:from>
    <xdr:ext cx="184731" cy="264560"/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FEE07A65-A6F5-48E4-B5B2-C5CE3CDA2AFE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18</xdr:row>
      <xdr:rowOff>0</xdr:rowOff>
    </xdr:from>
    <xdr:ext cx="184731" cy="264560"/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FC003929-2E55-49BF-814A-806F8A498FBC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18</xdr:row>
      <xdr:rowOff>0</xdr:rowOff>
    </xdr:from>
    <xdr:ext cx="184731" cy="264560"/>
    <xdr:sp macro="" textlink="">
      <xdr:nvSpPr>
        <xdr:cNvPr id="64" name="TextBox 63">
          <a:extLst>
            <a:ext uri="{FF2B5EF4-FFF2-40B4-BE49-F238E27FC236}">
              <a16:creationId xmlns:a16="http://schemas.microsoft.com/office/drawing/2014/main" id="{DB590838-603C-464F-9D8D-11F8C9045FF8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65" name="TextBox 64">
          <a:extLst>
            <a:ext uri="{FF2B5EF4-FFF2-40B4-BE49-F238E27FC236}">
              <a16:creationId xmlns:a16="http://schemas.microsoft.com/office/drawing/2014/main" id="{658C981D-71EB-4C8E-B1D3-9C73B219EBF1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66" name="TextBox 65">
          <a:extLst>
            <a:ext uri="{FF2B5EF4-FFF2-40B4-BE49-F238E27FC236}">
              <a16:creationId xmlns:a16="http://schemas.microsoft.com/office/drawing/2014/main" id="{C8170727-1542-42CB-925E-18352063DB70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1244B5FB-C123-401D-BEB3-742F4B4F921C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18</xdr:row>
      <xdr:rowOff>0</xdr:rowOff>
    </xdr:from>
    <xdr:ext cx="184731" cy="264560"/>
    <xdr:sp macro="" textlink="">
      <xdr:nvSpPr>
        <xdr:cNvPr id="68" name="TextBox 67">
          <a:extLst>
            <a:ext uri="{FF2B5EF4-FFF2-40B4-BE49-F238E27FC236}">
              <a16:creationId xmlns:a16="http://schemas.microsoft.com/office/drawing/2014/main" id="{1D863059-357F-4C1D-9FF6-81CEAEED97B4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18</xdr:row>
      <xdr:rowOff>0</xdr:rowOff>
    </xdr:from>
    <xdr:ext cx="184731" cy="264560"/>
    <xdr:sp macro="" textlink="">
      <xdr:nvSpPr>
        <xdr:cNvPr id="69" name="TextBox 68">
          <a:extLst>
            <a:ext uri="{FF2B5EF4-FFF2-40B4-BE49-F238E27FC236}">
              <a16:creationId xmlns:a16="http://schemas.microsoft.com/office/drawing/2014/main" id="{B558BBD9-784C-4071-9F0B-04765FFBB3C3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18</xdr:row>
      <xdr:rowOff>0</xdr:rowOff>
    </xdr:from>
    <xdr:ext cx="184731" cy="264560"/>
    <xdr:sp macro="" textlink="">
      <xdr:nvSpPr>
        <xdr:cNvPr id="70" name="TextBox 69">
          <a:extLst>
            <a:ext uri="{FF2B5EF4-FFF2-40B4-BE49-F238E27FC236}">
              <a16:creationId xmlns:a16="http://schemas.microsoft.com/office/drawing/2014/main" id="{F7C0E0F1-CC1C-49F7-893A-0F329045277A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18</xdr:row>
      <xdr:rowOff>0</xdr:rowOff>
    </xdr:from>
    <xdr:ext cx="184731" cy="264560"/>
    <xdr:sp macro="" textlink="">
      <xdr:nvSpPr>
        <xdr:cNvPr id="71" name="TextBox 70">
          <a:extLst>
            <a:ext uri="{FF2B5EF4-FFF2-40B4-BE49-F238E27FC236}">
              <a16:creationId xmlns:a16="http://schemas.microsoft.com/office/drawing/2014/main" id="{ADA94569-383C-40B1-853A-B91AD781F4C7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72" name="TextBox 71">
          <a:extLst>
            <a:ext uri="{FF2B5EF4-FFF2-40B4-BE49-F238E27FC236}">
              <a16:creationId xmlns:a16="http://schemas.microsoft.com/office/drawing/2014/main" id="{62C5E810-95F0-429C-8534-5635AFE65BFF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73" name="TextBox 72">
          <a:extLst>
            <a:ext uri="{FF2B5EF4-FFF2-40B4-BE49-F238E27FC236}">
              <a16:creationId xmlns:a16="http://schemas.microsoft.com/office/drawing/2014/main" id="{05DA748F-8324-4411-A8B1-FB9F0140CED3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74" name="TextBox 73">
          <a:extLst>
            <a:ext uri="{FF2B5EF4-FFF2-40B4-BE49-F238E27FC236}">
              <a16:creationId xmlns:a16="http://schemas.microsoft.com/office/drawing/2014/main" id="{76016454-01B1-4F08-B0F7-FA2B5E2010E7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75" name="TextBox 74">
          <a:extLst>
            <a:ext uri="{FF2B5EF4-FFF2-40B4-BE49-F238E27FC236}">
              <a16:creationId xmlns:a16="http://schemas.microsoft.com/office/drawing/2014/main" id="{301EDC99-29AF-4062-987E-D3C179541FDA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76" name="TextBox 75">
          <a:extLst>
            <a:ext uri="{FF2B5EF4-FFF2-40B4-BE49-F238E27FC236}">
              <a16:creationId xmlns:a16="http://schemas.microsoft.com/office/drawing/2014/main" id="{6484AEA8-D955-4363-A35F-C5AD7067F367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20</xdr:row>
      <xdr:rowOff>0</xdr:rowOff>
    </xdr:from>
    <xdr:ext cx="184731" cy="264560"/>
    <xdr:sp macro="" textlink="">
      <xdr:nvSpPr>
        <xdr:cNvPr id="77" name="TextBox 76">
          <a:extLst>
            <a:ext uri="{FF2B5EF4-FFF2-40B4-BE49-F238E27FC236}">
              <a16:creationId xmlns:a16="http://schemas.microsoft.com/office/drawing/2014/main" id="{21BAB3B2-3BAB-42B7-BD5B-2BD1094310F8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78" name="TextBox 77">
          <a:extLst>
            <a:ext uri="{FF2B5EF4-FFF2-40B4-BE49-F238E27FC236}">
              <a16:creationId xmlns:a16="http://schemas.microsoft.com/office/drawing/2014/main" id="{0C23994C-8CD5-4110-997C-229C3D2D9B2E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79" name="TextBox 78">
          <a:extLst>
            <a:ext uri="{FF2B5EF4-FFF2-40B4-BE49-F238E27FC236}">
              <a16:creationId xmlns:a16="http://schemas.microsoft.com/office/drawing/2014/main" id="{B4984B37-21F8-42D8-924B-FBEE582C1B3D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80" name="TextBox 79">
          <a:extLst>
            <a:ext uri="{FF2B5EF4-FFF2-40B4-BE49-F238E27FC236}">
              <a16:creationId xmlns:a16="http://schemas.microsoft.com/office/drawing/2014/main" id="{2C7631EA-2760-45CE-8486-C5C387D6E05A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20</xdr:row>
      <xdr:rowOff>0</xdr:rowOff>
    </xdr:from>
    <xdr:ext cx="184731" cy="264560"/>
    <xdr:sp macro="" textlink="">
      <xdr:nvSpPr>
        <xdr:cNvPr id="81" name="TextBox 80">
          <a:extLst>
            <a:ext uri="{FF2B5EF4-FFF2-40B4-BE49-F238E27FC236}">
              <a16:creationId xmlns:a16="http://schemas.microsoft.com/office/drawing/2014/main" id="{5F1D3455-9DD6-40A0-9377-5793390462B2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20</xdr:row>
      <xdr:rowOff>0</xdr:rowOff>
    </xdr:from>
    <xdr:ext cx="184731" cy="264560"/>
    <xdr:sp macro="" textlink="">
      <xdr:nvSpPr>
        <xdr:cNvPr id="82" name="TextBox 81">
          <a:extLst>
            <a:ext uri="{FF2B5EF4-FFF2-40B4-BE49-F238E27FC236}">
              <a16:creationId xmlns:a16="http://schemas.microsoft.com/office/drawing/2014/main" id="{6B39CCD9-1604-47C8-A519-F8B3D46F2AC0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20</xdr:row>
      <xdr:rowOff>0</xdr:rowOff>
    </xdr:from>
    <xdr:ext cx="184731" cy="264560"/>
    <xdr:sp macro="" textlink="">
      <xdr:nvSpPr>
        <xdr:cNvPr id="83" name="TextBox 82">
          <a:extLst>
            <a:ext uri="{FF2B5EF4-FFF2-40B4-BE49-F238E27FC236}">
              <a16:creationId xmlns:a16="http://schemas.microsoft.com/office/drawing/2014/main" id="{00333DFC-2663-4E32-91BA-8FEDF43DD075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DCF8D1B7-D30C-486B-AEC3-CEDDCB1E4DD6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85" name="TextBox 84">
          <a:extLst>
            <a:ext uri="{FF2B5EF4-FFF2-40B4-BE49-F238E27FC236}">
              <a16:creationId xmlns:a16="http://schemas.microsoft.com/office/drawing/2014/main" id="{EC4E1455-337E-406F-8F59-E401D756D0CA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86" name="TextBox 85">
          <a:extLst>
            <a:ext uri="{FF2B5EF4-FFF2-40B4-BE49-F238E27FC236}">
              <a16:creationId xmlns:a16="http://schemas.microsoft.com/office/drawing/2014/main" id="{7FBF4632-F2DC-41B2-B45E-2A67C2A54288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19</xdr:row>
      <xdr:rowOff>0</xdr:rowOff>
    </xdr:from>
    <xdr:ext cx="184731" cy="264560"/>
    <xdr:sp macro="" textlink="">
      <xdr:nvSpPr>
        <xdr:cNvPr id="87" name="TextBox 86">
          <a:extLst>
            <a:ext uri="{FF2B5EF4-FFF2-40B4-BE49-F238E27FC236}">
              <a16:creationId xmlns:a16="http://schemas.microsoft.com/office/drawing/2014/main" id="{9D335773-DEA6-44EB-BD7F-73D293118222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20</xdr:row>
      <xdr:rowOff>0</xdr:rowOff>
    </xdr:from>
    <xdr:ext cx="184731" cy="264560"/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7B9A6D85-B50B-43A2-A0DA-DAF929BBA433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20</xdr:row>
      <xdr:rowOff>0</xdr:rowOff>
    </xdr:from>
    <xdr:ext cx="184731" cy="264560"/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203BA478-FDBC-4ADB-BDD0-4D2DCAF0299D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20</xdr:row>
      <xdr:rowOff>0</xdr:rowOff>
    </xdr:from>
    <xdr:ext cx="184731" cy="264560"/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DE8168CD-1252-4C17-AA73-0880DC87A40C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  <xdr:oneCellAnchor>
    <xdr:from>
      <xdr:col>3</xdr:col>
      <xdr:colOff>0</xdr:colOff>
      <xdr:row>20</xdr:row>
      <xdr:rowOff>0</xdr:rowOff>
    </xdr:from>
    <xdr:ext cx="184731" cy="264560"/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35473765-181D-4D10-9B82-BB27FA67B47B}"/>
            </a:ext>
          </a:extLst>
        </xdr:cNvPr>
        <xdr:cNvSpPr txBox="1"/>
      </xdr:nvSpPr>
      <xdr:spPr>
        <a:xfrm>
          <a:off x="4625340" y="128016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endParaRPr lang="en-ID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imap\Downloads\MASTER_AHSP_SID_OPLAH-CSR_KALTARA_S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KAPITULASI"/>
      <sheetName val="BQ"/>
      <sheetName val="REKAP HSP"/>
      <sheetName val="ANALISA_FIX"/>
      <sheetName val="DAFTAR HARGA"/>
      <sheetName val="ANALISA"/>
      <sheetName val="HSD"/>
      <sheetName val="KODE_BPS"/>
      <sheetName val="ALA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B1" t="str">
            <v>KODE</v>
          </cell>
          <cell r="C1" t="str">
            <v>WILAYAH</v>
          </cell>
        </row>
        <row r="3">
          <cell r="B3">
            <v>11</v>
          </cell>
          <cell r="C3" t="str">
            <v>ACEH</v>
          </cell>
        </row>
        <row r="4">
          <cell r="B4">
            <v>1101</v>
          </cell>
          <cell r="C4" t="str">
            <v>Kab. Simeulue</v>
          </cell>
        </row>
        <row r="5">
          <cell r="B5">
            <v>1102</v>
          </cell>
          <cell r="C5" t="str">
            <v>Kab. Aceh Singkil</v>
          </cell>
        </row>
        <row r="6">
          <cell r="B6">
            <v>1103</v>
          </cell>
          <cell r="C6" t="str">
            <v>Kab. Aceh Selatan</v>
          </cell>
        </row>
        <row r="7">
          <cell r="B7">
            <v>1104</v>
          </cell>
          <cell r="C7" t="str">
            <v>Kab. Aceh Tenggara</v>
          </cell>
        </row>
        <row r="8">
          <cell r="B8">
            <v>1105</v>
          </cell>
          <cell r="C8" t="str">
            <v>Kab. Aceh Timur</v>
          </cell>
        </row>
        <row r="9">
          <cell r="B9">
            <v>1106</v>
          </cell>
          <cell r="C9" t="str">
            <v>Kab. Aceh Tengah</v>
          </cell>
        </row>
        <row r="10">
          <cell r="B10">
            <v>1107</v>
          </cell>
          <cell r="C10" t="str">
            <v>Kab. Aceh Barat</v>
          </cell>
        </row>
        <row r="11">
          <cell r="B11">
            <v>1108</v>
          </cell>
          <cell r="C11" t="str">
            <v>Kab. Aceh Besar</v>
          </cell>
        </row>
        <row r="12">
          <cell r="B12">
            <v>1109</v>
          </cell>
          <cell r="C12" t="str">
            <v>Kab. Pidie</v>
          </cell>
        </row>
        <row r="13">
          <cell r="B13">
            <v>1110</v>
          </cell>
          <cell r="C13" t="str">
            <v>Kab. Bireuen</v>
          </cell>
        </row>
        <row r="14">
          <cell r="B14">
            <v>1111</v>
          </cell>
          <cell r="C14" t="str">
            <v>Kab. Aceh Utara</v>
          </cell>
        </row>
        <row r="15">
          <cell r="B15">
            <v>1112</v>
          </cell>
          <cell r="C15" t="str">
            <v>Kab. Aceh Barat Daya</v>
          </cell>
        </row>
        <row r="16">
          <cell r="B16">
            <v>1113</v>
          </cell>
          <cell r="C16" t="str">
            <v>Kab. Gayo Lues</v>
          </cell>
        </row>
        <row r="17">
          <cell r="B17">
            <v>1114</v>
          </cell>
          <cell r="C17" t="str">
            <v>Kab. Aceh Tamiang</v>
          </cell>
        </row>
        <row r="18">
          <cell r="B18">
            <v>1115</v>
          </cell>
          <cell r="C18" t="str">
            <v>Kab. Nagan Raya</v>
          </cell>
        </row>
        <row r="19">
          <cell r="B19">
            <v>1116</v>
          </cell>
          <cell r="C19" t="str">
            <v>Kab. Aceh Jaya</v>
          </cell>
        </row>
        <row r="20">
          <cell r="B20">
            <v>1117</v>
          </cell>
          <cell r="C20" t="str">
            <v>Kab. Bener Meriah</v>
          </cell>
        </row>
        <row r="21">
          <cell r="B21">
            <v>1118</v>
          </cell>
          <cell r="C21" t="str">
            <v>Kab. Pidie Jaya</v>
          </cell>
        </row>
        <row r="22">
          <cell r="B22">
            <v>1171</v>
          </cell>
          <cell r="C22" t="str">
            <v>Kota Banda Aceh</v>
          </cell>
        </row>
        <row r="23">
          <cell r="B23">
            <v>1172</v>
          </cell>
          <cell r="C23" t="str">
            <v>Kota Sabang</v>
          </cell>
        </row>
        <row r="24">
          <cell r="B24">
            <v>1173</v>
          </cell>
          <cell r="C24" t="str">
            <v>Kota Langsa</v>
          </cell>
        </row>
        <row r="25">
          <cell r="B25">
            <v>1174</v>
          </cell>
          <cell r="C25" t="str">
            <v>Kota Lhokseumawe</v>
          </cell>
        </row>
        <row r="26">
          <cell r="B26">
            <v>1175</v>
          </cell>
          <cell r="C26" t="str">
            <v>Kota Subulussalam</v>
          </cell>
        </row>
        <row r="27">
          <cell r="B27">
            <v>12</v>
          </cell>
          <cell r="C27" t="str">
            <v>SUMATERA UTARA</v>
          </cell>
        </row>
        <row r="28">
          <cell r="B28">
            <v>1201</v>
          </cell>
          <cell r="C28" t="str">
            <v>Kab. Nias</v>
          </cell>
        </row>
        <row r="29">
          <cell r="B29">
            <v>1202</v>
          </cell>
          <cell r="C29" t="str">
            <v>Kab. Mandailing Natal</v>
          </cell>
        </row>
        <row r="30">
          <cell r="B30">
            <v>1203</v>
          </cell>
          <cell r="C30" t="str">
            <v>Kab. Tapanuli Selatan</v>
          </cell>
        </row>
        <row r="31">
          <cell r="B31">
            <v>1204</v>
          </cell>
          <cell r="C31" t="str">
            <v>Kab. Tapanuli Tengah</v>
          </cell>
        </row>
        <row r="32">
          <cell r="B32">
            <v>1205</v>
          </cell>
          <cell r="C32" t="str">
            <v>Kab. Tapanuli Utara</v>
          </cell>
        </row>
        <row r="33">
          <cell r="B33">
            <v>1206</v>
          </cell>
          <cell r="C33" t="str">
            <v>Kab. Toba Samosir</v>
          </cell>
        </row>
        <row r="34">
          <cell r="B34">
            <v>1207</v>
          </cell>
          <cell r="C34" t="str">
            <v>Kab. Labuhanbatu</v>
          </cell>
        </row>
        <row r="35">
          <cell r="B35">
            <v>1208</v>
          </cell>
          <cell r="C35" t="str">
            <v>Kab. Asahan</v>
          </cell>
        </row>
        <row r="36">
          <cell r="B36">
            <v>1209</v>
          </cell>
          <cell r="C36" t="str">
            <v>Kab. Simalungun</v>
          </cell>
        </row>
        <row r="37">
          <cell r="B37">
            <v>1210</v>
          </cell>
          <cell r="C37" t="str">
            <v>Kab. Dairi</v>
          </cell>
        </row>
        <row r="38">
          <cell r="B38">
            <v>1211</v>
          </cell>
          <cell r="C38" t="str">
            <v>Kab. Karo</v>
          </cell>
        </row>
        <row r="39">
          <cell r="B39">
            <v>1212</v>
          </cell>
          <cell r="C39" t="str">
            <v>Kab. Deli Serdang</v>
          </cell>
        </row>
        <row r="40">
          <cell r="B40">
            <v>1213</v>
          </cell>
          <cell r="C40" t="str">
            <v>Kab. Langkat</v>
          </cell>
        </row>
        <row r="41">
          <cell r="B41">
            <v>1214</v>
          </cell>
          <cell r="C41" t="str">
            <v>Kab. Nias Selatan</v>
          </cell>
        </row>
        <row r="42">
          <cell r="B42">
            <v>1215</v>
          </cell>
          <cell r="C42" t="str">
            <v>Kab. Humbang Hasundutan</v>
          </cell>
        </row>
        <row r="43">
          <cell r="B43">
            <v>1216</v>
          </cell>
          <cell r="C43" t="str">
            <v>Kab. Pakpak Bharat</v>
          </cell>
        </row>
        <row r="44">
          <cell r="B44">
            <v>1217</v>
          </cell>
          <cell r="C44" t="str">
            <v>Kab. Samosir</v>
          </cell>
        </row>
        <row r="45">
          <cell r="B45">
            <v>1218</v>
          </cell>
          <cell r="C45" t="str">
            <v>Kab. Serdang Bedagai</v>
          </cell>
        </row>
        <row r="46">
          <cell r="B46">
            <v>1219</v>
          </cell>
          <cell r="C46" t="str">
            <v>Kab. Batu Bara</v>
          </cell>
        </row>
        <row r="47">
          <cell r="B47">
            <v>1220</v>
          </cell>
          <cell r="C47" t="str">
            <v>Kab. Padang Lawas Utara</v>
          </cell>
        </row>
        <row r="48">
          <cell r="B48">
            <v>1221</v>
          </cell>
          <cell r="C48" t="str">
            <v>Kab. Padang Lawas</v>
          </cell>
        </row>
        <row r="49">
          <cell r="B49">
            <v>1222</v>
          </cell>
          <cell r="C49" t="str">
            <v>Kab. Labuhanbatu Selatan</v>
          </cell>
        </row>
        <row r="50">
          <cell r="B50">
            <v>1223</v>
          </cell>
          <cell r="C50" t="str">
            <v>Kab. Labuhanbatu Utara</v>
          </cell>
        </row>
        <row r="51">
          <cell r="B51">
            <v>1224</v>
          </cell>
          <cell r="C51" t="str">
            <v>Kab. Nias Utara</v>
          </cell>
        </row>
        <row r="52">
          <cell r="B52">
            <v>1225</v>
          </cell>
          <cell r="C52" t="str">
            <v>Kab. Nias Barat</v>
          </cell>
        </row>
        <row r="53">
          <cell r="B53">
            <v>1271</v>
          </cell>
          <cell r="C53" t="str">
            <v>Kota Sibolga</v>
          </cell>
        </row>
        <row r="54">
          <cell r="B54">
            <v>1272</v>
          </cell>
          <cell r="C54" t="str">
            <v>Kota Tanjung Balai</v>
          </cell>
        </row>
        <row r="55">
          <cell r="B55">
            <v>1273</v>
          </cell>
          <cell r="C55" t="str">
            <v>Kota Pematangsiantar</v>
          </cell>
        </row>
        <row r="56">
          <cell r="B56">
            <v>1274</v>
          </cell>
          <cell r="C56" t="str">
            <v>Kota Tebing Tinggi</v>
          </cell>
        </row>
        <row r="57">
          <cell r="B57">
            <v>1275</v>
          </cell>
          <cell r="C57" t="str">
            <v>Kota Medan</v>
          </cell>
        </row>
        <row r="58">
          <cell r="B58">
            <v>1276</v>
          </cell>
          <cell r="C58" t="str">
            <v>Kota Binjai</v>
          </cell>
        </row>
        <row r="59">
          <cell r="B59">
            <v>1277</v>
          </cell>
          <cell r="C59" t="str">
            <v>Kota Padang Sidempuan</v>
          </cell>
        </row>
        <row r="60">
          <cell r="B60">
            <v>1278</v>
          </cell>
          <cell r="C60" t="str">
            <v>Kota Gunungsitoli</v>
          </cell>
        </row>
        <row r="61">
          <cell r="B61">
            <v>13</v>
          </cell>
          <cell r="C61" t="str">
            <v>SUMATERA BARAT</v>
          </cell>
        </row>
        <row r="62">
          <cell r="B62">
            <v>14</v>
          </cell>
          <cell r="C62" t="str">
            <v>RIAU</v>
          </cell>
        </row>
        <row r="63">
          <cell r="B63">
            <v>1401</v>
          </cell>
          <cell r="C63" t="str">
            <v>Kab. Kuantan Singingi</v>
          </cell>
        </row>
        <row r="64">
          <cell r="B64">
            <v>1402</v>
          </cell>
          <cell r="C64" t="str">
            <v>Kab. Indragiri Hulu</v>
          </cell>
        </row>
        <row r="65">
          <cell r="B65">
            <v>1403</v>
          </cell>
          <cell r="C65" t="str">
            <v>Kab. Indragiri Hilir</v>
          </cell>
        </row>
        <row r="66">
          <cell r="B66">
            <v>1404</v>
          </cell>
          <cell r="C66" t="str">
            <v>Kab. Pelalawan</v>
          </cell>
        </row>
        <row r="67">
          <cell r="B67">
            <v>1405</v>
          </cell>
          <cell r="C67" t="str">
            <v>Kab. Siak</v>
          </cell>
        </row>
        <row r="68">
          <cell r="B68">
            <v>1406</v>
          </cell>
          <cell r="C68" t="str">
            <v>Kab. Kampar</v>
          </cell>
        </row>
        <row r="69">
          <cell r="B69">
            <v>1407</v>
          </cell>
          <cell r="C69" t="str">
            <v>Kab. Rokan Hulu</v>
          </cell>
        </row>
        <row r="70">
          <cell r="B70">
            <v>1408</v>
          </cell>
          <cell r="C70" t="str">
            <v>Kab. Bengkalis</v>
          </cell>
        </row>
        <row r="71">
          <cell r="B71">
            <v>1409</v>
          </cell>
          <cell r="C71" t="str">
            <v>Kab. Rokan Hilir</v>
          </cell>
        </row>
        <row r="72">
          <cell r="B72">
            <v>1410</v>
          </cell>
          <cell r="C72" t="str">
            <v>Kab. Kepulauan Meranti</v>
          </cell>
        </row>
        <row r="73">
          <cell r="B73">
            <v>1471</v>
          </cell>
          <cell r="C73" t="str">
            <v>Kota Pekanbaru</v>
          </cell>
        </row>
        <row r="74">
          <cell r="B74">
            <v>1473</v>
          </cell>
          <cell r="C74" t="str">
            <v>Kota Dumai</v>
          </cell>
        </row>
        <row r="75">
          <cell r="B75">
            <v>15</v>
          </cell>
          <cell r="C75" t="str">
            <v>JAMBI</v>
          </cell>
        </row>
        <row r="76">
          <cell r="B76">
            <v>1501</v>
          </cell>
          <cell r="C76" t="str">
            <v>Kab. Kerinci</v>
          </cell>
        </row>
        <row r="77">
          <cell r="B77">
            <v>1502</v>
          </cell>
          <cell r="C77" t="str">
            <v>Kab. Merangin</v>
          </cell>
        </row>
        <row r="78">
          <cell r="B78">
            <v>1503</v>
          </cell>
          <cell r="C78" t="str">
            <v>Kab. Sarolangun</v>
          </cell>
        </row>
        <row r="79">
          <cell r="B79">
            <v>1504</v>
          </cell>
          <cell r="C79" t="str">
            <v>Kab. Batanghari</v>
          </cell>
        </row>
        <row r="80">
          <cell r="B80">
            <v>1505</v>
          </cell>
          <cell r="C80" t="str">
            <v>Kab. Muaro Jambi</v>
          </cell>
        </row>
        <row r="81">
          <cell r="B81">
            <v>1506</v>
          </cell>
          <cell r="C81" t="str">
            <v>Kab. Tanjung Jabung Timur</v>
          </cell>
        </row>
        <row r="82">
          <cell r="B82">
            <v>1507</v>
          </cell>
          <cell r="C82" t="str">
            <v>Kab. Tanjung Jabung Barat</v>
          </cell>
        </row>
        <row r="83">
          <cell r="B83">
            <v>1508</v>
          </cell>
          <cell r="C83" t="str">
            <v>Kab. Tebo</v>
          </cell>
        </row>
        <row r="84">
          <cell r="B84">
            <v>1509</v>
          </cell>
          <cell r="C84" t="str">
            <v>Kab. Bungo</v>
          </cell>
        </row>
        <row r="85">
          <cell r="B85">
            <v>1571</v>
          </cell>
          <cell r="C85" t="str">
            <v>Kota Jambi</v>
          </cell>
        </row>
        <row r="86">
          <cell r="B86">
            <v>1572</v>
          </cell>
          <cell r="C86" t="str">
            <v>Kota Sungai Penuh</v>
          </cell>
        </row>
        <row r="87">
          <cell r="B87">
            <v>16</v>
          </cell>
          <cell r="C87" t="str">
            <v>SUMATERA SELATAN</v>
          </cell>
        </row>
        <row r="88">
          <cell r="B88">
            <v>1601</v>
          </cell>
          <cell r="C88" t="str">
            <v>Kab. Ogan Komering Ulu</v>
          </cell>
        </row>
        <row r="89">
          <cell r="B89">
            <v>1602</v>
          </cell>
          <cell r="C89" t="str">
            <v>Kab. Ogan Komering Ilir</v>
          </cell>
        </row>
        <row r="90">
          <cell r="B90">
            <v>1603</v>
          </cell>
          <cell r="C90" t="str">
            <v>Kab. Muara Enim</v>
          </cell>
        </row>
        <row r="91">
          <cell r="B91">
            <v>1604</v>
          </cell>
          <cell r="C91" t="str">
            <v>Kab. Lahat</v>
          </cell>
        </row>
        <row r="92">
          <cell r="B92">
            <v>1605</v>
          </cell>
          <cell r="C92" t="str">
            <v>Kab. Musi Rawas</v>
          </cell>
        </row>
        <row r="93">
          <cell r="B93">
            <v>1606</v>
          </cell>
          <cell r="C93" t="str">
            <v>Kab. Musi Banyuasin</v>
          </cell>
        </row>
        <row r="94">
          <cell r="B94">
            <v>1607</v>
          </cell>
          <cell r="C94" t="str">
            <v>Kab. Banyuasin</v>
          </cell>
        </row>
        <row r="95">
          <cell r="B95">
            <v>1608</v>
          </cell>
          <cell r="C95" t="str">
            <v>Kab. Ogan Komering Ulu</v>
          </cell>
        </row>
        <row r="96">
          <cell r="B96">
            <v>1609</v>
          </cell>
          <cell r="C96" t="str">
            <v>Kab. Ogan Komering Ulu</v>
          </cell>
        </row>
        <row r="97">
          <cell r="B97">
            <v>1610</v>
          </cell>
          <cell r="C97" t="str">
            <v>Kab. Ogan Ilir</v>
          </cell>
        </row>
        <row r="98">
          <cell r="B98">
            <v>1611</v>
          </cell>
          <cell r="C98" t="str">
            <v>Kab. Empat Lawang</v>
          </cell>
        </row>
        <row r="99">
          <cell r="B99">
            <v>1612</v>
          </cell>
          <cell r="C99" t="str">
            <v>Kab. Penukal Abab Lematang</v>
          </cell>
        </row>
        <row r="100">
          <cell r="B100">
            <v>1613</v>
          </cell>
          <cell r="C100" t="str">
            <v>Kab. Musi Rawas Utara</v>
          </cell>
        </row>
        <row r="101">
          <cell r="B101">
            <v>1671</v>
          </cell>
          <cell r="C101" t="str">
            <v>Kota Palembang</v>
          </cell>
        </row>
        <row r="102">
          <cell r="B102">
            <v>1672</v>
          </cell>
          <cell r="C102" t="str">
            <v>Kota Prabumulih</v>
          </cell>
        </row>
        <row r="103">
          <cell r="B103">
            <v>1673</v>
          </cell>
          <cell r="C103" t="str">
            <v>Kota Pagar Alam</v>
          </cell>
        </row>
        <row r="104">
          <cell r="B104">
            <v>1674</v>
          </cell>
          <cell r="C104" t="str">
            <v>Kota Lubuk Linggau</v>
          </cell>
        </row>
        <row r="105">
          <cell r="B105">
            <v>17</v>
          </cell>
          <cell r="C105" t="str">
            <v>BENGKULU</v>
          </cell>
        </row>
        <row r="106">
          <cell r="B106">
            <v>18</v>
          </cell>
          <cell r="C106" t="str">
            <v>LAMPUNG</v>
          </cell>
        </row>
        <row r="107">
          <cell r="B107">
            <v>1801</v>
          </cell>
          <cell r="C107" t="str">
            <v>Kab. Lampung Barat</v>
          </cell>
        </row>
        <row r="108">
          <cell r="B108">
            <v>1802</v>
          </cell>
          <cell r="C108" t="str">
            <v>Kab. Tanggamus</v>
          </cell>
        </row>
        <row r="109">
          <cell r="B109">
            <v>1803</v>
          </cell>
          <cell r="C109" t="str">
            <v>Kab. Lampung Selatan</v>
          </cell>
        </row>
        <row r="110">
          <cell r="B110">
            <v>1804</v>
          </cell>
          <cell r="C110" t="str">
            <v>Kab. Lampung Timur</v>
          </cell>
        </row>
        <row r="111">
          <cell r="B111">
            <v>1805</v>
          </cell>
          <cell r="C111" t="str">
            <v>Kab. Lampung Tengah</v>
          </cell>
        </row>
        <row r="112">
          <cell r="B112">
            <v>1806</v>
          </cell>
          <cell r="C112" t="str">
            <v>Kab. Lampung Utara</v>
          </cell>
        </row>
        <row r="113">
          <cell r="B113">
            <v>1807</v>
          </cell>
          <cell r="C113" t="str">
            <v>Kab. Way Kanan</v>
          </cell>
        </row>
        <row r="114">
          <cell r="B114">
            <v>1808</v>
          </cell>
          <cell r="C114" t="str">
            <v>Kab. Tulang Bawang</v>
          </cell>
        </row>
        <row r="115">
          <cell r="B115">
            <v>1809</v>
          </cell>
          <cell r="C115" t="str">
            <v>Kab. Pesawaran</v>
          </cell>
        </row>
        <row r="116">
          <cell r="B116">
            <v>1810</v>
          </cell>
          <cell r="C116" t="str">
            <v>Kab. Pringsewu</v>
          </cell>
        </row>
        <row r="117">
          <cell r="B117">
            <v>1811</v>
          </cell>
          <cell r="C117" t="str">
            <v>Kab. Mesuji</v>
          </cell>
        </row>
        <row r="118">
          <cell r="B118">
            <v>1812</v>
          </cell>
          <cell r="C118" t="str">
            <v>Kab. Tulang Bawang Barat</v>
          </cell>
        </row>
        <row r="119">
          <cell r="B119">
            <v>1813</v>
          </cell>
          <cell r="C119" t="str">
            <v>Kab. Pesisir Barat</v>
          </cell>
        </row>
        <row r="120">
          <cell r="B120">
            <v>1871</v>
          </cell>
          <cell r="C120" t="str">
            <v>Kota Bandar Lampung</v>
          </cell>
        </row>
        <row r="121">
          <cell r="B121">
            <v>1872</v>
          </cell>
          <cell r="C121" t="str">
            <v>Kota Metro</v>
          </cell>
        </row>
        <row r="122">
          <cell r="B122">
            <v>19</v>
          </cell>
          <cell r="C122" t="str">
            <v>KEP. BANGKA BELITUNG</v>
          </cell>
        </row>
        <row r="123">
          <cell r="B123">
            <v>21</v>
          </cell>
          <cell r="C123" t="str">
            <v>KEP. RIAU</v>
          </cell>
        </row>
        <row r="124">
          <cell r="B124">
            <v>31</v>
          </cell>
          <cell r="C124" t="str">
            <v>DKI JAKARTA</v>
          </cell>
        </row>
        <row r="125">
          <cell r="B125">
            <v>32</v>
          </cell>
          <cell r="C125" t="str">
            <v>JAWA BARAT</v>
          </cell>
        </row>
        <row r="126">
          <cell r="B126">
            <v>33</v>
          </cell>
          <cell r="C126" t="str">
            <v>JAWA TENGAH</v>
          </cell>
        </row>
        <row r="127">
          <cell r="B127">
            <v>34</v>
          </cell>
          <cell r="C127" t="str">
            <v>DI. YOGYAKARTA</v>
          </cell>
        </row>
        <row r="128">
          <cell r="B128">
            <v>35</v>
          </cell>
          <cell r="C128" t="str">
            <v>JAWA TIMUR</v>
          </cell>
        </row>
        <row r="129">
          <cell r="B129">
            <v>36</v>
          </cell>
          <cell r="C129" t="str">
            <v>BANTEN</v>
          </cell>
        </row>
        <row r="130">
          <cell r="B130">
            <v>61</v>
          </cell>
          <cell r="C130" t="str">
            <v>KALIMANTAN BARAT</v>
          </cell>
        </row>
        <row r="131">
          <cell r="B131">
            <v>62</v>
          </cell>
          <cell r="C131" t="str">
            <v>KALIMANTAN TENGAH</v>
          </cell>
        </row>
        <row r="132">
          <cell r="B132">
            <v>63</v>
          </cell>
          <cell r="C132" t="str">
            <v>KALIMANTAN SELATAN</v>
          </cell>
        </row>
        <row r="133">
          <cell r="B133">
            <v>6301</v>
          </cell>
          <cell r="C133" t="str">
            <v>Kab. Tanah Laut</v>
          </cell>
        </row>
        <row r="134">
          <cell r="B134">
            <v>6302</v>
          </cell>
          <cell r="C134" t="str">
            <v>Kab. Kotabaru</v>
          </cell>
        </row>
        <row r="135">
          <cell r="B135">
            <v>6303</v>
          </cell>
          <cell r="C135" t="str">
            <v>Kab. Banjar</v>
          </cell>
        </row>
        <row r="136">
          <cell r="B136">
            <v>6304</v>
          </cell>
          <cell r="C136" t="str">
            <v>Kab. Barito Kuala</v>
          </cell>
        </row>
        <row r="137">
          <cell r="B137">
            <v>6305</v>
          </cell>
          <cell r="C137" t="str">
            <v>Kab. Tapin</v>
          </cell>
        </row>
        <row r="138">
          <cell r="B138">
            <v>6306</v>
          </cell>
          <cell r="C138" t="str">
            <v>Kab. Hulu Sungai Selatan</v>
          </cell>
        </row>
        <row r="139">
          <cell r="B139">
            <v>6307</v>
          </cell>
          <cell r="C139" t="str">
            <v>Kab. Hulu Sungai Tengah</v>
          </cell>
        </row>
        <row r="140">
          <cell r="B140">
            <v>6308</v>
          </cell>
          <cell r="C140" t="str">
            <v>Kab. Hulu Sungai Utara</v>
          </cell>
        </row>
        <row r="141">
          <cell r="B141">
            <v>6309</v>
          </cell>
          <cell r="C141" t="str">
            <v>Kab. Tabalong</v>
          </cell>
        </row>
        <row r="142">
          <cell r="B142">
            <v>6310</v>
          </cell>
          <cell r="C142" t="str">
            <v>Kab. Tanah Bumbu</v>
          </cell>
        </row>
        <row r="143">
          <cell r="B143">
            <v>6311</v>
          </cell>
          <cell r="C143" t="str">
            <v>Kab. Balangan</v>
          </cell>
        </row>
        <row r="144">
          <cell r="B144">
            <v>6371</v>
          </cell>
          <cell r="C144" t="str">
            <v>Kota Banjarmasin</v>
          </cell>
        </row>
        <row r="145">
          <cell r="B145">
            <v>6372</v>
          </cell>
          <cell r="C145" t="str">
            <v>Kota Banjarbaru</v>
          </cell>
        </row>
        <row r="146">
          <cell r="B146">
            <v>64</v>
          </cell>
          <cell r="C146" t="str">
            <v>KALIMANTAN TIMUR</v>
          </cell>
        </row>
        <row r="147">
          <cell r="B147">
            <v>65</v>
          </cell>
          <cell r="C147" t="str">
            <v>KALIMANTAN UTARA</v>
          </cell>
        </row>
        <row r="148">
          <cell r="B148">
            <v>6501</v>
          </cell>
          <cell r="C148" t="str">
            <v>Kab. Malinau</v>
          </cell>
        </row>
        <row r="149">
          <cell r="B149">
            <v>6502</v>
          </cell>
          <cell r="C149" t="str">
            <v>Kab. Bulungan</v>
          </cell>
        </row>
        <row r="150">
          <cell r="B150">
            <v>6503</v>
          </cell>
          <cell r="C150" t="str">
            <v>Kab. Tana Tidung</v>
          </cell>
        </row>
        <row r="151">
          <cell r="B151">
            <v>6504</v>
          </cell>
          <cell r="C151" t="str">
            <v>Kab. Nunukan</v>
          </cell>
        </row>
        <row r="152">
          <cell r="B152">
            <v>6571</v>
          </cell>
          <cell r="C152" t="str">
            <v>Kota Tarakan</v>
          </cell>
        </row>
      </sheetData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H8" sqref="H8"/>
    </sheetView>
  </sheetViews>
  <sheetFormatPr defaultRowHeight="14.4" x14ac:dyDescent="0.3"/>
  <sheetData>
    <row r="1" spans="1:4" ht="15" thickBot="1" x14ac:dyDescent="0.35">
      <c r="A1" s="1" t="s">
        <v>0</v>
      </c>
      <c r="B1" s="2"/>
      <c r="C1" s="2"/>
      <c r="D1" s="2"/>
    </row>
    <row r="2" spans="1:4" ht="15" thickTop="1" x14ac:dyDescent="0.3">
      <c r="A2" s="3" t="s">
        <v>1</v>
      </c>
      <c r="B2" s="4" t="s">
        <v>2</v>
      </c>
      <c r="C2" s="5"/>
      <c r="D2" s="6" t="s">
        <v>3</v>
      </c>
    </row>
    <row r="3" spans="1:4" x14ac:dyDescent="0.3">
      <c r="A3" s="7"/>
      <c r="B3" s="8"/>
      <c r="C3" s="9" t="s">
        <v>4</v>
      </c>
      <c r="D3" s="10"/>
    </row>
    <row r="4" spans="1:4" ht="15" thickBot="1" x14ac:dyDescent="0.35">
      <c r="A4" s="11"/>
      <c r="B4" s="12"/>
      <c r="C4" s="13"/>
      <c r="D4" s="14" t="s">
        <v>5</v>
      </c>
    </row>
    <row r="5" spans="1:4" ht="19.2" thickTop="1" thickBot="1" x14ac:dyDescent="0.35">
      <c r="A5" s="15"/>
      <c r="B5" s="15"/>
      <c r="C5" s="15"/>
      <c r="D5" s="16"/>
    </row>
    <row r="6" spans="1:4" ht="18.600000000000001" thickTop="1" x14ac:dyDescent="0.3">
      <c r="A6" s="17"/>
      <c r="B6" s="18"/>
      <c r="C6" s="18"/>
      <c r="D6" s="19"/>
    </row>
    <row r="7" spans="1:4" ht="15" x14ac:dyDescent="0.3">
      <c r="A7" s="20"/>
      <c r="B7" s="21"/>
      <c r="C7" s="22"/>
      <c r="D7" s="23"/>
    </row>
    <row r="8" spans="1:4" ht="27.6" x14ac:dyDescent="0.3">
      <c r="A8" s="20"/>
      <c r="B8" s="21" t="s">
        <v>6</v>
      </c>
      <c r="C8" s="22"/>
      <c r="D8" s="23">
        <v>89000</v>
      </c>
    </row>
    <row r="9" spans="1:4" ht="27.6" x14ac:dyDescent="0.3">
      <c r="A9" s="20"/>
      <c r="B9" s="21" t="s">
        <v>7</v>
      </c>
      <c r="C9" s="22"/>
      <c r="D9" s="23">
        <f>$D$8</f>
        <v>89000</v>
      </c>
    </row>
    <row r="10" spans="1:4" ht="27.6" x14ac:dyDescent="0.3">
      <c r="A10" s="20"/>
      <c r="B10" s="21" t="s">
        <v>8</v>
      </c>
      <c r="C10" s="22"/>
      <c r="D10" s="23">
        <f t="shared" ref="D10:D15" si="0">$D$8</f>
        <v>89000</v>
      </c>
    </row>
    <row r="11" spans="1:4" ht="27.6" x14ac:dyDescent="0.3">
      <c r="A11" s="20"/>
      <c r="B11" s="21" t="s">
        <v>9</v>
      </c>
      <c r="C11" s="22"/>
      <c r="D11" s="23">
        <f t="shared" si="0"/>
        <v>89000</v>
      </c>
    </row>
    <row r="12" spans="1:4" ht="27.6" x14ac:dyDescent="0.3">
      <c r="A12" s="20"/>
      <c r="B12" s="21" t="s">
        <v>10</v>
      </c>
      <c r="C12" s="22"/>
      <c r="D12" s="23">
        <f t="shared" si="0"/>
        <v>89000</v>
      </c>
    </row>
    <row r="13" spans="1:4" ht="27.6" x14ac:dyDescent="0.3">
      <c r="A13" s="20"/>
      <c r="B13" s="21" t="s">
        <v>11</v>
      </c>
      <c r="C13" s="22"/>
      <c r="D13" s="23">
        <f t="shared" si="0"/>
        <v>89000</v>
      </c>
    </row>
    <row r="14" spans="1:4" ht="27.6" x14ac:dyDescent="0.3">
      <c r="A14" s="20"/>
      <c r="B14" s="21" t="s">
        <v>12</v>
      </c>
      <c r="C14" s="22"/>
      <c r="D14" s="23">
        <f t="shared" si="0"/>
        <v>89000</v>
      </c>
    </row>
    <row r="15" spans="1:4" ht="41.4" x14ac:dyDescent="0.3">
      <c r="A15" s="20"/>
      <c r="B15" s="21" t="s">
        <v>13</v>
      </c>
      <c r="C15" s="22"/>
      <c r="D15" s="23">
        <f t="shared" si="0"/>
        <v>89000</v>
      </c>
    </row>
    <row r="16" spans="1:4" ht="27.6" x14ac:dyDescent="0.3">
      <c r="A16" s="20"/>
      <c r="B16" s="21" t="s">
        <v>14</v>
      </c>
      <c r="C16" s="22"/>
      <c r="D16" s="23">
        <v>89000</v>
      </c>
    </row>
    <row r="17" spans="1:4" ht="15" x14ac:dyDescent="0.3">
      <c r="A17" s="20"/>
      <c r="B17" s="21" t="s">
        <v>15</v>
      </c>
      <c r="C17" s="22"/>
      <c r="D17" s="23">
        <v>79000</v>
      </c>
    </row>
    <row r="18" spans="1:4" ht="41.4" x14ac:dyDescent="0.3">
      <c r="A18" s="20"/>
      <c r="B18" s="21" t="s">
        <v>16</v>
      </c>
      <c r="C18" s="22"/>
      <c r="D18" s="23">
        <f>$D$17</f>
        <v>79000</v>
      </c>
    </row>
    <row r="19" spans="1:4" ht="15" x14ac:dyDescent="0.3">
      <c r="A19" s="20"/>
      <c r="B19" s="21" t="s">
        <v>17</v>
      </c>
      <c r="C19" s="22"/>
      <c r="D19" s="23">
        <f>$D$16</f>
        <v>89000</v>
      </c>
    </row>
    <row r="20" spans="1:4" ht="27.6" x14ac:dyDescent="0.3">
      <c r="A20" s="20"/>
      <c r="B20" s="21" t="s">
        <v>18</v>
      </c>
      <c r="C20" s="22"/>
      <c r="D20" s="23">
        <f t="shared" ref="D20:D21" si="1">$D$8</f>
        <v>89000</v>
      </c>
    </row>
    <row r="21" spans="1:4" ht="27.6" x14ac:dyDescent="0.3">
      <c r="A21" s="20"/>
      <c r="B21" s="21" t="s">
        <v>19</v>
      </c>
      <c r="C21" s="22"/>
      <c r="D21" s="23">
        <f t="shared" si="1"/>
        <v>89000</v>
      </c>
    </row>
    <row r="22" spans="1:4" ht="15.6" thickBot="1" x14ac:dyDescent="0.35">
      <c r="A22" s="24"/>
      <c r="B22" s="25"/>
      <c r="C22" s="26"/>
      <c r="D22" s="27"/>
    </row>
    <row r="23" spans="1:4" ht="19.2" thickTop="1" thickBot="1" x14ac:dyDescent="0.35">
      <c r="A23" s="28"/>
      <c r="B23" s="28"/>
      <c r="C23" s="29"/>
      <c r="D23" s="30">
        <f>[1]COVER!A9</f>
        <v>0</v>
      </c>
    </row>
    <row r="24" spans="1:4" ht="15.6" thickTop="1" x14ac:dyDescent="0.3">
      <c r="A24" s="31"/>
      <c r="B24" s="32"/>
      <c r="C24" s="33"/>
      <c r="D24" s="34" t="e">
        <f>VLOOKUP(D23,[1]KODE_BPS!$B:$C,2,FALSE)</f>
        <v>#N/A</v>
      </c>
    </row>
    <row r="25" spans="1:4" ht="15" x14ac:dyDescent="0.3">
      <c r="A25" s="35"/>
      <c r="B25" s="36"/>
      <c r="C25" s="37"/>
      <c r="D25" s="38"/>
    </row>
    <row r="26" spans="1:4" ht="15" x14ac:dyDescent="0.3">
      <c r="A26" s="35">
        <v>1000000</v>
      </c>
      <c r="B26" s="39" t="s">
        <v>20</v>
      </c>
      <c r="C26" s="40"/>
      <c r="D26" s="41"/>
    </row>
    <row r="27" spans="1:4" ht="15" x14ac:dyDescent="0.3">
      <c r="A27" s="35">
        <v>10110000</v>
      </c>
      <c r="B27" s="36" t="s">
        <v>17</v>
      </c>
      <c r="C27" s="37" t="s">
        <v>21</v>
      </c>
      <c r="D27" s="42">
        <v>150000</v>
      </c>
    </row>
    <row r="28" spans="1:4" ht="15" x14ac:dyDescent="0.3">
      <c r="A28" s="35">
        <v>10111000</v>
      </c>
      <c r="B28" s="36" t="s">
        <v>17</v>
      </c>
      <c r="C28" s="37" t="s">
        <v>22</v>
      </c>
      <c r="D28" s="42">
        <f>D27/8</f>
        <v>18750</v>
      </c>
    </row>
    <row r="29" spans="1:4" ht="27.6" x14ac:dyDescent="0.3">
      <c r="A29" s="35">
        <v>10120000</v>
      </c>
      <c r="B29" s="36" t="s">
        <v>14</v>
      </c>
      <c r="C29" s="37" t="s">
        <v>21</v>
      </c>
      <c r="D29" s="42">
        <v>130000</v>
      </c>
    </row>
    <row r="30" spans="1:4" ht="27.6" x14ac:dyDescent="0.3">
      <c r="A30" s="35">
        <v>10121000</v>
      </c>
      <c r="B30" s="36" t="s">
        <v>14</v>
      </c>
      <c r="C30" s="37" t="s">
        <v>22</v>
      </c>
      <c r="D30" s="42">
        <f>D29/8</f>
        <v>16250</v>
      </c>
    </row>
    <row r="31" spans="1:4" ht="15" x14ac:dyDescent="0.3">
      <c r="A31" s="35">
        <v>10121100</v>
      </c>
      <c r="B31" s="36" t="s">
        <v>23</v>
      </c>
      <c r="C31" s="37" t="s">
        <v>21</v>
      </c>
      <c r="D31" s="42">
        <v>100000</v>
      </c>
    </row>
    <row r="32" spans="1:4" ht="15" x14ac:dyDescent="0.3">
      <c r="A32" s="35">
        <v>10121110</v>
      </c>
      <c r="B32" s="36" t="s">
        <v>23</v>
      </c>
      <c r="C32" s="37" t="s">
        <v>22</v>
      </c>
      <c r="D32" s="42">
        <f>D31/8</f>
        <v>12500</v>
      </c>
    </row>
    <row r="33" spans="1:4" ht="15" x14ac:dyDescent="0.3">
      <c r="A33" s="35">
        <v>10130000</v>
      </c>
      <c r="B33" s="36" t="s">
        <v>15</v>
      </c>
      <c r="C33" s="37" t="s">
        <v>21</v>
      </c>
      <c r="D33" s="42">
        <v>115000</v>
      </c>
    </row>
    <row r="34" spans="1:4" ht="15" x14ac:dyDescent="0.3">
      <c r="A34" s="35">
        <v>10131000</v>
      </c>
      <c r="B34" s="36" t="s">
        <v>15</v>
      </c>
      <c r="C34" s="37" t="s">
        <v>22</v>
      </c>
      <c r="D34" s="42">
        <f>D33/8</f>
        <v>14375</v>
      </c>
    </row>
    <row r="35" spans="1:4" ht="27.6" x14ac:dyDescent="0.3">
      <c r="A35" s="35">
        <v>10141000</v>
      </c>
      <c r="B35" s="36" t="s">
        <v>24</v>
      </c>
      <c r="C35" s="37" t="s">
        <v>21</v>
      </c>
      <c r="D35" s="42">
        <v>236600</v>
      </c>
    </row>
    <row r="36" spans="1:4" ht="27.6" x14ac:dyDescent="0.3">
      <c r="A36" s="35">
        <v>10142000</v>
      </c>
      <c r="B36" s="36" t="s">
        <v>25</v>
      </c>
      <c r="C36" s="37" t="s">
        <v>21</v>
      </c>
      <c r="D36" s="42">
        <v>236600</v>
      </c>
    </row>
    <row r="37" spans="1:4" ht="27.6" x14ac:dyDescent="0.3">
      <c r="A37" s="35">
        <v>10143000</v>
      </c>
      <c r="B37" s="36" t="s">
        <v>26</v>
      </c>
      <c r="C37" s="37" t="s">
        <v>21</v>
      </c>
      <c r="D37" s="42">
        <v>236600</v>
      </c>
    </row>
    <row r="38" spans="1:4" ht="27.6" x14ac:dyDescent="0.3">
      <c r="A38" s="35">
        <v>10144000</v>
      </c>
      <c r="B38" s="36" t="s">
        <v>27</v>
      </c>
      <c r="C38" s="37" t="s">
        <v>21</v>
      </c>
      <c r="D38" s="42">
        <v>236600</v>
      </c>
    </row>
    <row r="39" spans="1:4" ht="15" x14ac:dyDescent="0.3">
      <c r="A39" s="35">
        <v>10145000</v>
      </c>
      <c r="B39" s="36" t="s">
        <v>28</v>
      </c>
      <c r="C39" s="37" t="s">
        <v>21</v>
      </c>
      <c r="D39" s="42">
        <v>236600</v>
      </c>
    </row>
    <row r="40" spans="1:4" ht="15" x14ac:dyDescent="0.3">
      <c r="A40" s="35">
        <v>10146000</v>
      </c>
      <c r="B40" s="36" t="s">
        <v>29</v>
      </c>
      <c r="C40" s="37" t="s">
        <v>21</v>
      </c>
      <c r="D40" s="42">
        <v>236600</v>
      </c>
    </row>
    <row r="41" spans="1:4" ht="41.4" x14ac:dyDescent="0.3">
      <c r="A41" s="35">
        <v>10147000</v>
      </c>
      <c r="B41" s="36" t="s">
        <v>13</v>
      </c>
      <c r="C41" s="37" t="s">
        <v>21</v>
      </c>
      <c r="D41" s="42">
        <v>236600</v>
      </c>
    </row>
    <row r="42" spans="1:4" ht="15" x14ac:dyDescent="0.3">
      <c r="A42" s="35">
        <v>10150000</v>
      </c>
      <c r="B42" s="36" t="s">
        <v>30</v>
      </c>
      <c r="C42" s="37" t="s">
        <v>21</v>
      </c>
      <c r="D42" s="42">
        <v>150000</v>
      </c>
    </row>
    <row r="43" spans="1:4" ht="15" x14ac:dyDescent="0.3">
      <c r="A43" s="35">
        <v>10151000</v>
      </c>
      <c r="B43" s="36" t="s">
        <v>30</v>
      </c>
      <c r="C43" s="37" t="s">
        <v>22</v>
      </c>
      <c r="D43" s="42">
        <f>D42/8</f>
        <v>18750</v>
      </c>
    </row>
    <row r="44" spans="1:4" ht="27.6" x14ac:dyDescent="0.3">
      <c r="A44" s="35">
        <v>10160000</v>
      </c>
      <c r="B44" s="36" t="s">
        <v>31</v>
      </c>
      <c r="C44" s="37" t="s">
        <v>21</v>
      </c>
      <c r="D44" s="42">
        <v>125000</v>
      </c>
    </row>
    <row r="45" spans="1:4" ht="27.6" x14ac:dyDescent="0.3">
      <c r="A45" s="35">
        <v>10161000</v>
      </c>
      <c r="B45" s="36" t="s">
        <v>31</v>
      </c>
      <c r="C45" s="37" t="s">
        <v>22</v>
      </c>
      <c r="D45" s="42">
        <f>D44/8</f>
        <v>15625</v>
      </c>
    </row>
    <row r="46" spans="1:4" ht="15" x14ac:dyDescent="0.3">
      <c r="A46" s="35"/>
      <c r="B46" s="36" t="s">
        <v>32</v>
      </c>
      <c r="C46" s="37" t="s">
        <v>21</v>
      </c>
      <c r="D46" s="42"/>
    </row>
    <row r="47" spans="1:4" ht="27.6" x14ac:dyDescent="0.3">
      <c r="A47" s="35"/>
      <c r="B47" s="36" t="s">
        <v>33</v>
      </c>
      <c r="C47" s="37" t="s">
        <v>21</v>
      </c>
      <c r="D47" s="42"/>
    </row>
    <row r="48" spans="1:4" ht="27.6" x14ac:dyDescent="0.3">
      <c r="A48" s="35"/>
      <c r="B48" s="36" t="s">
        <v>34</v>
      </c>
      <c r="C48" s="37" t="s">
        <v>21</v>
      </c>
      <c r="D48" s="42"/>
    </row>
    <row r="49" spans="1:4" ht="15" x14ac:dyDescent="0.3">
      <c r="A49" s="35"/>
      <c r="B49" s="36" t="s">
        <v>35</v>
      </c>
      <c r="C49" s="37" t="s">
        <v>21</v>
      </c>
      <c r="D49" s="42"/>
    </row>
    <row r="50" spans="1:4" ht="27.6" x14ac:dyDescent="0.3">
      <c r="A50" s="35">
        <v>11200001</v>
      </c>
      <c r="B50" s="36" t="s">
        <v>36</v>
      </c>
      <c r="C50" s="37" t="s">
        <v>21</v>
      </c>
      <c r="D50" s="42">
        <v>750000</v>
      </c>
    </row>
    <row r="51" spans="1:4" ht="27.6" x14ac:dyDescent="0.3">
      <c r="A51" s="35">
        <v>11200002</v>
      </c>
      <c r="B51" s="36" t="s">
        <v>37</v>
      </c>
      <c r="C51" s="37" t="s">
        <v>21</v>
      </c>
      <c r="D51" s="42">
        <v>600000</v>
      </c>
    </row>
    <row r="52" spans="1:4" ht="27.6" x14ac:dyDescent="0.3">
      <c r="A52" s="35">
        <v>11200003</v>
      </c>
      <c r="B52" s="36" t="s">
        <v>38</v>
      </c>
      <c r="C52" s="37" t="s">
        <v>21</v>
      </c>
      <c r="D52" s="42">
        <v>450000</v>
      </c>
    </row>
    <row r="53" spans="1:4" ht="41.4" x14ac:dyDescent="0.3">
      <c r="A53" s="35">
        <v>11200004</v>
      </c>
      <c r="B53" s="36" t="s">
        <v>39</v>
      </c>
      <c r="C53" s="37" t="s">
        <v>21</v>
      </c>
      <c r="D53" s="42">
        <v>300000</v>
      </c>
    </row>
    <row r="54" spans="1:4" ht="41.4" x14ac:dyDescent="0.3">
      <c r="A54" s="35">
        <v>11210001</v>
      </c>
      <c r="B54" s="36" t="s">
        <v>40</v>
      </c>
      <c r="C54" s="37" t="s">
        <v>21</v>
      </c>
      <c r="D54" s="42">
        <v>1800000</v>
      </c>
    </row>
    <row r="55" spans="1:4" ht="41.4" x14ac:dyDescent="0.3">
      <c r="A55" s="35">
        <v>11210002</v>
      </c>
      <c r="B55" s="36" t="s">
        <v>41</v>
      </c>
      <c r="C55" s="37" t="s">
        <v>21</v>
      </c>
      <c r="D55" s="42">
        <v>900000</v>
      </c>
    </row>
    <row r="56" spans="1:4" ht="27.6" x14ac:dyDescent="0.3">
      <c r="A56" s="35">
        <v>11220001</v>
      </c>
      <c r="B56" s="36" t="s">
        <v>42</v>
      </c>
      <c r="C56" s="37" t="s">
        <v>21</v>
      </c>
      <c r="D56" s="42">
        <v>900000</v>
      </c>
    </row>
    <row r="57" spans="1:4" ht="41.4" x14ac:dyDescent="0.3">
      <c r="A57" s="35">
        <v>11230001</v>
      </c>
      <c r="B57" s="36" t="s">
        <v>43</v>
      </c>
      <c r="C57" s="37" t="s">
        <v>21</v>
      </c>
      <c r="D57" s="42">
        <v>300000</v>
      </c>
    </row>
    <row r="58" spans="1:4" ht="41.4" x14ac:dyDescent="0.3">
      <c r="A58" s="35">
        <v>11230002</v>
      </c>
      <c r="B58" s="36" t="s">
        <v>44</v>
      </c>
      <c r="C58" s="37" t="s">
        <v>21</v>
      </c>
      <c r="D58" s="42">
        <v>250000</v>
      </c>
    </row>
    <row r="59" spans="1:4" ht="41.4" x14ac:dyDescent="0.3">
      <c r="A59" s="35">
        <v>11230003</v>
      </c>
      <c r="B59" s="36" t="s">
        <v>45</v>
      </c>
      <c r="C59" s="37" t="s">
        <v>21</v>
      </c>
      <c r="D59" s="42">
        <v>300000</v>
      </c>
    </row>
    <row r="60" spans="1:4" ht="15" x14ac:dyDescent="0.3">
      <c r="A60" s="35">
        <v>21100000</v>
      </c>
      <c r="B60" s="39" t="s">
        <v>46</v>
      </c>
      <c r="C60" s="43"/>
      <c r="D60" s="41"/>
    </row>
    <row r="61" spans="1:4" ht="27.6" x14ac:dyDescent="0.3">
      <c r="A61" s="35">
        <v>211100101</v>
      </c>
      <c r="B61" s="41" t="s">
        <v>47</v>
      </c>
      <c r="C61" s="43" t="s">
        <v>48</v>
      </c>
      <c r="D61" s="42">
        <v>236600</v>
      </c>
    </row>
    <row r="62" spans="1:4" ht="27.6" x14ac:dyDescent="0.3">
      <c r="A62" s="35">
        <v>211100102</v>
      </c>
      <c r="B62" s="41" t="s">
        <v>49</v>
      </c>
      <c r="C62" s="43" t="s">
        <v>48</v>
      </c>
      <c r="D62" s="42">
        <v>236600</v>
      </c>
    </row>
    <row r="63" spans="1:4" ht="41.4" x14ac:dyDescent="0.3">
      <c r="A63" s="35">
        <v>211100103</v>
      </c>
      <c r="B63" s="41" t="s">
        <v>50</v>
      </c>
      <c r="C63" s="43" t="s">
        <v>48</v>
      </c>
      <c r="D63" s="42">
        <v>242500</v>
      </c>
    </row>
    <row r="64" spans="1:4" ht="27.6" x14ac:dyDescent="0.3">
      <c r="A64" s="35">
        <v>211100104</v>
      </c>
      <c r="B64" s="41" t="s">
        <v>51</v>
      </c>
      <c r="C64" s="43" t="s">
        <v>48</v>
      </c>
      <c r="D64" s="42">
        <v>250000</v>
      </c>
    </row>
    <row r="65" spans="1:4" ht="27.6" x14ac:dyDescent="0.3">
      <c r="A65" s="35">
        <v>211100105</v>
      </c>
      <c r="B65" s="41" t="s">
        <v>52</v>
      </c>
      <c r="C65" s="43" t="s">
        <v>48</v>
      </c>
      <c r="D65" s="42">
        <v>250000</v>
      </c>
    </row>
    <row r="66" spans="1:4" ht="55.2" x14ac:dyDescent="0.3">
      <c r="A66" s="35">
        <v>211100106</v>
      </c>
      <c r="B66" s="41" t="s">
        <v>53</v>
      </c>
      <c r="C66" s="43" t="s">
        <v>48</v>
      </c>
      <c r="D66" s="42">
        <v>258300</v>
      </c>
    </row>
    <row r="67" spans="1:4" ht="55.2" x14ac:dyDescent="0.3">
      <c r="A67" s="35">
        <v>211100107</v>
      </c>
      <c r="B67" s="41" t="s">
        <v>54</v>
      </c>
      <c r="C67" s="43" t="s">
        <v>55</v>
      </c>
      <c r="D67" s="42">
        <f>D66/1350</f>
        <v>191.33333333333334</v>
      </c>
    </row>
    <row r="68" spans="1:4" ht="41.4" x14ac:dyDescent="0.3">
      <c r="A68" s="35">
        <v>211100108</v>
      </c>
      <c r="B68" s="41" t="s">
        <v>56</v>
      </c>
      <c r="C68" s="43" t="s">
        <v>48</v>
      </c>
      <c r="D68" s="42">
        <v>275000</v>
      </c>
    </row>
    <row r="69" spans="1:4" ht="41.4" x14ac:dyDescent="0.3">
      <c r="A69" s="35" t="s">
        <v>57</v>
      </c>
      <c r="B69" s="41" t="s">
        <v>56</v>
      </c>
      <c r="C69" s="43" t="s">
        <v>55</v>
      </c>
      <c r="D69" s="42">
        <f>D68/1600</f>
        <v>171.875</v>
      </c>
    </row>
    <row r="70" spans="1:4" ht="41.4" x14ac:dyDescent="0.3">
      <c r="A70" s="35">
        <v>211100109</v>
      </c>
      <c r="B70" s="41" t="s">
        <v>58</v>
      </c>
      <c r="C70" s="43" t="s">
        <v>59</v>
      </c>
      <c r="D70" s="42">
        <v>275000</v>
      </c>
    </row>
    <row r="71" spans="1:4" ht="15" x14ac:dyDescent="0.3">
      <c r="A71" s="35">
        <v>211100110</v>
      </c>
      <c r="B71" s="41" t="s">
        <v>60</v>
      </c>
      <c r="C71" s="43" t="s">
        <v>48</v>
      </c>
      <c r="D71" s="42">
        <v>166600</v>
      </c>
    </row>
    <row r="72" spans="1:4" ht="27.6" x14ac:dyDescent="0.3">
      <c r="A72" s="35">
        <v>211100111</v>
      </c>
      <c r="B72" s="41" t="s">
        <v>61</v>
      </c>
      <c r="C72" s="43" t="s">
        <v>62</v>
      </c>
      <c r="D72" s="42">
        <v>680</v>
      </c>
    </row>
    <row r="73" spans="1:4" ht="15" x14ac:dyDescent="0.3">
      <c r="A73" s="35">
        <v>211100112</v>
      </c>
      <c r="B73" s="41" t="s">
        <v>63</v>
      </c>
      <c r="C73" s="43" t="s">
        <v>59</v>
      </c>
      <c r="D73" s="42">
        <v>190200</v>
      </c>
    </row>
    <row r="74" spans="1:4" ht="27.6" x14ac:dyDescent="0.3">
      <c r="A74" s="35">
        <v>211100113</v>
      </c>
      <c r="B74" s="41" t="s">
        <v>64</v>
      </c>
      <c r="C74" s="43" t="s">
        <v>48</v>
      </c>
      <c r="D74" s="42">
        <v>217500</v>
      </c>
    </row>
    <row r="75" spans="1:4" ht="27.6" x14ac:dyDescent="0.3">
      <c r="A75" s="35">
        <v>211100114</v>
      </c>
      <c r="B75" s="41" t="s">
        <v>65</v>
      </c>
      <c r="C75" s="43" t="s">
        <v>48</v>
      </c>
      <c r="D75" s="42">
        <v>220000</v>
      </c>
    </row>
    <row r="76" spans="1:4" ht="27.6" x14ac:dyDescent="0.3">
      <c r="A76" s="35">
        <v>211100115</v>
      </c>
      <c r="B76" s="41" t="s">
        <v>66</v>
      </c>
      <c r="C76" s="43" t="s">
        <v>55</v>
      </c>
      <c r="D76" s="42">
        <f>D75/1400</f>
        <v>157.14285714285714</v>
      </c>
    </row>
    <row r="77" spans="1:4" ht="27.6" x14ac:dyDescent="0.3">
      <c r="A77" s="35">
        <v>211100116</v>
      </c>
      <c r="B77" s="41" t="s">
        <v>67</v>
      </c>
      <c r="C77" s="43" t="s">
        <v>48</v>
      </c>
      <c r="D77" s="42">
        <v>80000</v>
      </c>
    </row>
    <row r="78" spans="1:4" ht="15" x14ac:dyDescent="0.3">
      <c r="A78" s="35">
        <v>211102116</v>
      </c>
      <c r="B78" s="41" t="s">
        <v>68</v>
      </c>
      <c r="C78" s="43" t="s">
        <v>48</v>
      </c>
      <c r="D78" s="42">
        <v>175000</v>
      </c>
    </row>
    <row r="79" spans="1:4" ht="27.6" x14ac:dyDescent="0.3">
      <c r="A79" s="35">
        <v>211102120</v>
      </c>
      <c r="B79" s="41" t="s">
        <v>69</v>
      </c>
      <c r="C79" s="43" t="s">
        <v>48</v>
      </c>
      <c r="D79" s="42">
        <v>150000</v>
      </c>
    </row>
    <row r="80" spans="1:4" ht="15" x14ac:dyDescent="0.3">
      <c r="A80" s="35">
        <v>21200000</v>
      </c>
      <c r="B80" s="44" t="s">
        <v>70</v>
      </c>
      <c r="C80" s="43"/>
      <c r="D80" s="42"/>
    </row>
    <row r="81" spans="1:4" ht="41.4" x14ac:dyDescent="0.3">
      <c r="A81" s="35"/>
      <c r="B81" s="41" t="s">
        <v>71</v>
      </c>
      <c r="C81" s="43" t="s">
        <v>62</v>
      </c>
      <c r="D81" s="42">
        <v>2200</v>
      </c>
    </row>
    <row r="82" spans="1:4" ht="55.2" x14ac:dyDescent="0.3">
      <c r="A82" s="35"/>
      <c r="B82" s="41" t="s">
        <v>72</v>
      </c>
      <c r="C82" s="43" t="s">
        <v>62</v>
      </c>
      <c r="D82" s="42">
        <v>2300</v>
      </c>
    </row>
    <row r="83" spans="1:4" ht="27.6" x14ac:dyDescent="0.3">
      <c r="A83" s="35"/>
      <c r="B83" s="41" t="s">
        <v>73</v>
      </c>
      <c r="C83" s="43" t="s">
        <v>62</v>
      </c>
      <c r="D83" s="42">
        <v>3200</v>
      </c>
    </row>
    <row r="84" spans="1:4" ht="55.2" x14ac:dyDescent="0.3">
      <c r="A84" s="35"/>
      <c r="B84" s="41" t="s">
        <v>74</v>
      </c>
      <c r="C84" s="43" t="s">
        <v>62</v>
      </c>
      <c r="D84" s="42">
        <v>6500</v>
      </c>
    </row>
    <row r="85" spans="1:4" ht="69" x14ac:dyDescent="0.3">
      <c r="A85" s="35"/>
      <c r="B85" s="41" t="s">
        <v>75</v>
      </c>
      <c r="C85" s="43" t="s">
        <v>62</v>
      </c>
      <c r="D85" s="42">
        <v>6500</v>
      </c>
    </row>
    <row r="86" spans="1:4" ht="15" x14ac:dyDescent="0.3">
      <c r="A86" s="35"/>
      <c r="B86" s="41" t="s">
        <v>76</v>
      </c>
      <c r="C86" s="43" t="s">
        <v>62</v>
      </c>
      <c r="D86" s="42">
        <v>6500</v>
      </c>
    </row>
    <row r="87" spans="1:4" ht="41.4" x14ac:dyDescent="0.3">
      <c r="A87" s="35">
        <v>21300000</v>
      </c>
      <c r="B87" s="44" t="s">
        <v>77</v>
      </c>
      <c r="C87" s="43"/>
      <c r="D87" s="42"/>
    </row>
    <row r="88" spans="1:4" ht="41.4" x14ac:dyDescent="0.3">
      <c r="A88" s="35">
        <v>21301000</v>
      </c>
      <c r="B88" s="41" t="s">
        <v>78</v>
      </c>
      <c r="C88" s="43" t="s">
        <v>79</v>
      </c>
      <c r="D88" s="42">
        <v>1350</v>
      </c>
    </row>
    <row r="89" spans="1:4" ht="15" x14ac:dyDescent="0.3">
      <c r="A89" s="35"/>
      <c r="B89" s="41"/>
      <c r="C89" s="43"/>
      <c r="D89" s="42"/>
    </row>
    <row r="90" spans="1:4" ht="41.4" x14ac:dyDescent="0.3">
      <c r="A90" s="35">
        <v>21301000</v>
      </c>
      <c r="B90" s="41" t="s">
        <v>80</v>
      </c>
      <c r="C90" s="43" t="s">
        <v>81</v>
      </c>
      <c r="D90" s="42">
        <f>D88*40</f>
        <v>54000</v>
      </c>
    </row>
    <row r="91" spans="1:4" ht="27.6" x14ac:dyDescent="0.3">
      <c r="A91" s="35">
        <v>21302000</v>
      </c>
      <c r="B91" s="41" t="s">
        <v>82</v>
      </c>
      <c r="C91" s="43" t="s">
        <v>81</v>
      </c>
      <c r="D91" s="42">
        <v>20000</v>
      </c>
    </row>
    <row r="92" spans="1:4" ht="15" x14ac:dyDescent="0.3">
      <c r="A92" s="35">
        <v>21302010</v>
      </c>
      <c r="B92" s="41" t="s">
        <v>83</v>
      </c>
      <c r="C92" s="43" t="s">
        <v>55</v>
      </c>
      <c r="D92" s="42">
        <f>D91/20</f>
        <v>1000</v>
      </c>
    </row>
    <row r="93" spans="1:4" ht="41.4" x14ac:dyDescent="0.3">
      <c r="A93" s="35">
        <v>21302050</v>
      </c>
      <c r="B93" s="41" t="s">
        <v>84</v>
      </c>
      <c r="C93" s="43" t="s">
        <v>55</v>
      </c>
      <c r="D93" s="42">
        <f>310000/5</f>
        <v>62000</v>
      </c>
    </row>
    <row r="94" spans="1:4" ht="27.6" x14ac:dyDescent="0.3">
      <c r="A94" s="35">
        <v>21301101</v>
      </c>
      <c r="B94" s="41" t="s">
        <v>85</v>
      </c>
      <c r="C94" s="45"/>
      <c r="D94" s="42">
        <v>19800</v>
      </c>
    </row>
    <row r="95" spans="1:4" ht="27.6" x14ac:dyDescent="0.3">
      <c r="A95" s="35">
        <v>21400000</v>
      </c>
      <c r="B95" s="44" t="s">
        <v>86</v>
      </c>
      <c r="C95" s="43"/>
      <c r="D95" s="42"/>
    </row>
    <row r="96" spans="1:4" ht="27.6" x14ac:dyDescent="0.3">
      <c r="A96" s="46">
        <v>21401010</v>
      </c>
      <c r="B96" s="41" t="s">
        <v>87</v>
      </c>
      <c r="C96" s="45" t="s">
        <v>48</v>
      </c>
      <c r="D96" s="42">
        <v>8375000</v>
      </c>
    </row>
    <row r="97" spans="1:4" ht="41.4" x14ac:dyDescent="0.3">
      <c r="A97" s="46"/>
      <c r="B97" s="41" t="s">
        <v>88</v>
      </c>
      <c r="C97" s="45" t="s">
        <v>48</v>
      </c>
      <c r="D97" s="42">
        <v>7875000</v>
      </c>
    </row>
    <row r="98" spans="1:4" ht="41.4" x14ac:dyDescent="0.3">
      <c r="A98" s="46"/>
      <c r="B98" s="41" t="s">
        <v>89</v>
      </c>
      <c r="C98" s="45" t="s">
        <v>48</v>
      </c>
      <c r="D98" s="42">
        <v>8737500</v>
      </c>
    </row>
    <row r="99" spans="1:4" ht="41.4" x14ac:dyDescent="0.3">
      <c r="A99" s="46"/>
      <c r="B99" s="41" t="s">
        <v>90</v>
      </c>
      <c r="C99" s="45" t="s">
        <v>48</v>
      </c>
      <c r="D99" s="42">
        <v>9483300</v>
      </c>
    </row>
    <row r="100" spans="1:4" ht="41.4" x14ac:dyDescent="0.3">
      <c r="A100" s="46"/>
      <c r="B100" s="41" t="s">
        <v>91</v>
      </c>
      <c r="C100" s="45" t="s">
        <v>48</v>
      </c>
      <c r="D100" s="42">
        <v>6900000</v>
      </c>
    </row>
    <row r="101" spans="1:4" ht="27.6" x14ac:dyDescent="0.3">
      <c r="A101" s="46"/>
      <c r="B101" s="41" t="s">
        <v>92</v>
      </c>
      <c r="C101" s="45" t="s">
        <v>48</v>
      </c>
      <c r="D101" s="42">
        <v>7000000</v>
      </c>
    </row>
    <row r="102" spans="1:4" ht="27.6" x14ac:dyDescent="0.3">
      <c r="A102" s="46"/>
      <c r="B102" s="41" t="s">
        <v>93</v>
      </c>
      <c r="C102" s="45" t="s">
        <v>48</v>
      </c>
      <c r="D102" s="42">
        <v>7000000</v>
      </c>
    </row>
    <row r="103" spans="1:4" ht="27.6" x14ac:dyDescent="0.3">
      <c r="A103" s="46"/>
      <c r="B103" s="41" t="s">
        <v>94</v>
      </c>
      <c r="C103" s="45" t="s">
        <v>48</v>
      </c>
      <c r="D103" s="42">
        <v>7000000</v>
      </c>
    </row>
    <row r="104" spans="1:4" ht="27.6" x14ac:dyDescent="0.3">
      <c r="A104" s="46"/>
      <c r="B104" s="41" t="s">
        <v>95</v>
      </c>
      <c r="C104" s="45" t="s">
        <v>48</v>
      </c>
      <c r="D104" s="42">
        <v>7000000</v>
      </c>
    </row>
    <row r="105" spans="1:4" ht="27.6" x14ac:dyDescent="0.3">
      <c r="A105" s="46">
        <v>21401180</v>
      </c>
      <c r="B105" s="41" t="s">
        <v>96</v>
      </c>
      <c r="C105" s="45" t="s">
        <v>48</v>
      </c>
      <c r="D105" s="42">
        <v>1900000</v>
      </c>
    </row>
    <row r="106" spans="1:4" ht="27.6" x14ac:dyDescent="0.3">
      <c r="A106" s="46">
        <v>21401200</v>
      </c>
      <c r="B106" s="41" t="s">
        <v>97</v>
      </c>
      <c r="C106" s="45" t="s">
        <v>48</v>
      </c>
      <c r="D106" s="42">
        <v>1900000</v>
      </c>
    </row>
    <row r="107" spans="1:4" ht="27.6" x14ac:dyDescent="0.3">
      <c r="A107" s="46"/>
      <c r="B107" s="41" t="s">
        <v>98</v>
      </c>
      <c r="C107" s="45" t="s">
        <v>48</v>
      </c>
      <c r="D107" s="42">
        <v>1900000</v>
      </c>
    </row>
    <row r="108" spans="1:4" ht="41.4" x14ac:dyDescent="0.3">
      <c r="A108" s="46"/>
      <c r="B108" s="41" t="s">
        <v>99</v>
      </c>
      <c r="C108" s="45" t="s">
        <v>48</v>
      </c>
      <c r="D108" s="42">
        <v>2222000</v>
      </c>
    </row>
    <row r="109" spans="1:4" ht="15" x14ac:dyDescent="0.3">
      <c r="A109" s="46"/>
      <c r="B109" s="41" t="s">
        <v>100</v>
      </c>
      <c r="C109" s="45" t="s">
        <v>101</v>
      </c>
      <c r="D109" s="42">
        <v>36000</v>
      </c>
    </row>
    <row r="110" spans="1:4" ht="27.6" x14ac:dyDescent="0.3">
      <c r="A110" s="46">
        <v>21403008</v>
      </c>
      <c r="B110" s="41" t="s">
        <v>102</v>
      </c>
      <c r="C110" s="45" t="s">
        <v>103</v>
      </c>
      <c r="D110" s="42">
        <v>20800</v>
      </c>
    </row>
    <row r="111" spans="1:4" ht="27.6" x14ac:dyDescent="0.3">
      <c r="A111" s="46">
        <v>21403012</v>
      </c>
      <c r="B111" s="41" t="s">
        <v>104</v>
      </c>
      <c r="C111" s="45" t="s">
        <v>103</v>
      </c>
      <c r="D111" s="42">
        <v>24700</v>
      </c>
    </row>
    <row r="112" spans="1:4" ht="27.6" x14ac:dyDescent="0.3">
      <c r="A112" s="46">
        <v>21404006</v>
      </c>
      <c r="B112" s="41" t="s">
        <v>105</v>
      </c>
      <c r="C112" s="45" t="s">
        <v>103</v>
      </c>
      <c r="D112" s="42">
        <v>24700</v>
      </c>
    </row>
    <row r="113" spans="1:4" ht="27.6" x14ac:dyDescent="0.3">
      <c r="A113" s="46">
        <v>21404010</v>
      </c>
      <c r="B113" s="41" t="s">
        <v>106</v>
      </c>
      <c r="C113" s="45" t="s">
        <v>103</v>
      </c>
      <c r="D113" s="42">
        <v>24700</v>
      </c>
    </row>
    <row r="114" spans="1:4" ht="27.6" x14ac:dyDescent="0.3">
      <c r="A114" s="46">
        <v>21404012</v>
      </c>
      <c r="B114" s="41" t="s">
        <v>107</v>
      </c>
      <c r="C114" s="45" t="s">
        <v>103</v>
      </c>
      <c r="D114" s="42">
        <v>24700</v>
      </c>
    </row>
    <row r="115" spans="1:4" ht="41.4" x14ac:dyDescent="0.3">
      <c r="A115" s="46">
        <v>21404110</v>
      </c>
      <c r="B115" s="41" t="s">
        <v>108</v>
      </c>
      <c r="C115" s="45" t="s">
        <v>103</v>
      </c>
      <c r="D115" s="42">
        <v>24700</v>
      </c>
    </row>
    <row r="116" spans="1:4" ht="41.4" x14ac:dyDescent="0.3">
      <c r="A116" s="35">
        <v>21500000</v>
      </c>
      <c r="B116" s="44" t="s">
        <v>109</v>
      </c>
      <c r="C116" s="45"/>
      <c r="D116" s="42"/>
    </row>
    <row r="117" spans="1:4" ht="55.2" x14ac:dyDescent="0.3">
      <c r="A117" s="35">
        <v>21501000</v>
      </c>
      <c r="B117" s="41" t="s">
        <v>110</v>
      </c>
      <c r="C117" s="43" t="s">
        <v>111</v>
      </c>
      <c r="D117" s="42">
        <v>63000</v>
      </c>
    </row>
    <row r="118" spans="1:4" ht="41.4" x14ac:dyDescent="0.3">
      <c r="A118" s="35">
        <v>21501003</v>
      </c>
      <c r="B118" s="41" t="s">
        <v>112</v>
      </c>
      <c r="C118" s="43" t="s">
        <v>113</v>
      </c>
      <c r="D118" s="42">
        <v>24000</v>
      </c>
    </row>
    <row r="119" spans="1:4" ht="55.2" x14ac:dyDescent="0.3">
      <c r="A119" s="35">
        <v>21501007</v>
      </c>
      <c r="B119" s="41" t="s">
        <v>114</v>
      </c>
      <c r="C119" s="43" t="s">
        <v>111</v>
      </c>
      <c r="D119" s="42">
        <v>34000</v>
      </c>
    </row>
    <row r="120" spans="1:4" ht="96.6" x14ac:dyDescent="0.3">
      <c r="A120" s="35"/>
      <c r="B120" s="41" t="s">
        <v>115</v>
      </c>
      <c r="C120" s="43" t="s">
        <v>113</v>
      </c>
      <c r="D120" s="42">
        <v>33300</v>
      </c>
    </row>
    <row r="121" spans="1:4" ht="96.6" x14ac:dyDescent="0.3">
      <c r="A121" s="46"/>
      <c r="B121" s="41" t="s">
        <v>116</v>
      </c>
      <c r="C121" s="45" t="s">
        <v>113</v>
      </c>
      <c r="D121" s="42">
        <v>40800</v>
      </c>
    </row>
    <row r="122" spans="1:4" ht="82.8" x14ac:dyDescent="0.3">
      <c r="A122" s="46"/>
      <c r="B122" s="41" t="s">
        <v>117</v>
      </c>
      <c r="C122" s="45"/>
      <c r="D122" s="42">
        <v>46500</v>
      </c>
    </row>
    <row r="123" spans="1:4" ht="69" x14ac:dyDescent="0.3">
      <c r="A123" s="46"/>
      <c r="B123" s="41" t="s">
        <v>118</v>
      </c>
      <c r="C123" s="45" t="s">
        <v>113</v>
      </c>
      <c r="D123" s="42">
        <v>39000</v>
      </c>
    </row>
    <row r="124" spans="1:4" ht="69" x14ac:dyDescent="0.3">
      <c r="A124" s="46"/>
      <c r="B124" s="41" t="s">
        <v>119</v>
      </c>
      <c r="C124" s="45" t="s">
        <v>113</v>
      </c>
      <c r="D124" s="42">
        <v>47200</v>
      </c>
    </row>
    <row r="125" spans="1:4" ht="15" x14ac:dyDescent="0.3">
      <c r="A125" s="35">
        <v>21600000</v>
      </c>
      <c r="B125" s="39" t="s">
        <v>120</v>
      </c>
      <c r="C125" s="45"/>
      <c r="D125" s="42"/>
    </row>
    <row r="126" spans="1:4" ht="41.4" x14ac:dyDescent="0.3">
      <c r="A126" s="46">
        <v>21601001</v>
      </c>
      <c r="B126" s="41" t="s">
        <v>121</v>
      </c>
      <c r="C126" s="45" t="s">
        <v>55</v>
      </c>
      <c r="D126" s="42">
        <v>32000</v>
      </c>
    </row>
    <row r="127" spans="1:4" ht="27.6" x14ac:dyDescent="0.3">
      <c r="A127" s="46">
        <v>21601002</v>
      </c>
      <c r="B127" s="41" t="s">
        <v>122</v>
      </c>
      <c r="C127" s="45" t="s">
        <v>55</v>
      </c>
      <c r="D127" s="42">
        <v>19400</v>
      </c>
    </row>
    <row r="128" spans="1:4" ht="55.2" x14ac:dyDescent="0.3">
      <c r="A128" s="46">
        <v>21603001</v>
      </c>
      <c r="B128" s="41" t="s">
        <v>123</v>
      </c>
      <c r="C128" s="45" t="s">
        <v>124</v>
      </c>
      <c r="D128" s="42">
        <v>2700000</v>
      </c>
    </row>
    <row r="129" spans="1:4" ht="41.4" x14ac:dyDescent="0.3">
      <c r="A129" s="46">
        <v>21603004</v>
      </c>
      <c r="B129" s="41" t="s">
        <v>125</v>
      </c>
      <c r="C129" s="45" t="s">
        <v>126</v>
      </c>
      <c r="D129" s="42">
        <f>D128/400</f>
        <v>6750</v>
      </c>
    </row>
    <row r="130" spans="1:4" ht="55.2" x14ac:dyDescent="0.3">
      <c r="A130" s="46">
        <v>21603007</v>
      </c>
      <c r="B130" s="41" t="s">
        <v>127</v>
      </c>
      <c r="C130" s="45" t="s">
        <v>124</v>
      </c>
      <c r="D130" s="42">
        <v>3500000</v>
      </c>
    </row>
    <row r="131" spans="1:4" ht="41.4" x14ac:dyDescent="0.3">
      <c r="A131" s="46">
        <v>21603010</v>
      </c>
      <c r="B131" s="41" t="s">
        <v>128</v>
      </c>
      <c r="C131" s="45" t="s">
        <v>126</v>
      </c>
      <c r="D131" s="42">
        <f>D130/200</f>
        <v>17500</v>
      </c>
    </row>
    <row r="132" spans="1:4" ht="55.2" x14ac:dyDescent="0.3">
      <c r="A132" s="46">
        <v>21603007</v>
      </c>
      <c r="B132" s="41" t="s">
        <v>129</v>
      </c>
      <c r="C132" s="45" t="s">
        <v>124</v>
      </c>
      <c r="D132" s="42">
        <v>4800000</v>
      </c>
    </row>
    <row r="133" spans="1:4" ht="41.4" x14ac:dyDescent="0.3">
      <c r="A133" s="46">
        <v>21603010</v>
      </c>
      <c r="B133" s="41" t="s">
        <v>130</v>
      </c>
      <c r="C133" s="45" t="s">
        <v>126</v>
      </c>
      <c r="D133" s="42">
        <f>D132/200</f>
        <v>24000</v>
      </c>
    </row>
    <row r="134" spans="1:4" ht="55.2" x14ac:dyDescent="0.3">
      <c r="A134" s="46">
        <v>21603100</v>
      </c>
      <c r="B134" s="41" t="s">
        <v>131</v>
      </c>
      <c r="C134" s="45" t="s">
        <v>124</v>
      </c>
      <c r="D134" s="42">
        <v>45000</v>
      </c>
    </row>
    <row r="135" spans="1:4" ht="27.6" x14ac:dyDescent="0.3">
      <c r="A135" s="46">
        <v>21603111</v>
      </c>
      <c r="B135" s="41" t="s">
        <v>132</v>
      </c>
      <c r="C135" s="45" t="s">
        <v>113</v>
      </c>
      <c r="D135" s="42">
        <f>D134/600</f>
        <v>75</v>
      </c>
    </row>
    <row r="136" spans="1:4" ht="15" x14ac:dyDescent="0.3">
      <c r="A136" s="46"/>
      <c r="B136" s="41"/>
      <c r="C136" s="45"/>
      <c r="D136" s="42"/>
    </row>
    <row r="137" spans="1:4" ht="15" x14ac:dyDescent="0.3">
      <c r="A137" s="35">
        <v>21700000</v>
      </c>
      <c r="B137" s="39" t="s">
        <v>133</v>
      </c>
      <c r="C137" s="45"/>
      <c r="D137" s="42"/>
    </row>
    <row r="138" spans="1:4" ht="15" x14ac:dyDescent="0.3">
      <c r="A138" s="46"/>
      <c r="B138" s="41" t="s">
        <v>134</v>
      </c>
      <c r="C138" s="45" t="s">
        <v>55</v>
      </c>
      <c r="D138" s="42">
        <v>65000</v>
      </c>
    </row>
    <row r="139" spans="1:4" ht="69" x14ac:dyDescent="0.3">
      <c r="A139" s="46"/>
      <c r="B139" s="41" t="s">
        <v>135</v>
      </c>
      <c r="C139" s="45" t="s">
        <v>113</v>
      </c>
      <c r="D139" s="42">
        <v>63900</v>
      </c>
    </row>
    <row r="140" spans="1:4" ht="15" x14ac:dyDescent="0.3">
      <c r="A140" s="35">
        <v>21800000</v>
      </c>
      <c r="B140" s="39" t="s">
        <v>136</v>
      </c>
      <c r="C140" s="45"/>
      <c r="D140" s="42"/>
    </row>
    <row r="141" spans="1:4" ht="55.2" x14ac:dyDescent="0.3">
      <c r="A141" s="35"/>
      <c r="B141" s="41" t="s">
        <v>137</v>
      </c>
      <c r="C141" s="43" t="s">
        <v>62</v>
      </c>
      <c r="D141" s="42">
        <v>2100</v>
      </c>
    </row>
    <row r="142" spans="1:4" ht="55.2" x14ac:dyDescent="0.3">
      <c r="A142" s="35"/>
      <c r="B142" s="41" t="s">
        <v>137</v>
      </c>
      <c r="C142" s="43" t="s">
        <v>62</v>
      </c>
      <c r="D142" s="42">
        <v>3600</v>
      </c>
    </row>
    <row r="143" spans="1:4" ht="55.2" x14ac:dyDescent="0.3">
      <c r="A143" s="35"/>
      <c r="B143" s="41" t="s">
        <v>138</v>
      </c>
      <c r="C143" s="43"/>
      <c r="D143" s="42">
        <v>4500</v>
      </c>
    </row>
    <row r="144" spans="1:4" ht="55.2" x14ac:dyDescent="0.3">
      <c r="A144" s="35"/>
      <c r="B144" s="41" t="s">
        <v>139</v>
      </c>
      <c r="C144" s="43"/>
      <c r="D144" s="42">
        <v>3600</v>
      </c>
    </row>
    <row r="145" spans="1:4" ht="55.2" x14ac:dyDescent="0.3">
      <c r="A145" s="35"/>
      <c r="B145" s="41" t="s">
        <v>140</v>
      </c>
      <c r="C145" s="43" t="s">
        <v>62</v>
      </c>
      <c r="D145" s="42">
        <v>4600</v>
      </c>
    </row>
    <row r="146" spans="1:4" ht="55.2" x14ac:dyDescent="0.3">
      <c r="A146" s="35"/>
      <c r="B146" s="41" t="s">
        <v>141</v>
      </c>
      <c r="C146" s="43" t="s">
        <v>62</v>
      </c>
      <c r="D146" s="42">
        <v>6500</v>
      </c>
    </row>
    <row r="147" spans="1:4" ht="55.2" x14ac:dyDescent="0.3">
      <c r="A147" s="35"/>
      <c r="B147" s="41" t="s">
        <v>142</v>
      </c>
      <c r="C147" s="43" t="s">
        <v>62</v>
      </c>
      <c r="D147" s="42">
        <v>4200</v>
      </c>
    </row>
    <row r="148" spans="1:4" ht="55.2" x14ac:dyDescent="0.3">
      <c r="A148" s="35"/>
      <c r="B148" s="41" t="s">
        <v>143</v>
      </c>
      <c r="C148" s="43" t="s">
        <v>62</v>
      </c>
      <c r="D148" s="42">
        <v>10000</v>
      </c>
    </row>
    <row r="149" spans="1:4" ht="55.2" x14ac:dyDescent="0.3">
      <c r="A149" s="35"/>
      <c r="B149" s="41" t="s">
        <v>144</v>
      </c>
      <c r="C149" s="43" t="s">
        <v>62</v>
      </c>
      <c r="D149" s="42">
        <v>8900</v>
      </c>
    </row>
    <row r="150" spans="1:4" ht="55.2" x14ac:dyDescent="0.3">
      <c r="A150" s="35"/>
      <c r="B150" s="41" t="s">
        <v>145</v>
      </c>
      <c r="C150" s="43" t="s">
        <v>62</v>
      </c>
      <c r="D150" s="42">
        <v>2800</v>
      </c>
    </row>
    <row r="151" spans="1:4" ht="55.2" x14ac:dyDescent="0.3">
      <c r="A151" s="35"/>
      <c r="B151" s="41" t="s">
        <v>146</v>
      </c>
      <c r="C151" s="43" t="s">
        <v>62</v>
      </c>
      <c r="D151" s="42">
        <v>5900</v>
      </c>
    </row>
    <row r="152" spans="1:4" ht="55.2" x14ac:dyDescent="0.3">
      <c r="A152" s="35"/>
      <c r="B152" s="41" t="s">
        <v>147</v>
      </c>
      <c r="C152" s="43" t="s">
        <v>62</v>
      </c>
      <c r="D152" s="42">
        <v>17100</v>
      </c>
    </row>
    <row r="153" spans="1:4" ht="82.8" x14ac:dyDescent="0.3">
      <c r="A153" s="35"/>
      <c r="B153" s="41" t="s">
        <v>148</v>
      </c>
      <c r="C153" s="43" t="s">
        <v>62</v>
      </c>
      <c r="D153" s="42">
        <v>51600</v>
      </c>
    </row>
    <row r="154" spans="1:4" ht="69" x14ac:dyDescent="0.3">
      <c r="A154" s="35"/>
      <c r="B154" s="41" t="s">
        <v>149</v>
      </c>
      <c r="C154" s="43" t="s">
        <v>62</v>
      </c>
      <c r="D154" s="42">
        <v>74100</v>
      </c>
    </row>
    <row r="155" spans="1:4" ht="15" x14ac:dyDescent="0.3">
      <c r="A155" s="35">
        <v>21900000</v>
      </c>
      <c r="B155" s="39" t="s">
        <v>150</v>
      </c>
      <c r="C155" s="45"/>
      <c r="D155" s="42"/>
    </row>
    <row r="156" spans="1:4" ht="27.6" x14ac:dyDescent="0.3">
      <c r="A156" s="46">
        <v>21901000</v>
      </c>
      <c r="B156" s="41" t="s">
        <v>151</v>
      </c>
      <c r="C156" s="45" t="s">
        <v>79</v>
      </c>
      <c r="D156" s="42">
        <v>12200</v>
      </c>
    </row>
    <row r="157" spans="1:4" ht="27.6" x14ac:dyDescent="0.3">
      <c r="A157" s="46">
        <v>21901001</v>
      </c>
      <c r="B157" s="41" t="s">
        <v>152</v>
      </c>
      <c r="C157" s="45" t="s">
        <v>79</v>
      </c>
      <c r="D157" s="42">
        <f>D156</f>
        <v>12200</v>
      </c>
    </row>
    <row r="158" spans="1:4" ht="27.6" x14ac:dyDescent="0.3">
      <c r="A158" s="46">
        <v>21901002</v>
      </c>
      <c r="B158" s="41" t="s">
        <v>153</v>
      </c>
      <c r="C158" s="45" t="s">
        <v>79</v>
      </c>
      <c r="D158" s="42">
        <v>20500</v>
      </c>
    </row>
    <row r="159" spans="1:4" ht="27.6" x14ac:dyDescent="0.3">
      <c r="A159" s="46" t="s">
        <v>154</v>
      </c>
      <c r="B159" s="41" t="s">
        <v>155</v>
      </c>
      <c r="C159" s="45" t="s">
        <v>79</v>
      </c>
      <c r="D159" s="42">
        <v>20500</v>
      </c>
    </row>
    <row r="160" spans="1:4" ht="15" x14ac:dyDescent="0.3">
      <c r="A160" s="46">
        <v>21902001</v>
      </c>
      <c r="B160" s="41" t="s">
        <v>156</v>
      </c>
      <c r="C160" s="45" t="s">
        <v>79</v>
      </c>
      <c r="D160" s="42">
        <v>16600</v>
      </c>
    </row>
    <row r="161" spans="1:4" ht="27.6" x14ac:dyDescent="0.3">
      <c r="A161" s="46">
        <v>21902002</v>
      </c>
      <c r="B161" s="41" t="s">
        <v>157</v>
      </c>
      <c r="C161" s="45" t="s">
        <v>79</v>
      </c>
      <c r="D161" s="42">
        <v>16600</v>
      </c>
    </row>
    <row r="162" spans="1:4" ht="27.6" x14ac:dyDescent="0.3">
      <c r="A162" s="46">
        <v>21902002</v>
      </c>
      <c r="B162" s="41" t="s">
        <v>158</v>
      </c>
      <c r="C162" s="45" t="s">
        <v>79</v>
      </c>
      <c r="D162" s="42">
        <v>16300</v>
      </c>
    </row>
    <row r="163" spans="1:4" ht="55.2" x14ac:dyDescent="0.3">
      <c r="A163" s="46">
        <v>21903001</v>
      </c>
      <c r="B163" s="41" t="s">
        <v>159</v>
      </c>
      <c r="C163" s="45" t="s">
        <v>160</v>
      </c>
      <c r="D163" s="42"/>
    </row>
    <row r="164" spans="1:4" ht="55.2" x14ac:dyDescent="0.3">
      <c r="A164" s="46">
        <v>21903002</v>
      </c>
      <c r="B164" s="41" t="s">
        <v>161</v>
      </c>
      <c r="C164" s="45" t="s">
        <v>160</v>
      </c>
      <c r="D164" s="42"/>
    </row>
    <row r="165" spans="1:4" ht="55.2" x14ac:dyDescent="0.3">
      <c r="A165" s="46">
        <v>21903003</v>
      </c>
      <c r="B165" s="41" t="s">
        <v>162</v>
      </c>
      <c r="C165" s="45" t="s">
        <v>160</v>
      </c>
      <c r="D165" s="42"/>
    </row>
    <row r="166" spans="1:4" ht="55.2" x14ac:dyDescent="0.3">
      <c r="A166" s="46">
        <v>21903004</v>
      </c>
      <c r="B166" s="41" t="s">
        <v>163</v>
      </c>
      <c r="C166" s="45" t="s">
        <v>160</v>
      </c>
      <c r="D166" s="42"/>
    </row>
    <row r="167" spans="1:4" ht="55.2" x14ac:dyDescent="0.3">
      <c r="A167" s="46">
        <v>21903005</v>
      </c>
      <c r="B167" s="41" t="s">
        <v>164</v>
      </c>
      <c r="C167" s="45" t="s">
        <v>160</v>
      </c>
      <c r="D167" s="42"/>
    </row>
    <row r="168" spans="1:4" ht="55.2" x14ac:dyDescent="0.3">
      <c r="A168" s="46">
        <v>21903006</v>
      </c>
      <c r="B168" s="41" t="s">
        <v>165</v>
      </c>
      <c r="C168" s="45" t="s">
        <v>160</v>
      </c>
      <c r="D168" s="42"/>
    </row>
    <row r="169" spans="1:4" ht="55.2" x14ac:dyDescent="0.3">
      <c r="A169" s="46">
        <v>21903007</v>
      </c>
      <c r="B169" s="41" t="s">
        <v>166</v>
      </c>
      <c r="C169" s="45" t="s">
        <v>160</v>
      </c>
      <c r="D169" s="42"/>
    </row>
    <row r="170" spans="1:4" ht="55.2" x14ac:dyDescent="0.3">
      <c r="A170" s="46">
        <v>21903008</v>
      </c>
      <c r="B170" s="41" t="s">
        <v>167</v>
      </c>
      <c r="C170" s="45" t="s">
        <v>160</v>
      </c>
      <c r="D170" s="42"/>
    </row>
    <row r="171" spans="1:4" ht="55.2" x14ac:dyDescent="0.3">
      <c r="A171" s="46">
        <v>21903009</v>
      </c>
      <c r="B171" s="41" t="s">
        <v>168</v>
      </c>
      <c r="C171" s="45" t="s">
        <v>160</v>
      </c>
      <c r="D171" s="42"/>
    </row>
    <row r="172" spans="1:4" ht="55.2" x14ac:dyDescent="0.3">
      <c r="A172" s="46">
        <v>21903010</v>
      </c>
      <c r="B172" s="41" t="s">
        <v>169</v>
      </c>
      <c r="C172" s="45" t="s">
        <v>160</v>
      </c>
      <c r="D172" s="42"/>
    </row>
    <row r="173" spans="1:4" ht="55.2" x14ac:dyDescent="0.3">
      <c r="A173" s="46">
        <v>21903011</v>
      </c>
      <c r="B173" s="41" t="s">
        <v>170</v>
      </c>
      <c r="C173" s="45" t="s">
        <v>160</v>
      </c>
      <c r="D173" s="42"/>
    </row>
    <row r="174" spans="1:4" ht="55.2" x14ac:dyDescent="0.3">
      <c r="A174" s="46">
        <v>21903012</v>
      </c>
      <c r="B174" s="41" t="s">
        <v>171</v>
      </c>
      <c r="C174" s="45" t="s">
        <v>160</v>
      </c>
      <c r="D174" s="42"/>
    </row>
    <row r="175" spans="1:4" ht="55.2" x14ac:dyDescent="0.3">
      <c r="A175" s="46">
        <v>21903013</v>
      </c>
      <c r="B175" s="41" t="s">
        <v>172</v>
      </c>
      <c r="C175" s="45" t="s">
        <v>160</v>
      </c>
      <c r="D175" s="42"/>
    </row>
    <row r="176" spans="1:4" ht="69" x14ac:dyDescent="0.3">
      <c r="A176" s="46">
        <v>21903014</v>
      </c>
      <c r="B176" s="41" t="s">
        <v>173</v>
      </c>
      <c r="C176" s="45" t="s">
        <v>160</v>
      </c>
      <c r="D176" s="42"/>
    </row>
    <row r="177" spans="1:4" ht="69" x14ac:dyDescent="0.3">
      <c r="A177" s="46">
        <v>21903015</v>
      </c>
      <c r="B177" s="41" t="s">
        <v>174</v>
      </c>
      <c r="C177" s="45" t="s">
        <v>160</v>
      </c>
      <c r="D177" s="42"/>
    </row>
    <row r="178" spans="1:4" ht="55.2" x14ac:dyDescent="0.3">
      <c r="A178" s="46">
        <v>21903016</v>
      </c>
      <c r="B178" s="41" t="s">
        <v>175</v>
      </c>
      <c r="C178" s="45" t="s">
        <v>160</v>
      </c>
      <c r="D178" s="42"/>
    </row>
    <row r="179" spans="1:4" ht="69" x14ac:dyDescent="0.3">
      <c r="A179" s="46">
        <v>21903017</v>
      </c>
      <c r="B179" s="41" t="s">
        <v>176</v>
      </c>
      <c r="C179" s="45" t="s">
        <v>160</v>
      </c>
      <c r="D179" s="42"/>
    </row>
    <row r="180" spans="1:4" ht="69" x14ac:dyDescent="0.3">
      <c r="A180" s="46">
        <v>21903018</v>
      </c>
      <c r="B180" s="41" t="s">
        <v>177</v>
      </c>
      <c r="C180" s="45" t="s">
        <v>113</v>
      </c>
      <c r="D180" s="42">
        <v>7425</v>
      </c>
    </row>
    <row r="181" spans="1:4" ht="69" x14ac:dyDescent="0.3">
      <c r="A181" s="46">
        <v>21903019</v>
      </c>
      <c r="B181" s="41" t="s">
        <v>178</v>
      </c>
      <c r="C181" s="45" t="s">
        <v>113</v>
      </c>
      <c r="D181" s="42">
        <v>5750</v>
      </c>
    </row>
    <row r="182" spans="1:4" ht="69" x14ac:dyDescent="0.3">
      <c r="A182" s="46">
        <v>21903020</v>
      </c>
      <c r="B182" s="41" t="s">
        <v>179</v>
      </c>
      <c r="C182" s="45" t="s">
        <v>113</v>
      </c>
      <c r="D182" s="42">
        <v>5800</v>
      </c>
    </row>
    <row r="183" spans="1:4" ht="69" x14ac:dyDescent="0.3">
      <c r="A183" s="46">
        <v>21903021</v>
      </c>
      <c r="B183" s="41" t="s">
        <v>180</v>
      </c>
      <c r="C183" s="45" t="s">
        <v>113</v>
      </c>
      <c r="D183" s="42">
        <v>5450</v>
      </c>
    </row>
    <row r="184" spans="1:4" ht="69" x14ac:dyDescent="0.3">
      <c r="A184" s="46">
        <v>21903022</v>
      </c>
      <c r="B184" s="41" t="s">
        <v>181</v>
      </c>
      <c r="C184" s="45" t="s">
        <v>113</v>
      </c>
      <c r="D184" s="42">
        <v>5900</v>
      </c>
    </row>
    <row r="185" spans="1:4" ht="69" x14ac:dyDescent="0.3">
      <c r="A185" s="46">
        <v>21903023</v>
      </c>
      <c r="B185" s="41" t="s">
        <v>182</v>
      </c>
      <c r="C185" s="45" t="s">
        <v>113</v>
      </c>
      <c r="D185" s="42">
        <v>5000</v>
      </c>
    </row>
    <row r="186" spans="1:4" ht="69" x14ac:dyDescent="0.3">
      <c r="A186" s="46">
        <v>21903024</v>
      </c>
      <c r="B186" s="41" t="s">
        <v>183</v>
      </c>
      <c r="C186" s="45" t="s">
        <v>113</v>
      </c>
      <c r="D186" s="42">
        <v>4275</v>
      </c>
    </row>
    <row r="187" spans="1:4" ht="69" x14ac:dyDescent="0.3">
      <c r="A187" s="46">
        <v>21903025</v>
      </c>
      <c r="B187" s="41" t="s">
        <v>184</v>
      </c>
      <c r="C187" s="45" t="s">
        <v>113</v>
      </c>
      <c r="D187" s="42">
        <v>3825</v>
      </c>
    </row>
    <row r="188" spans="1:4" ht="55.2" x14ac:dyDescent="0.3">
      <c r="A188" s="46">
        <v>21904001</v>
      </c>
      <c r="B188" s="41" t="s">
        <v>185</v>
      </c>
      <c r="C188" s="45" t="s">
        <v>55</v>
      </c>
      <c r="D188" s="42">
        <v>19150</v>
      </c>
    </row>
    <row r="189" spans="1:4" ht="41.4" x14ac:dyDescent="0.3">
      <c r="A189" s="46">
        <v>21904002</v>
      </c>
      <c r="B189" s="41" t="s">
        <v>186</v>
      </c>
      <c r="C189" s="45" t="s">
        <v>55</v>
      </c>
      <c r="D189" s="42">
        <v>23000</v>
      </c>
    </row>
    <row r="190" spans="1:4" ht="15" x14ac:dyDescent="0.3">
      <c r="A190" s="46">
        <v>21904003</v>
      </c>
      <c r="B190" s="41" t="s">
        <v>187</v>
      </c>
      <c r="C190" s="45" t="s">
        <v>55</v>
      </c>
      <c r="D190" s="42">
        <v>13500</v>
      </c>
    </row>
    <row r="191" spans="1:4" ht="27.6" x14ac:dyDescent="0.3">
      <c r="A191" s="46" t="s">
        <v>188</v>
      </c>
      <c r="B191" s="41" t="s">
        <v>189</v>
      </c>
      <c r="C191" s="45" t="s">
        <v>160</v>
      </c>
      <c r="D191" s="42">
        <v>68750</v>
      </c>
    </row>
    <row r="192" spans="1:4" ht="27.6" x14ac:dyDescent="0.3">
      <c r="A192" s="46" t="s">
        <v>190</v>
      </c>
      <c r="B192" s="41" t="s">
        <v>191</v>
      </c>
      <c r="C192" s="45" t="s">
        <v>160</v>
      </c>
      <c r="D192" s="42">
        <v>258500</v>
      </c>
    </row>
    <row r="193" spans="1:4" ht="15" x14ac:dyDescent="0.3">
      <c r="A193" s="46">
        <v>21904004</v>
      </c>
      <c r="B193" s="41" t="s">
        <v>192</v>
      </c>
      <c r="C193" s="45" t="s">
        <v>55</v>
      </c>
      <c r="D193" s="42">
        <f>D188</f>
        <v>19150</v>
      </c>
    </row>
    <row r="194" spans="1:4" ht="27.6" x14ac:dyDescent="0.3">
      <c r="A194" s="46">
        <v>21904005</v>
      </c>
      <c r="B194" s="41" t="s">
        <v>193</v>
      </c>
      <c r="C194" s="45" t="s">
        <v>55</v>
      </c>
      <c r="D194" s="42">
        <f>D188</f>
        <v>19150</v>
      </c>
    </row>
    <row r="195" spans="1:4" ht="55.2" x14ac:dyDescent="0.3">
      <c r="A195" s="46">
        <v>21904006</v>
      </c>
      <c r="B195" s="41" t="s">
        <v>194</v>
      </c>
      <c r="C195" s="45" t="s">
        <v>113</v>
      </c>
      <c r="D195" s="42">
        <f>ROUNDDOWN(112500/6,-2)</f>
        <v>18700</v>
      </c>
    </row>
    <row r="196" spans="1:4" ht="55.2" x14ac:dyDescent="0.3">
      <c r="A196" s="46">
        <v>21904007</v>
      </c>
      <c r="B196" s="41" t="s">
        <v>195</v>
      </c>
      <c r="C196" s="45" t="s">
        <v>160</v>
      </c>
      <c r="D196" s="42">
        <v>47000</v>
      </c>
    </row>
    <row r="197" spans="1:4" ht="82.8" x14ac:dyDescent="0.3">
      <c r="A197" s="46">
        <v>21905001</v>
      </c>
      <c r="B197" s="41" t="s">
        <v>196</v>
      </c>
      <c r="C197" s="45" t="s">
        <v>55</v>
      </c>
      <c r="D197" s="42">
        <v>13700</v>
      </c>
    </row>
    <row r="198" spans="1:4" ht="55.2" x14ac:dyDescent="0.3">
      <c r="A198" s="46">
        <v>21905002</v>
      </c>
      <c r="B198" s="41" t="s">
        <v>197</v>
      </c>
      <c r="C198" s="45" t="s">
        <v>198</v>
      </c>
      <c r="D198" s="42">
        <v>695000</v>
      </c>
    </row>
    <row r="199" spans="1:4" ht="82.8" x14ac:dyDescent="0.3">
      <c r="A199" s="46">
        <v>21905005</v>
      </c>
      <c r="B199" s="41" t="s">
        <v>199</v>
      </c>
      <c r="C199" s="45" t="s">
        <v>55</v>
      </c>
      <c r="D199" s="42">
        <v>13700</v>
      </c>
    </row>
    <row r="200" spans="1:4" ht="82.8" x14ac:dyDescent="0.3">
      <c r="A200" s="46">
        <v>21905008</v>
      </c>
      <c r="B200" s="41" t="s">
        <v>200</v>
      </c>
      <c r="C200" s="45" t="s">
        <v>55</v>
      </c>
      <c r="D200" s="42">
        <v>30000</v>
      </c>
    </row>
    <row r="201" spans="1:4" ht="124.2" x14ac:dyDescent="0.3">
      <c r="A201" s="46">
        <v>21905011</v>
      </c>
      <c r="B201" s="41" t="s">
        <v>201</v>
      </c>
      <c r="C201" s="45" t="s">
        <v>198</v>
      </c>
      <c r="D201" s="42">
        <v>275000</v>
      </c>
    </row>
  </sheetData>
  <mergeCells count="4">
    <mergeCell ref="A2:A4"/>
    <mergeCell ref="B2:B4"/>
    <mergeCell ref="D2:D3"/>
    <mergeCell ref="A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 Prawangsa P</dc:creator>
  <cp:lastModifiedBy>Bima Prawangsa P</cp:lastModifiedBy>
  <dcterms:created xsi:type="dcterms:W3CDTF">2015-06-05T18:17:20Z</dcterms:created>
  <dcterms:modified xsi:type="dcterms:W3CDTF">2025-02-21T15:53:43Z</dcterms:modified>
</cp:coreProperties>
</file>