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T\"/>
    </mc:Choice>
  </mc:AlternateContent>
  <xr:revisionPtr revIDLastSave="0" documentId="13_ncr:1_{7DFA5E08-427B-4409-A551-3EF193FC7D3F}" xr6:coauthVersionLast="47" xr6:coauthVersionMax="47" xr10:uidLastSave="{00000000-0000-0000-0000-000000000000}"/>
  <bookViews>
    <workbookView xWindow="-108" yWindow="-108" windowWidth="23256" windowHeight="13176" activeTab="9" xr2:uid="{1F801FDA-0C3A-4BC1-A1D7-4F3458CA06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0" l="1"/>
  <c r="F3" i="10"/>
  <c r="F4" i="10"/>
  <c r="F5" i="10"/>
  <c r="F6" i="10"/>
  <c r="B8" i="10" s="1"/>
  <c r="F2" i="10"/>
  <c r="D8" i="8"/>
  <c r="C9" i="8" a="1"/>
  <c r="C9" i="8" s="1"/>
  <c r="C8" i="8"/>
  <c r="C7" i="8"/>
  <c r="E4" i="8"/>
  <c r="E3" i="8"/>
  <c r="E5" i="8"/>
  <c r="E6" i="8"/>
  <c r="E2" i="8"/>
  <c r="C2" i="7"/>
  <c r="C3" i="7"/>
  <c r="C4" i="7"/>
  <c r="C5" i="7"/>
  <c r="A7" i="6"/>
  <c r="A6" i="6"/>
  <c r="A8" i="6"/>
  <c r="A2" i="6"/>
  <c r="A3" i="6"/>
  <c r="A4" i="6"/>
  <c r="A5" i="6"/>
  <c r="B9" i="5"/>
  <c r="B8" i="5"/>
  <c r="D3" i="5"/>
  <c r="D4" i="5"/>
  <c r="D5" i="5"/>
  <c r="D6" i="5"/>
  <c r="D7" i="5"/>
  <c r="D2" i="5"/>
  <c r="C3" i="5"/>
  <c r="C4" i="5"/>
  <c r="C5" i="5"/>
  <c r="C6" i="5"/>
  <c r="C7" i="5"/>
  <c r="C2" i="5"/>
  <c r="A6" i="4"/>
  <c r="D301" i="4"/>
  <c r="D302" i="4"/>
  <c r="D303" i="4"/>
  <c r="D300" i="4"/>
  <c r="B300" i="4"/>
  <c r="B5" i="4" l="1"/>
  <c r="B4" i="4"/>
  <c r="B3" i="4"/>
  <c r="B2" i="4"/>
  <c r="D2" i="4" s="1"/>
  <c r="C5" i="3"/>
  <c r="C4" i="3"/>
  <c r="C3" i="3"/>
  <c r="C2" i="3"/>
  <c r="B2" i="3"/>
  <c r="D2" i="3" s="1"/>
  <c r="B3" i="3"/>
  <c r="B4" i="3"/>
  <c r="B5" i="3"/>
  <c r="D5" i="3" s="1"/>
  <c r="D8" i="2"/>
  <c r="D7" i="2"/>
  <c r="D3" i="2"/>
  <c r="D4" i="2"/>
  <c r="D5" i="2"/>
  <c r="D2" i="2"/>
  <c r="D3" i="1"/>
  <c r="D4" i="1"/>
  <c r="D5" i="1"/>
  <c r="D2" i="1"/>
  <c r="C6" i="1"/>
  <c r="B6" i="1"/>
  <c r="D6" i="1" l="1"/>
  <c r="D4" i="3"/>
  <c r="D3" i="3"/>
  <c r="F301" i="4"/>
  <c r="C3" i="4" s="1"/>
  <c r="D3" i="4"/>
  <c r="F302" i="4"/>
  <c r="C4" i="4" s="1"/>
  <c r="D4" i="4"/>
  <c r="F303" i="4"/>
  <c r="C5" i="4" s="1"/>
  <c r="D5" i="4"/>
  <c r="C300" i="4"/>
  <c r="F300" i="4"/>
  <c r="C2" i="4" s="1"/>
  <c r="E300" i="4"/>
  <c r="D6" i="2"/>
  <c r="B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<sst xmlns="http://schemas.openxmlformats.org/spreadsheetml/2006/main" count="111" uniqueCount="92">
  <si>
    <t>Product</t>
  </si>
  <si>
    <t>Price</t>
  </si>
  <si>
    <t>Stock</t>
  </si>
  <si>
    <t>Laptop</t>
  </si>
  <si>
    <t>Mouse</t>
  </si>
  <si>
    <t>Keyboard</t>
  </si>
  <si>
    <t>Monitor</t>
  </si>
  <si>
    <t>Total</t>
  </si>
  <si>
    <t> Expected Sales</t>
  </si>
  <si>
    <t>Item</t>
  </si>
  <si>
    <t>Quantity</t>
  </si>
  <si>
    <t>Pencils</t>
  </si>
  <si>
    <t>Notebooks</t>
  </si>
  <si>
    <t>Erasers</t>
  </si>
  <si>
    <t>Pens</t>
  </si>
  <si>
    <t xml:space="preserve">Average </t>
  </si>
  <si>
    <t>Maximum</t>
  </si>
  <si>
    <t>Full Name</t>
  </si>
  <si>
    <t>First Name</t>
  </si>
  <si>
    <t>Last Name</t>
  </si>
  <si>
    <t>Email</t>
  </si>
  <si>
    <t>Sarah Johnson</t>
  </si>
  <si>
    <t xml:space="preserve">Michael Brown </t>
  </si>
  <si>
    <t xml:space="preserve">Jennifer Davis </t>
  </si>
  <si>
    <t>Robert Wilson</t>
  </si>
  <si>
    <t>Employee</t>
  </si>
  <si>
    <t>Start Date</t>
  </si>
  <si>
    <t xml:space="preserve">Years Worked </t>
  </si>
  <si>
    <t>Next Review</t>
  </si>
  <si>
    <t>John Smith</t>
  </si>
  <si>
    <t>Mary Jones</t>
  </si>
  <si>
    <t>David Lee</t>
  </si>
  <si>
    <t xml:space="preserve">Lisa Chen </t>
  </si>
  <si>
    <t>Student</t>
  </si>
  <si>
    <t>Score</t>
  </si>
  <si>
    <t>Letter Grade</t>
  </si>
  <si>
    <t>Status</t>
  </si>
  <si>
    <t>Alice</t>
  </si>
  <si>
    <t>Bob</t>
  </si>
  <si>
    <t>Carol</t>
  </si>
  <si>
    <t>David</t>
  </si>
  <si>
    <t>Emma</t>
  </si>
  <si>
    <t>Frank</t>
  </si>
  <si>
    <t xml:space="preserve"> </t>
  </si>
  <si>
    <t>Pass</t>
  </si>
  <si>
    <t>Average Score</t>
  </si>
  <si>
    <t>Date</t>
  </si>
  <si>
    <t>Category</t>
  </si>
  <si>
    <t>Amount</t>
  </si>
  <si>
    <t>Food</t>
  </si>
  <si>
    <t>Gas</t>
  </si>
  <si>
    <t>Shopping</t>
  </si>
  <si>
    <t>Base Price</t>
  </si>
  <si>
    <t>Tax Amount</t>
  </si>
  <si>
    <t>Final Price</t>
  </si>
  <si>
    <t>Coffee Maker</t>
  </si>
  <si>
    <t>Toaster</t>
  </si>
  <si>
    <t>Blender</t>
  </si>
  <si>
    <t>Microwave</t>
  </si>
  <si>
    <r>
      <t>Tax Rate:</t>
    </r>
    <r>
      <rPr>
        <sz val="11"/>
        <color rgb="FF000000"/>
        <rFont val="Aptos Narrow"/>
        <family val="2"/>
        <scheme val="minor"/>
      </rPr>
      <t xml:space="preserve"> </t>
    </r>
  </si>
  <si>
    <t>Cell F1 = 8.25%</t>
  </si>
  <si>
    <t>I am confused on how to solve this problem</t>
  </si>
  <si>
    <t>Salesperson</t>
  </si>
  <si>
    <t>Region</t>
  </si>
  <si>
    <t>Q1 Sales</t>
  </si>
  <si>
    <t>Q2 Sales</t>
  </si>
  <si>
    <t>Performance</t>
  </si>
  <si>
    <t>Tom</t>
  </si>
  <si>
    <t>North</t>
  </si>
  <si>
    <t>Sarah</t>
  </si>
  <si>
    <t>South</t>
  </si>
  <si>
    <t>Mike</t>
  </si>
  <si>
    <t>East</t>
  </si>
  <si>
    <t>Lisa</t>
  </si>
  <si>
    <t>West</t>
  </si>
  <si>
    <t>highest individual quarter</t>
  </si>
  <si>
    <t>Q2 &gt; Q1</t>
  </si>
  <si>
    <t>Project</t>
  </si>
  <si>
    <t>Due Date</t>
  </si>
  <si>
    <t>Days Remaining</t>
  </si>
  <si>
    <t>Website</t>
  </si>
  <si>
    <t>App Design</t>
  </si>
  <si>
    <t>Marketing</t>
  </si>
  <si>
    <t>Database</t>
  </si>
  <si>
    <t>Product Code</t>
  </si>
  <si>
    <t>Reorder Level</t>
  </si>
  <si>
    <t>LAP001</t>
  </si>
  <si>
    <t>MOU002</t>
  </si>
  <si>
    <t>KEY003</t>
  </si>
  <si>
    <t>MON004</t>
  </si>
  <si>
    <t>PRI005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</si>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</sst>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20"/>
      <color theme="1"/>
      <name val="Arial Black"/>
      <family val="2"/>
    </font>
    <font>
      <sz val="20"/>
      <color theme="1"/>
      <name val="Aptos"/>
      <family val="2"/>
    </font>
    <font>
      <sz val="11"/>
      <color rgb="FF000000"/>
      <name val="Arial"/>
      <family val="2"/>
    </font>
    <font>
      <sz val="11"/>
      <color theme="1"/>
      <name val="Arial Black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22" fontId="0" fillId="0" borderId="0" xfId="0" applyNumberFormat="1"/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9" fillId="0" borderId="0" xfId="0" applyFont="1"/>
    <xf numFmtId="14" fontId="5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top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B96B-0503-49DF-9158-A5B5D028CE8B}">
  <dimension ref="A1:D6"/>
  <sheetViews>
    <sheetView workbookViewId="0">
      <selection activeCell="D10" sqref="D10"/>
    </sheetView>
  </sheetViews>
  <sheetFormatPr defaultRowHeight="14.4" x14ac:dyDescent="0.3"/>
  <cols>
    <col min="1" max="1" width="15.33203125" bestFit="1" customWidth="1"/>
    <col min="2" max="2" width="9" bestFit="1" customWidth="1"/>
    <col min="3" max="3" width="9.77734375" bestFit="1" customWidth="1"/>
    <col min="4" max="4" width="24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8</v>
      </c>
    </row>
    <row r="2" spans="1:4" ht="25.8" x14ac:dyDescent="0.5">
      <c r="A2" s="2" t="s">
        <v>3</v>
      </c>
      <c r="B2" s="2">
        <v>899</v>
      </c>
      <c r="C2" s="2">
        <v>15</v>
      </c>
      <c r="D2" s="2">
        <f>SUM(B2*C2)</f>
        <v>13485</v>
      </c>
    </row>
    <row r="3" spans="1:4" ht="25.8" x14ac:dyDescent="0.5">
      <c r="A3" s="2" t="s">
        <v>4</v>
      </c>
      <c r="B3" s="2">
        <v>25</v>
      </c>
      <c r="C3" s="2">
        <v>200</v>
      </c>
      <c r="D3" s="2">
        <f t="shared" ref="D3:D5" si="0">SUM(B3*C3)</f>
        <v>5000</v>
      </c>
    </row>
    <row r="4" spans="1:4" ht="25.8" x14ac:dyDescent="0.5">
      <c r="A4" s="2" t="s">
        <v>5</v>
      </c>
      <c r="B4" s="2">
        <v>65</v>
      </c>
      <c r="C4" s="2">
        <v>75</v>
      </c>
      <c r="D4" s="2">
        <f t="shared" si="0"/>
        <v>4875</v>
      </c>
    </row>
    <row r="5" spans="1:4" ht="25.8" x14ac:dyDescent="0.5">
      <c r="A5" s="2" t="s">
        <v>6</v>
      </c>
      <c r="B5" s="2">
        <v>299</v>
      </c>
      <c r="C5" s="2">
        <v>30</v>
      </c>
      <c r="D5" s="2">
        <f t="shared" si="0"/>
        <v>8970</v>
      </c>
    </row>
    <row r="6" spans="1:4" ht="25.8" x14ac:dyDescent="0.5">
      <c r="A6" s="2" t="s">
        <v>7</v>
      </c>
      <c r="B6" s="2">
        <f>SUM(B2:B5)</f>
        <v>1288</v>
      </c>
      <c r="C6" s="2">
        <f>SUM(C2:C5)</f>
        <v>320</v>
      </c>
      <c r="D6" s="2">
        <f>SUM(D2:D5)</f>
        <v>32330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4284-AA2D-40C2-B522-5FD79E4887DF}">
  <dimension ref="A1:D8"/>
  <sheetViews>
    <sheetView workbookViewId="0">
      <selection activeCell="F5" sqref="F5"/>
    </sheetView>
  </sheetViews>
  <sheetFormatPr defaultRowHeight="14.4" x14ac:dyDescent="0.3"/>
  <cols>
    <col min="1" max="1" width="17.77734375" bestFit="1" customWidth="1"/>
    <col min="2" max="2" width="12.109375" bestFit="1" customWidth="1"/>
    <col min="3" max="3" width="19" bestFit="1" customWidth="1"/>
    <col min="4" max="4" width="12.109375" bestFit="1" customWidth="1"/>
  </cols>
  <sheetData>
    <row r="1" spans="1:4" ht="30" x14ac:dyDescent="0.7">
      <c r="A1" s="4" t="s">
        <v>9</v>
      </c>
      <c r="B1" s="4" t="s">
        <v>1</v>
      </c>
      <c r="C1" s="4" t="s">
        <v>10</v>
      </c>
      <c r="D1" s="4" t="s">
        <v>7</v>
      </c>
    </row>
    <row r="2" spans="1:4" ht="25.8" x14ac:dyDescent="0.5">
      <c r="A2" s="5" t="s">
        <v>11</v>
      </c>
      <c r="B2" s="3">
        <v>0.5</v>
      </c>
      <c r="C2" s="3">
        <v>100</v>
      </c>
      <c r="D2" s="3">
        <f>SUM(B2*C2)</f>
        <v>50</v>
      </c>
    </row>
    <row r="3" spans="1:4" ht="25.8" x14ac:dyDescent="0.5">
      <c r="A3" s="5" t="s">
        <v>12</v>
      </c>
      <c r="B3" s="3">
        <v>3.25</v>
      </c>
      <c r="C3" s="3">
        <v>50</v>
      </c>
      <c r="D3" s="3">
        <f t="shared" ref="D3:D5" si="0">SUM(B3*C3)</f>
        <v>162.5</v>
      </c>
    </row>
    <row r="4" spans="1:4" ht="25.8" x14ac:dyDescent="0.5">
      <c r="A4" s="5" t="s">
        <v>13</v>
      </c>
      <c r="B4" s="3">
        <v>1</v>
      </c>
      <c r="C4" s="3">
        <v>75</v>
      </c>
      <c r="D4" s="3">
        <f t="shared" si="0"/>
        <v>75</v>
      </c>
    </row>
    <row r="5" spans="1:4" ht="25.8" x14ac:dyDescent="0.5">
      <c r="A5" s="5" t="s">
        <v>14</v>
      </c>
      <c r="B5" s="3">
        <v>2.15</v>
      </c>
      <c r="C5" s="3">
        <v>80</v>
      </c>
      <c r="D5" s="3">
        <f t="shared" si="0"/>
        <v>172</v>
      </c>
    </row>
    <row r="6" spans="1:4" ht="25.8" x14ac:dyDescent="0.5">
      <c r="A6" s="5" t="s">
        <v>7</v>
      </c>
      <c r="B6" s="3"/>
      <c r="C6" s="3"/>
      <c r="D6" s="3">
        <f>SUM(D2:D5)</f>
        <v>459.5</v>
      </c>
    </row>
    <row r="7" spans="1:4" ht="25.8" x14ac:dyDescent="0.5">
      <c r="A7" s="5" t="s">
        <v>15</v>
      </c>
      <c r="B7" s="3"/>
      <c r="C7" s="3"/>
      <c r="D7" s="3">
        <f>AVERAGE(B2:B5)</f>
        <v>1.7250000000000001</v>
      </c>
    </row>
    <row r="8" spans="1:4" ht="25.8" x14ac:dyDescent="0.5">
      <c r="A8" s="5" t="s">
        <v>16</v>
      </c>
      <c r="B8" s="3"/>
      <c r="C8" s="3"/>
      <c r="D8" s="3">
        <f>MAX(C2:C5)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95A4-E702-4020-A620-44C07CAEFA82}">
  <dimension ref="A1:D5"/>
  <sheetViews>
    <sheetView workbookViewId="0">
      <selection activeCell="G3" sqref="G3"/>
    </sheetView>
  </sheetViews>
  <sheetFormatPr defaultRowHeight="14.4" x14ac:dyDescent="0.3"/>
  <cols>
    <col min="1" max="1" width="13.21875" bestFit="1" customWidth="1"/>
    <col min="2" max="2" width="9.77734375" bestFit="1" customWidth="1"/>
    <col min="3" max="3" width="9.5546875" bestFit="1" customWidth="1"/>
    <col min="4" max="4" width="26.88671875" bestFit="1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21</v>
      </c>
      <c r="B2" t="str">
        <f>LEFT(A2,FIND(" ", A2) - 1)</f>
        <v>Sarah</v>
      </c>
      <c r="C2" t="str">
        <f>RIGHT(A2,FIND(" ",A2)+1)</f>
        <v>Johnson</v>
      </c>
      <c r="D2" t="str">
        <f>LOWER(B2&amp;"."&amp;C2&amp;"@company.com" )</f>
        <v>sarah.johnson@company.com</v>
      </c>
    </row>
    <row r="3" spans="1:4" x14ac:dyDescent="0.3">
      <c r="A3" t="s">
        <v>22</v>
      </c>
      <c r="B3" t="str">
        <f t="shared" ref="B3:B5" si="0">LEFT(A3,FIND(" ", A3) - 1)</f>
        <v>Michael</v>
      </c>
      <c r="C3" t="str">
        <f>RIGHT(A3,FIND(" ",A3)-2)</f>
        <v xml:space="preserve">Brown </v>
      </c>
      <c r="D3" t="str">
        <f t="shared" ref="D3:D5" si="1">LOWER(B3&amp;"."&amp;C3&amp;"@company.com" )</f>
        <v>michael.brown @company.com</v>
      </c>
    </row>
    <row r="4" spans="1:4" x14ac:dyDescent="0.3">
      <c r="A4" t="s">
        <v>23</v>
      </c>
      <c r="B4" t="str">
        <f t="shared" si="0"/>
        <v>Jennifer</v>
      </c>
      <c r="C4" t="str">
        <f>RIGHT(A4,FIND(" ",A4)-3)</f>
        <v xml:space="preserve">Davis </v>
      </c>
      <c r="D4" t="str">
        <f t="shared" si="1"/>
        <v>jennifer.davis @company.com</v>
      </c>
    </row>
    <row r="5" spans="1:4" x14ac:dyDescent="0.3">
      <c r="A5" t="s">
        <v>24</v>
      </c>
      <c r="B5" t="str">
        <f t="shared" si="0"/>
        <v>Robert</v>
      </c>
      <c r="C5" t="str">
        <f>RIGHT(A5,FIND(" ",A5)-1)</f>
        <v>Wilson</v>
      </c>
      <c r="D5" t="str">
        <f t="shared" si="1"/>
        <v>robert.wilson@company.com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07F6-08B1-4F23-8A7B-95C47CF79025}">
  <dimension ref="A1:F303"/>
  <sheetViews>
    <sheetView workbookViewId="0">
      <selection activeCell="B7" sqref="B7"/>
    </sheetView>
  </sheetViews>
  <sheetFormatPr defaultRowHeight="14.4" x14ac:dyDescent="0.3"/>
  <cols>
    <col min="1" max="1" width="9.77734375" bestFit="1" customWidth="1"/>
    <col min="2" max="2" width="9.33203125" bestFit="1" customWidth="1"/>
    <col min="3" max="3" width="13.33203125" bestFit="1" customWidth="1"/>
    <col min="4" max="4" width="10.6640625" bestFit="1" customWidth="1"/>
    <col min="6" max="6" width="9.33203125" bestFit="1" customWidth="1"/>
  </cols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A2" t="s">
        <v>29</v>
      </c>
      <c r="B2" s="6">
        <f>DATE(2020,1,15)</f>
        <v>43845</v>
      </c>
      <c r="C2">
        <f ca="1">D300-F300</f>
        <v>5</v>
      </c>
      <c r="D2" s="6">
        <f>DATE(YEAR(B2) + 1, MONTH(B2), DAY(B2))</f>
        <v>44211</v>
      </c>
    </row>
    <row r="3" spans="1:4" x14ac:dyDescent="0.3">
      <c r="A3" t="s">
        <v>30</v>
      </c>
      <c r="B3" s="6">
        <f>DATE(2019,3,22)</f>
        <v>43546</v>
      </c>
      <c r="C3">
        <f ca="1">D301-F301</f>
        <v>6</v>
      </c>
      <c r="D3" s="6">
        <f t="shared" ref="D3:D5" si="0">DATE(YEAR(B3) + 1, MONTH(B3), DAY(B3))</f>
        <v>43912</v>
      </c>
    </row>
    <row r="4" spans="1:4" x14ac:dyDescent="0.3">
      <c r="A4" t="s">
        <v>31</v>
      </c>
      <c r="B4" s="6">
        <f>DATE(2021,8,10)</f>
        <v>44418</v>
      </c>
      <c r="C4">
        <f ca="1">D302-F302</f>
        <v>4</v>
      </c>
      <c r="D4" s="6">
        <f t="shared" si="0"/>
        <v>44783</v>
      </c>
    </row>
    <row r="5" spans="1:4" x14ac:dyDescent="0.3">
      <c r="A5" t="s">
        <v>32</v>
      </c>
      <c r="B5" s="6">
        <f>DATE(2018,11,5)</f>
        <v>43409</v>
      </c>
      <c r="C5">
        <f ca="1">D303-F303</f>
        <v>7</v>
      </c>
      <c r="D5" s="6">
        <f t="shared" si="0"/>
        <v>43774</v>
      </c>
    </row>
    <row r="6" spans="1:4" x14ac:dyDescent="0.3">
      <c r="A6" s="6">
        <f ca="1">TODAY()</f>
        <v>45808</v>
      </c>
      <c r="B6">
        <f ca="1">MAX(C2:C5)</f>
        <v>7</v>
      </c>
    </row>
    <row r="300" spans="2:6" x14ac:dyDescent="0.3">
      <c r="B300" s="7">
        <f ca="1">YEAR(TODAY())</f>
        <v>2025</v>
      </c>
      <c r="C300">
        <f ca="1">YEAR(TODAY() - B2)</f>
        <v>1905</v>
      </c>
      <c r="D300">
        <f ca="1">YEAR(TODAY())</f>
        <v>2025</v>
      </c>
      <c r="E300" s="6">
        <f>YEAR(B2)</f>
        <v>2020</v>
      </c>
      <c r="F300">
        <f>YEAR(B2)</f>
        <v>2020</v>
      </c>
    </row>
    <row r="301" spans="2:6" x14ac:dyDescent="0.3">
      <c r="D301">
        <f t="shared" ref="D301:D303" ca="1" si="1">YEAR(TODAY())</f>
        <v>2025</v>
      </c>
      <c r="F301">
        <f>YEAR(B3)</f>
        <v>2019</v>
      </c>
    </row>
    <row r="302" spans="2:6" x14ac:dyDescent="0.3">
      <c r="D302">
        <f t="shared" ca="1" si="1"/>
        <v>2025</v>
      </c>
      <c r="F302">
        <f>YEAR(B4)</f>
        <v>2021</v>
      </c>
    </row>
    <row r="303" spans="2:6" x14ac:dyDescent="0.3">
      <c r="D303">
        <f t="shared" ca="1" si="1"/>
        <v>2025</v>
      </c>
      <c r="F303">
        <f>YEAR(B5)</f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C381-04A1-4106-B233-86015C04B78D}">
  <dimension ref="A1:E9"/>
  <sheetViews>
    <sheetView workbookViewId="0">
      <selection activeCell="G9" sqref="G9"/>
    </sheetView>
  </sheetViews>
  <sheetFormatPr defaultRowHeight="14.4" x14ac:dyDescent="0.3"/>
  <cols>
    <col min="1" max="1" width="12.44140625" bestFit="1" customWidth="1"/>
    <col min="2" max="2" width="5.6640625" bestFit="1" customWidth="1"/>
    <col min="3" max="3" width="11" bestFit="1" customWidth="1"/>
    <col min="4" max="4" width="6" bestFit="1" customWidth="1"/>
  </cols>
  <sheetData>
    <row r="1" spans="1:5" x14ac:dyDescent="0.3">
      <c r="A1" t="s">
        <v>33</v>
      </c>
      <c r="B1" t="s">
        <v>34</v>
      </c>
      <c r="C1" t="s">
        <v>35</v>
      </c>
      <c r="D1" t="s">
        <v>36</v>
      </c>
      <c r="E1" t="s">
        <v>43</v>
      </c>
    </row>
    <row r="2" spans="1:5" x14ac:dyDescent="0.3">
      <c r="A2" t="s">
        <v>37</v>
      </c>
      <c r="B2">
        <v>92</v>
      </c>
      <c r="C2" s="9" t="str">
        <f>IF(B2&gt;=90, "A", IF(B2&gt;=80, "B", IF(B2&gt;=70, "C", IF(B2&gt;=60, "D", "F"))))</f>
        <v>A</v>
      </c>
      <c r="D2" t="str">
        <f>IF(B2&gt;=70, "PASS", "FAIL")</f>
        <v>PASS</v>
      </c>
    </row>
    <row r="3" spans="1:5" x14ac:dyDescent="0.3">
      <c r="A3" t="s">
        <v>38</v>
      </c>
      <c r="B3">
        <v>78</v>
      </c>
      <c r="C3" s="9" t="str">
        <f t="shared" ref="C3:C7" si="0">IF(B3&gt;=90, "A", IF(B3&gt;=80, "B", IF(B3&gt;=70, "C", IF(B3&gt;=60, "D", "F"))))</f>
        <v>C</v>
      </c>
      <c r="D3" t="str">
        <f t="shared" ref="D3:D7" si="1">IF(B3&gt;=70, "PASS", "FAIL")</f>
        <v>PASS</v>
      </c>
    </row>
    <row r="4" spans="1:5" x14ac:dyDescent="0.3">
      <c r="A4" t="s">
        <v>39</v>
      </c>
      <c r="B4">
        <v>85</v>
      </c>
      <c r="C4" s="9" t="str">
        <f t="shared" si="0"/>
        <v>B</v>
      </c>
      <c r="D4" t="str">
        <f t="shared" si="1"/>
        <v>PASS</v>
      </c>
    </row>
    <row r="5" spans="1:5" x14ac:dyDescent="0.3">
      <c r="A5" t="s">
        <v>40</v>
      </c>
      <c r="B5" s="8">
        <v>67</v>
      </c>
      <c r="C5" s="9" t="str">
        <f t="shared" si="0"/>
        <v>D</v>
      </c>
      <c r="D5" t="str">
        <f t="shared" si="1"/>
        <v>FAIL</v>
      </c>
    </row>
    <row r="6" spans="1:5" x14ac:dyDescent="0.3">
      <c r="A6" t="s">
        <v>41</v>
      </c>
      <c r="B6" s="8">
        <v>94</v>
      </c>
      <c r="C6" s="9" t="str">
        <f t="shared" si="0"/>
        <v>A</v>
      </c>
      <c r="D6" t="str">
        <f t="shared" si="1"/>
        <v>PASS</v>
      </c>
    </row>
    <row r="7" spans="1:5" x14ac:dyDescent="0.3">
      <c r="A7" t="s">
        <v>42</v>
      </c>
      <c r="B7" s="8">
        <v>73</v>
      </c>
      <c r="C7" s="9" t="str">
        <f t="shared" si="0"/>
        <v>C</v>
      </c>
      <c r="D7" t="str">
        <f t="shared" si="1"/>
        <v>PASS</v>
      </c>
    </row>
    <row r="8" spans="1:5" x14ac:dyDescent="0.3">
      <c r="A8" t="s">
        <v>44</v>
      </c>
      <c r="B8">
        <f>COUNTIF(B2:B7, "&gt;=70")</f>
        <v>5</v>
      </c>
    </row>
    <row r="9" spans="1:5" x14ac:dyDescent="0.3">
      <c r="A9" t="s">
        <v>45</v>
      </c>
      <c r="B9">
        <f>AVERAGE(B2:B7)</f>
        <v>81.5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A136-5C00-4A13-A443-098D858DC347}">
  <dimension ref="A1:C8"/>
  <sheetViews>
    <sheetView workbookViewId="0">
      <selection activeCell="D5" sqref="D5"/>
    </sheetView>
  </sheetViews>
  <sheetFormatPr defaultRowHeight="14.4" x14ac:dyDescent="0.3"/>
  <cols>
    <col min="1" max="1" width="9.33203125" bestFit="1" customWidth="1"/>
    <col min="2" max="2" width="10.88671875" bestFit="1" customWidth="1"/>
    <col min="3" max="3" width="9.44140625" bestFit="1" customWidth="1"/>
  </cols>
  <sheetData>
    <row r="1" spans="1:3" ht="17.399999999999999" x14ac:dyDescent="0.45">
      <c r="A1" s="10" t="s">
        <v>46</v>
      </c>
      <c r="B1" s="10" t="s">
        <v>47</v>
      </c>
      <c r="C1" s="10" t="s">
        <v>48</v>
      </c>
    </row>
    <row r="2" spans="1:3" x14ac:dyDescent="0.3">
      <c r="A2" s="6">
        <f>DATE(2025, 1, 5)</f>
        <v>45662</v>
      </c>
      <c r="B2" s="8" t="s">
        <v>49</v>
      </c>
      <c r="C2" s="8">
        <v>45.5</v>
      </c>
    </row>
    <row r="3" spans="1:3" x14ac:dyDescent="0.3">
      <c r="A3" s="6">
        <f>DATE(2025, 1, 6)</f>
        <v>45663</v>
      </c>
      <c r="B3" s="8" t="s">
        <v>50</v>
      </c>
      <c r="C3" s="8">
        <v>38.200000000000003</v>
      </c>
    </row>
    <row r="4" spans="1:3" x14ac:dyDescent="0.3">
      <c r="A4" s="6">
        <f>DATE(2025, 1, 7)</f>
        <v>45664</v>
      </c>
      <c r="B4" s="8" t="s">
        <v>49</v>
      </c>
      <c r="C4" s="8">
        <v>22.75</v>
      </c>
    </row>
    <row r="5" spans="1:3" ht="27.6" x14ac:dyDescent="0.3">
      <c r="A5" s="6">
        <f>DATE(2025, 1, 8)</f>
        <v>45665</v>
      </c>
      <c r="B5" s="8" t="s">
        <v>51</v>
      </c>
      <c r="C5" s="8">
        <v>125</v>
      </c>
    </row>
    <row r="6" spans="1:3" x14ac:dyDescent="0.3">
      <c r="A6" s="6">
        <f>DATE(2025, 1, 9)</f>
        <v>45666</v>
      </c>
      <c r="B6" s="8" t="s">
        <v>50</v>
      </c>
      <c r="C6" s="8">
        <v>42.1</v>
      </c>
    </row>
    <row r="7" spans="1:3" x14ac:dyDescent="0.3">
      <c r="A7" s="6">
        <f>DATE(2025,1,10)</f>
        <v>45667</v>
      </c>
      <c r="B7" s="8" t="s">
        <v>49</v>
      </c>
      <c r="C7" s="8">
        <v>31.25</v>
      </c>
    </row>
    <row r="8" spans="1:3" ht="27.6" x14ac:dyDescent="0.3">
      <c r="A8" s="6">
        <f>DATE(2025, 1, 11)</f>
        <v>45668</v>
      </c>
      <c r="B8" s="8" t="s">
        <v>51</v>
      </c>
      <c r="C8" s="8">
        <v>67.5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4556-E9ED-4190-B65C-BC7CBB8A3261}">
  <dimension ref="A1:D8"/>
  <sheetViews>
    <sheetView workbookViewId="0">
      <selection activeCell="G16" sqref="G16"/>
    </sheetView>
  </sheetViews>
  <sheetFormatPr defaultRowHeight="14.4" x14ac:dyDescent="0.3"/>
  <cols>
    <col min="1" max="1" width="11.6640625" bestFit="1" customWidth="1"/>
    <col min="2" max="2" width="13.33203125" bestFit="1" customWidth="1"/>
    <col min="3" max="3" width="10.21875" bestFit="1" customWidth="1"/>
  </cols>
  <sheetData>
    <row r="1" spans="1:4" x14ac:dyDescent="0.3">
      <c r="A1" t="s">
        <v>9</v>
      </c>
      <c r="B1" t="s">
        <v>52</v>
      </c>
      <c r="C1" t="s">
        <v>53</v>
      </c>
      <c r="D1" t="s">
        <v>54</v>
      </c>
    </row>
    <row r="2" spans="1:4" x14ac:dyDescent="0.3">
      <c r="A2" t="s">
        <v>55</v>
      </c>
      <c r="B2" s="11">
        <v>89.99</v>
      </c>
      <c r="C2">
        <f xml:space="preserve"> B2 * $F$1</f>
        <v>0</v>
      </c>
    </row>
    <row r="3" spans="1:4" x14ac:dyDescent="0.3">
      <c r="A3" t="s">
        <v>56</v>
      </c>
      <c r="B3" s="11">
        <v>45.5</v>
      </c>
      <c r="C3">
        <f t="shared" ref="C3:C5" si="0">B3 * $F$1</f>
        <v>0</v>
      </c>
    </row>
    <row r="4" spans="1:4" x14ac:dyDescent="0.3">
      <c r="A4" t="s">
        <v>57</v>
      </c>
      <c r="B4" s="11">
        <v>129</v>
      </c>
      <c r="C4">
        <f t="shared" si="0"/>
        <v>0</v>
      </c>
    </row>
    <row r="5" spans="1:4" x14ac:dyDescent="0.3">
      <c r="A5" t="s">
        <v>58</v>
      </c>
      <c r="B5" s="11">
        <v>199.99</v>
      </c>
      <c r="C5">
        <f t="shared" si="0"/>
        <v>0</v>
      </c>
    </row>
    <row r="6" spans="1:4" x14ac:dyDescent="0.3">
      <c r="A6" s="12" t="s">
        <v>59</v>
      </c>
      <c r="B6" t="s">
        <v>60</v>
      </c>
    </row>
    <row r="8" spans="1:4" x14ac:dyDescent="0.3">
      <c r="B8" t="s">
        <v>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0C50-6A9A-4961-A1C2-B77DFA47E63A}">
  <dimension ref="A1:E9"/>
  <sheetViews>
    <sheetView workbookViewId="0">
      <selection activeCell="C13" sqref="C13"/>
    </sheetView>
  </sheetViews>
  <sheetFormatPr defaultRowHeight="14.4" x14ac:dyDescent="0.3"/>
  <cols>
    <col min="1" max="1" width="12.109375" bestFit="1" customWidth="1"/>
    <col min="2" max="2" width="14.44140625" customWidth="1"/>
    <col min="3" max="3" width="9.21875" bestFit="1" customWidth="1"/>
    <col min="4" max="4" width="9.21875" customWidth="1"/>
    <col min="5" max="5" width="19.33203125" bestFit="1" customWidth="1"/>
  </cols>
  <sheetData>
    <row r="1" spans="1:5" ht="27.6" x14ac:dyDescent="0.3">
      <c r="A1" s="8" t="s">
        <v>62</v>
      </c>
      <c r="B1" s="8" t="s">
        <v>63</v>
      </c>
      <c r="C1" s="8" t="s">
        <v>64</v>
      </c>
      <c r="D1" s="8" t="s">
        <v>65</v>
      </c>
      <c r="E1" s="8" t="s">
        <v>66</v>
      </c>
    </row>
    <row r="2" spans="1:5" x14ac:dyDescent="0.3">
      <c r="A2" s="8" t="s">
        <v>67</v>
      </c>
      <c r="B2" s="8" t="s">
        <v>68</v>
      </c>
      <c r="C2" s="8">
        <v>15000</v>
      </c>
      <c r="D2" s="8">
        <v>18000</v>
      </c>
      <c r="E2" s="13" t="str">
        <f>IF(C2+D2&gt;40000, "EXCELLENT", IF(C2+D2&gt;25000, "GOOD", "NEEDS IMPROVEMENT"))</f>
        <v>GOOD</v>
      </c>
    </row>
    <row r="3" spans="1:5" x14ac:dyDescent="0.3">
      <c r="A3" s="8" t="s">
        <v>69</v>
      </c>
      <c r="B3" s="8" t="s">
        <v>70</v>
      </c>
      <c r="C3" s="8">
        <v>22000</v>
      </c>
      <c r="D3" s="8">
        <v>19000</v>
      </c>
      <c r="E3" s="13" t="str">
        <f t="shared" ref="E3:E6" si="0">IF(C3+D3&gt;40000, "EXCELLENT", IF(C3+D3&gt;25000, "GOOD", "NEEDS IMPROVEMENT"))</f>
        <v>EXCELLENT</v>
      </c>
    </row>
    <row r="4" spans="1:5" x14ac:dyDescent="0.3">
      <c r="A4" s="8" t="s">
        <v>71</v>
      </c>
      <c r="B4" s="8" t="s">
        <v>72</v>
      </c>
      <c r="C4" s="8">
        <v>12000</v>
      </c>
      <c r="D4" s="8">
        <v>16000</v>
      </c>
      <c r="E4" s="13" t="str">
        <f>IF(C4+D4&gt;40000, "EXCELLENT", IF(C4+D4&gt;25000, "GOOD", "NEEDS IMPROVEMENT"))</f>
        <v>GOOD</v>
      </c>
    </row>
    <row r="5" spans="1:5" x14ac:dyDescent="0.3">
      <c r="A5" s="8" t="s">
        <v>73</v>
      </c>
      <c r="B5" s="8" t="s">
        <v>74</v>
      </c>
      <c r="C5" s="8">
        <v>25000</v>
      </c>
      <c r="D5" s="8">
        <v>28000</v>
      </c>
      <c r="E5" s="13" t="str">
        <f t="shared" si="0"/>
        <v>EXCELLENT</v>
      </c>
    </row>
    <row r="6" spans="1:5" x14ac:dyDescent="0.3">
      <c r="A6" s="8" t="s">
        <v>38</v>
      </c>
      <c r="B6" s="8" t="s">
        <v>68</v>
      </c>
      <c r="C6" s="8">
        <v>8000</v>
      </c>
      <c r="D6" s="8">
        <v>11000</v>
      </c>
      <c r="E6" s="13" t="str">
        <f t="shared" si="0"/>
        <v>NEEDS IMPROVEMENT</v>
      </c>
    </row>
    <row r="7" spans="1:5" x14ac:dyDescent="0.3">
      <c r="B7" s="14" t="s">
        <v>7</v>
      </c>
      <c r="C7">
        <f>SUM(C2:C6)</f>
        <v>82000</v>
      </c>
    </row>
    <row r="8" spans="1:5" ht="41.4" x14ac:dyDescent="0.3">
      <c r="B8" s="8" t="s">
        <v>75</v>
      </c>
      <c r="C8">
        <f>MAX(C2:C6)</f>
        <v>25000</v>
      </c>
      <c r="D8">
        <f>MAX(D2:D6)</f>
        <v>28000</v>
      </c>
    </row>
    <row r="9" spans="1:5" x14ac:dyDescent="0.3">
      <c r="B9" s="8" t="s">
        <v>76</v>
      </c>
      <c r="C9" cm="1">
        <f t="array" ref="C9">SUM(--(D2:D6 &gt; C2:C6))</f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CBD3-ABF9-45A1-9F9D-3C56F1A154A1}">
  <dimension ref="A1:D5"/>
  <sheetViews>
    <sheetView workbookViewId="0">
      <selection activeCell="D5" sqref="A1:D5"/>
    </sheetView>
  </sheetViews>
  <sheetFormatPr defaultRowHeight="14.4" x14ac:dyDescent="0.3"/>
  <cols>
    <col min="1" max="1" width="9.77734375" bestFit="1" customWidth="1"/>
    <col min="2" max="3" width="9.88671875" bestFit="1" customWidth="1"/>
    <col min="4" max="4" width="15.33203125" customWidth="1"/>
  </cols>
  <sheetData>
    <row r="1" spans="1:4" ht="41.4" x14ac:dyDescent="0.3">
      <c r="A1" s="8" t="s">
        <v>77</v>
      </c>
      <c r="B1" s="8" t="s">
        <v>26</v>
      </c>
      <c r="C1" s="8" t="s">
        <v>78</v>
      </c>
      <c r="D1" s="8" t="s">
        <v>79</v>
      </c>
    </row>
    <row r="2" spans="1:4" x14ac:dyDescent="0.3">
      <c r="A2" s="8" t="s">
        <v>80</v>
      </c>
      <c r="B2" s="15">
        <v>45689</v>
      </c>
      <c r="C2" s="15">
        <v>45731</v>
      </c>
      <c r="D2" s="16"/>
    </row>
    <row r="3" spans="1:4" ht="27.6" x14ac:dyDescent="0.3">
      <c r="A3" s="8" t="s">
        <v>81</v>
      </c>
      <c r="B3" s="15">
        <v>45677</v>
      </c>
      <c r="C3" s="15">
        <v>45716</v>
      </c>
      <c r="D3" s="13"/>
    </row>
    <row r="4" spans="1:4" x14ac:dyDescent="0.3">
      <c r="A4" s="8" t="s">
        <v>82</v>
      </c>
      <c r="B4" s="15">
        <v>45698</v>
      </c>
      <c r="C4" s="15">
        <v>45752</v>
      </c>
      <c r="D4" s="13"/>
    </row>
    <row r="5" spans="1:4" x14ac:dyDescent="0.3">
      <c r="A5" s="8" t="s">
        <v>83</v>
      </c>
      <c r="B5" s="15">
        <v>45672</v>
      </c>
      <c r="C5" s="15">
        <v>45717</v>
      </c>
      <c r="D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7002-2F82-4F9A-A4AD-6C8DF09BDFA5}">
  <dimension ref="A1:F8"/>
  <sheetViews>
    <sheetView tabSelected="1" workbookViewId="0">
      <selection activeCell="H8" sqref="H8"/>
    </sheetView>
  </sheetViews>
  <sheetFormatPr defaultRowHeight="14.4" x14ac:dyDescent="0.3"/>
  <cols>
    <col min="1" max="1" width="13.33203125" bestFit="1" customWidth="1"/>
    <col min="2" max="2" width="9.77734375" customWidth="1"/>
    <col min="5" max="5" width="13.6640625" bestFit="1" customWidth="1"/>
  </cols>
  <sheetData>
    <row r="1" spans="1:6" ht="27.6" x14ac:dyDescent="0.3">
      <c r="A1" s="8" t="s">
        <v>84</v>
      </c>
      <c r="B1" s="8" t="s">
        <v>0</v>
      </c>
      <c r="C1" s="8" t="s">
        <v>1</v>
      </c>
      <c r="D1" s="8" t="s">
        <v>2</v>
      </c>
      <c r="E1" s="8" t="s">
        <v>85</v>
      </c>
    </row>
    <row r="2" spans="1:6" x14ac:dyDescent="0.3">
      <c r="A2" s="8" t="s">
        <v>86</v>
      </c>
      <c r="B2" s="8" t="s">
        <v>3</v>
      </c>
      <c r="C2" s="8">
        <v>899.99</v>
      </c>
      <c r="D2" s="8">
        <v>25</v>
      </c>
      <c r="E2" s="8">
        <v>20</v>
      </c>
      <c r="F2" t="str">
        <f>IF(D2 &lt; E2, "REORDER", "OK")</f>
        <v>OK</v>
      </c>
    </row>
    <row r="3" spans="1:6" ht="27.6" x14ac:dyDescent="0.3">
      <c r="A3" s="8" t="s">
        <v>87</v>
      </c>
      <c r="B3" s="8" t="s">
        <v>4</v>
      </c>
      <c r="C3" s="8">
        <v>24.5</v>
      </c>
      <c r="D3" s="8">
        <v>150</v>
      </c>
      <c r="E3" s="8">
        <v>50</v>
      </c>
      <c r="F3" t="str">
        <f t="shared" ref="F3:F6" si="0">IF(D3 &lt; E3, "REORDER", "OK")</f>
        <v>OK</v>
      </c>
    </row>
    <row r="4" spans="1:6" ht="27.6" x14ac:dyDescent="0.3">
      <c r="A4" s="8" t="s">
        <v>88</v>
      </c>
      <c r="B4" s="8" t="s">
        <v>5</v>
      </c>
      <c r="C4" s="8">
        <v>67.25</v>
      </c>
      <c r="D4" s="8">
        <v>45</v>
      </c>
      <c r="E4" s="8">
        <v>30</v>
      </c>
      <c r="F4" t="str">
        <f t="shared" si="0"/>
        <v>OK</v>
      </c>
    </row>
    <row r="5" spans="1:6" ht="27.6" x14ac:dyDescent="0.3">
      <c r="A5" s="8" t="s">
        <v>89</v>
      </c>
      <c r="B5" s="8" t="s">
        <v>6</v>
      </c>
      <c r="C5" s="8">
        <v>299</v>
      </c>
      <c r="D5" s="8">
        <v>18</v>
      </c>
      <c r="E5" s="8">
        <v>25</v>
      </c>
      <c r="F5" t="str">
        <f t="shared" si="0"/>
        <v>REORDER</v>
      </c>
    </row>
    <row r="6" spans="1:6" x14ac:dyDescent="0.3">
      <c r="A6" s="8" t="s">
        <v>90</v>
      </c>
      <c r="B6" s="8" t="s">
        <v>91</v>
      </c>
      <c r="C6" s="8">
        <v>189.99</v>
      </c>
      <c r="D6" s="8">
        <v>12</v>
      </c>
      <c r="E6" s="8">
        <v>15</v>
      </c>
      <c r="F6" t="str">
        <f t="shared" si="0"/>
        <v>REORDER</v>
      </c>
    </row>
    <row r="7" spans="1:6" x14ac:dyDescent="0.3">
      <c r="B7">
        <f>SUMPRODUCT(C2:C6, D2:D6)</f>
        <v>36862.879999999997</v>
      </c>
    </row>
    <row r="8" spans="1:6" x14ac:dyDescent="0.3">
      <c r="B8">
        <f>COUNTIF(F2:F6, "REORDER")</f>
        <v>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Bimbo Adeoye</dc:creator>
  <cp:lastModifiedBy>Bimbo Adeoye</cp:lastModifiedBy>
  <dcterms:created xsi:type="dcterms:W3CDTF">2025-05-31T11:54:20Z</dcterms:created>
  <dcterms:modified xsi:type="dcterms:W3CDTF">2025-05-31T21:15:27Z</dcterms:modified>
</cp:coreProperties>
</file>