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\Documents\KiCAD\Senior_Design\BOM\"/>
    </mc:Choice>
  </mc:AlternateContent>
  <xr:revisionPtr revIDLastSave="0" documentId="13_ncr:1_{F497BF91-73CE-428C-8A47-E85ED9CD147A}" xr6:coauthVersionLast="31" xr6:coauthVersionMax="31" xr10:uidLastSave="{00000000-0000-0000-0000-000000000000}"/>
  <bookViews>
    <workbookView xWindow="0" yWindow="0" windowWidth="20490" windowHeight="7545" xr2:uid="{EF5B7B3E-C4F0-45DA-ACF0-EF0C51E326D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</calcChain>
</file>

<file path=xl/sharedStrings.xml><?xml version="1.0" encoding="utf-8"?>
<sst xmlns="http://schemas.openxmlformats.org/spreadsheetml/2006/main" count="225" uniqueCount="126">
  <si>
    <t>Type</t>
  </si>
  <si>
    <t>Value</t>
  </si>
  <si>
    <t>PN</t>
  </si>
  <si>
    <t>Notes</t>
  </si>
  <si>
    <t>C</t>
  </si>
  <si>
    <t>0.1uF</t>
  </si>
  <si>
    <t>10uF</t>
  </si>
  <si>
    <t>8200pF</t>
  </si>
  <si>
    <t>22uF</t>
  </si>
  <si>
    <t>1uF</t>
  </si>
  <si>
    <t>47pF</t>
  </si>
  <si>
    <t>D</t>
  </si>
  <si>
    <t>F</t>
  </si>
  <si>
    <t>Q</t>
  </si>
  <si>
    <t>NFET</t>
  </si>
  <si>
    <t>PFET</t>
  </si>
  <si>
    <t>R</t>
  </si>
  <si>
    <t>10K</t>
  </si>
  <si>
    <t>1K</t>
  </si>
  <si>
    <t>100K</t>
  </si>
  <si>
    <t>54.9K</t>
  </si>
  <si>
    <t>8.2K</t>
  </si>
  <si>
    <t>1M</t>
  </si>
  <si>
    <t>2K</t>
  </si>
  <si>
    <t>RV</t>
  </si>
  <si>
    <t>potentiometer</t>
  </si>
  <si>
    <t>U</t>
  </si>
  <si>
    <t>MCU</t>
  </si>
  <si>
    <t>LED IC</t>
  </si>
  <si>
    <t>WS2812B</t>
  </si>
  <si>
    <t>LCD</t>
  </si>
  <si>
    <t>LCD2004a</t>
  </si>
  <si>
    <t>amplifier</t>
  </si>
  <si>
    <t>HX711</t>
  </si>
  <si>
    <t>bluetooth</t>
  </si>
  <si>
    <t>HC-05</t>
  </si>
  <si>
    <t>Y</t>
  </si>
  <si>
    <t>crystal</t>
  </si>
  <si>
    <t>BZ</t>
  </si>
  <si>
    <t>buzzer</t>
  </si>
  <si>
    <t>BOM</t>
  </si>
  <si>
    <t>33.2K</t>
  </si>
  <si>
    <t>Touch Sensor</t>
  </si>
  <si>
    <t>20pF</t>
  </si>
  <si>
    <t>footprint</t>
  </si>
  <si>
    <t>0603</t>
  </si>
  <si>
    <t>price</t>
  </si>
  <si>
    <t>0603YA200JAT2A</t>
  </si>
  <si>
    <t>C0603C470K3RACTU</t>
  </si>
  <si>
    <t>VJ0603Y822MXXCW1BC</t>
  </si>
  <si>
    <t>25VDC</t>
  </si>
  <si>
    <t>885012206071</t>
  </si>
  <si>
    <t>885012106022</t>
  </si>
  <si>
    <t>0805</t>
  </si>
  <si>
    <t>EMK212ABJ106MG-T</t>
  </si>
  <si>
    <t>GRM219R61C226ME15L</t>
  </si>
  <si>
    <t>RED LED</t>
  </si>
  <si>
    <t>GREEN LED</t>
  </si>
  <si>
    <t>YELLOW LED</t>
  </si>
  <si>
    <t>APT2012YC</t>
  </si>
  <si>
    <t>AP2012EC</t>
  </si>
  <si>
    <t>APT2012SGC</t>
  </si>
  <si>
    <t>HT-191TW</t>
  </si>
  <si>
    <t>White LED</t>
  </si>
  <si>
    <t xml:space="preserve">SOD-123 </t>
  </si>
  <si>
    <t>IF 2A</t>
  </si>
  <si>
    <t>PMEG4020ER,115</t>
  </si>
  <si>
    <t>PTS12066V050</t>
  </si>
  <si>
    <t>H 0.5A, T 1A, 6V</t>
  </si>
  <si>
    <t>1206</t>
  </si>
  <si>
    <t>Mouser</t>
  </si>
  <si>
    <t>BSS138L</t>
  </si>
  <si>
    <t>SOT-23</t>
  </si>
  <si>
    <t>RZM001P02T2L</t>
  </si>
  <si>
    <t>low Ids 100mA</t>
  </si>
  <si>
    <t>SOT-723-3</t>
  </si>
  <si>
    <t>CR1206-JW-270ELF</t>
  </si>
  <si>
    <t>RC1206FR-10100RL</t>
  </si>
  <si>
    <t>Ids 100mA</t>
  </si>
  <si>
    <t>RC0603JR-10220RL</t>
  </si>
  <si>
    <t>RC0603JR-10330RL</t>
  </si>
  <si>
    <t>RN732ATTD5000B25</t>
  </si>
  <si>
    <t>0402</t>
  </si>
  <si>
    <t>CRCW04021K00FKEDC</t>
  </si>
  <si>
    <t>small package</t>
  </si>
  <si>
    <t>RC0603JR-102KL</t>
  </si>
  <si>
    <t>CRCW06038K20JNEA</t>
  </si>
  <si>
    <t>CRCW040210K0FKEDC</t>
  </si>
  <si>
    <t>ERJ-2GEJ104X</t>
  </si>
  <si>
    <t>CR0402-JW-105GLF</t>
  </si>
  <si>
    <t>RC0402FR-1333K2L</t>
  </si>
  <si>
    <t>RC0603FR-1054K9L</t>
  </si>
  <si>
    <t>RL2512JK-070R1L</t>
  </si>
  <si>
    <t>current sense</t>
  </si>
  <si>
    <t>2512</t>
  </si>
  <si>
    <t>TC33X-2-103G</t>
  </si>
  <si>
    <t>ATmega2560-16AU</t>
  </si>
  <si>
    <t>TQFP-100</t>
  </si>
  <si>
    <t>TPS562210DDFR</t>
  </si>
  <si>
    <t>Regulator</t>
  </si>
  <si>
    <t>DDF(8)</t>
  </si>
  <si>
    <t>AT42QT1010-MAH</t>
  </si>
  <si>
    <t>UDFN-8</t>
  </si>
  <si>
    <t>LM358ADR</t>
  </si>
  <si>
    <t>SOIC-8</t>
  </si>
  <si>
    <t>INA169NA/3K</t>
  </si>
  <si>
    <t>SOT-23-5</t>
  </si>
  <si>
    <t>Current Sense</t>
  </si>
  <si>
    <t>Dual OpAmp</t>
  </si>
  <si>
    <t>Amazon</t>
  </si>
  <si>
    <t>LFXTAL033808Reel</t>
  </si>
  <si>
    <t>16MHz 20pF</t>
  </si>
  <si>
    <t>PS1240P02BT</t>
  </si>
  <si>
    <t>Vin 3V 4kHz</t>
  </si>
  <si>
    <t>Aliexpress</t>
  </si>
  <si>
    <t>IC / not board</t>
  </si>
  <si>
    <t>SMD board</t>
  </si>
  <si>
    <t>Total</t>
  </si>
  <si>
    <t>#</t>
  </si>
  <si>
    <t>low cur. Rate.</t>
  </si>
  <si>
    <t>HC-49-4</t>
  </si>
  <si>
    <t>12.2x6.5mm</t>
  </si>
  <si>
    <t>Dist.</t>
  </si>
  <si>
    <t xml:space="preserve">Total </t>
  </si>
  <si>
    <t>Schottky</t>
  </si>
  <si>
    <t>Poly-fuse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</si>
</sst>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NumberFormat="1"/>
    <xf numFmtId="49" fontId="0" fillId="0" borderId="0" xfId="0" applyNumberFormat="1"/>
    <xf numFmtId="0" fontId="2" fillId="0" borderId="0" xfId="1"/>
    <xf numFmtId="49" fontId="2" fillId="0" borderId="0" xfId="1" applyNumberFormat="1"/>
    <xf numFmtId="0" fontId="3" fillId="0" borderId="0" xfId="0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CF35B-6132-43C7-8F9B-3E504A3745E2}" name="Table1" displayName="Table1" ref="A2:I44" totalsRowCount="1">
  <autoFilter ref="A2:I43" xr:uid="{1BDD39F1-B251-46F9-8166-33FBFC737F37}"/>
  <tableColumns count="9">
    <tableColumn id="1" xr3:uid="{2A3D66EE-0ABB-433B-9F39-B598B17029C8}" name="#"/>
    <tableColumn id="2" xr3:uid="{EC282E2A-6E44-40D2-9DB6-24970CE2C145}" name="Type"/>
    <tableColumn id="3" xr3:uid="{1D35EB73-661E-48D5-BC3D-74AA70CC7CEC}" name="Value"/>
    <tableColumn id="4" xr3:uid="{C48B5B29-F2A4-4F9A-B6D6-822A0463AE79}" name="PN"/>
    <tableColumn id="5" xr3:uid="{725101C0-98AA-4B54-B988-4DB0BA617EE5}" name="Notes"/>
    <tableColumn id="6" xr3:uid="{869CA174-13FD-4385-9FB8-06CEBB9ADD74}" name="footprint"/>
    <tableColumn id="7" xr3:uid="{F3CCE7B5-30DA-406F-AE08-9E2078A55EC5}" name="price" dataDxfId="5" totalsRowDxfId="2"/>
    <tableColumn id="9" xr3:uid="{4B00B9D6-4228-4FB7-9F7E-46D0C798CC6E}" name="Dist." totalsRowLabel="Total " dataDxfId="4" totalsRowDxfId="1"/>
    <tableColumn id="10" xr3:uid="{CC731685-C35F-44DB-8E59-F8501C7A4408}" name="Total" totalsRowFunction="custom" dataDxfId="3" totalsRowDxfId="0">
      <calculatedColumnFormula>Table1[[#This Row],['#]]*Table1[[#This Row],[price]]</calculatedColumnFormula>
      <totalsRowFormula>SUM(Table1[Total])</totalsRow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Kingbright/APT2012YC?qs=sGAEpiMZZMusoohG2hS%252b11XB%2fqj1D52Q8vg4LHKiq5Y%3d" TargetMode="External"/><Relationship Id="rId13" Type="http://schemas.openxmlformats.org/officeDocument/2006/relationships/hyperlink" Target="https://www.mouser.com/ProductDetail/Nexperia/PMEG4020ER115?qs=sGAEpiMZZMtQ8nqTKtFS%2fHAZexCLi7dOLaMEWTWwwEs%3d" TargetMode="External"/><Relationship Id="rId18" Type="http://schemas.openxmlformats.org/officeDocument/2006/relationships/hyperlink" Target="https://www.mouser.com/ProductDetail/Yageo/RC0603JR-10220RL?qs=sGAEpiMZZMtG0KNrPCHnjW0BEZmmc%252bDpTNN6cP6gTvaMFULQPfel%252bg%3d%3d" TargetMode="External"/><Relationship Id="rId26" Type="http://schemas.openxmlformats.org/officeDocument/2006/relationships/hyperlink" Target="https://www.mouser.com/ProductDetail/Bourns/CR0402-JW-105GLF?qs=sGAEpiMZZMtG0KNrPCHnjfC2zYK6Lg3%2fjF9WB9wD34Q%3d" TargetMode="External"/><Relationship Id="rId39" Type="http://schemas.openxmlformats.org/officeDocument/2006/relationships/table" Target="../tables/table1.xml"/><Relationship Id="rId3" Type="http://schemas.openxmlformats.org/officeDocument/2006/relationships/hyperlink" Target="https://www.mouser.com/ProductDetail/Vishay-Vitramon/VJ0603Y822MXXCW1BC?qs=sGAEpiMZZMs0AnBnWHyRQGuekufMepD5dbzlw0df3sA%3d" TargetMode="External"/><Relationship Id="rId21" Type="http://schemas.openxmlformats.org/officeDocument/2006/relationships/hyperlink" Target="https://www.mouser.com/ProductDetail/Vishay/CRCW04021K00FKEDC?qs=sGAEpiMZZMtG0KNrPCHnjXEaY7S8QU1xTZ1rTPmVTHo7xhRDhpgUIw%3d%3d" TargetMode="External"/><Relationship Id="rId34" Type="http://schemas.openxmlformats.org/officeDocument/2006/relationships/hyperlink" Target="https://www.mouser.com/ProductDetail/Texas-Instruments/LM358ADR?qs=sGAEpiMZZMtYFXwiBRPs0zFXHJUd7gdT" TargetMode="External"/><Relationship Id="rId7" Type="http://schemas.openxmlformats.org/officeDocument/2006/relationships/hyperlink" Target="https://www.mouser.com/ProductDetail/Murata-Electronics/GRM219R61C226ME15L?qs=sGAEpiMZZMs0AnBnWHyRQFv7x1xn%252bYFdlpx3rHjqsYGFGOccM8ifgQ%3d%3d" TargetMode="External"/><Relationship Id="rId12" Type="http://schemas.openxmlformats.org/officeDocument/2006/relationships/hyperlink" Target="https://www.mouser.com/ProductDetail/Nexperia/PMEG4020ER115?qs=sGAEpiMZZMtQ8nqTKtFS%2fHAZexCLi7dOLaMEWTWwwEs%3d" TargetMode="External"/><Relationship Id="rId17" Type="http://schemas.openxmlformats.org/officeDocument/2006/relationships/hyperlink" Target="https://www.mouser.com/ProductDetail/Yageo/RC1206FR-10100RL?qs=sGAEpiMZZMtG0KNrPCHnjW0BEZmmc%252bDpE6c4FWyI72L1A6GQnhtxlQ%3d%3d" TargetMode="External"/><Relationship Id="rId25" Type="http://schemas.openxmlformats.org/officeDocument/2006/relationships/hyperlink" Target="https://www.mouser.com/ProductDetail/Panasonic/ERJ-2GEJ104X?qs=sGAEpiMZZMtG0KNrPCHnjSOOg5ypiLdnxj%252b0CMYfC%2fA%3d" TargetMode="External"/><Relationship Id="rId33" Type="http://schemas.openxmlformats.org/officeDocument/2006/relationships/hyperlink" Target="https://www.mouser.com/ProductDetail/Microchip-Technology/AT42QT1010-MAH?qs=sGAEpiMZZMv%2fbGM7XKYHK%252b0NDZ2i1W%252bX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KEMET/C0603C470K3RACTU?qs=sGAEpiMZZMs0AnBnWHyRQG1RinhVX0EYW3ljLbZ352rMwHHyZ6ioxA%3d%3d" TargetMode="External"/><Relationship Id="rId16" Type="http://schemas.openxmlformats.org/officeDocument/2006/relationships/hyperlink" Target="https://www.mouser.com/ProductDetail/Bourns/CR1206-JW-270ELF?qs=sGAEpiMZZMtG0KNrPCHnjfC2zYK6Lg3%2fNrw8o4zgFaM%3d" TargetMode="External"/><Relationship Id="rId20" Type="http://schemas.openxmlformats.org/officeDocument/2006/relationships/hyperlink" Target="https://www.mouser.com/ProductDetail/KOA-Speer/RN732ATTD5000B25?qs=sGAEpiMZZMtG0KNrPCHnjXpemsKSY0V9QI6EsrmF%252bK4%3d" TargetMode="External"/><Relationship Id="rId29" Type="http://schemas.openxmlformats.org/officeDocument/2006/relationships/hyperlink" Target="https://www.mouser.com/ProductDetail/Yageo/RL2512JK-070R1L?qs=sGAEpiMZZMtlleCFQhR%2fzSNV8he%252bm1g8Q%2fi4JORJXLM%3d" TargetMode="External"/><Relationship Id="rId1" Type="http://schemas.openxmlformats.org/officeDocument/2006/relationships/hyperlink" Target="https://www.mouser.com/ProductDetail/AVX/0603YA200JAT2A?qs=sGAEpiMZZMs0AnBnWHyRQKdiqyDPVQdA6LLqx6KXMCE%3d" TargetMode="External"/><Relationship Id="rId6" Type="http://schemas.openxmlformats.org/officeDocument/2006/relationships/hyperlink" Target="https://www.mouser.com/ProductDetail/Taiyo-Yuden/EMK212ABJ106MG-T?qs=sGAEpiMZZMs0AnBnWHyRQIHQ3Mw87cdoX0kCo5cFD0tiJk%2f2e8a2GQ%3d%3d" TargetMode="External"/><Relationship Id="rId11" Type="http://schemas.openxmlformats.org/officeDocument/2006/relationships/hyperlink" Target="https://www.mouser.com/ProductDetail/Inolux/HT-191TW?qs=sGAEpiMZZMseGfSY3csMkY6I0nEzxA6OEbLdwesbyiw%3d" TargetMode="External"/><Relationship Id="rId24" Type="http://schemas.openxmlformats.org/officeDocument/2006/relationships/hyperlink" Target="https://www.mouser.com/ProductDetail/Vishay/CRCW040210K0FKEDC?qs=sGAEpiMZZMtG0KNrPCHnjXEaY7S8QU1xDaVXkvqGFkKtFuEQ7AdwVg%3d%3d" TargetMode="External"/><Relationship Id="rId32" Type="http://schemas.openxmlformats.org/officeDocument/2006/relationships/hyperlink" Target="https://www.mouser.com/ProductDetail/Texas-Instruments/TPS562210DDFR?qs=sGAEpiMZZMtitjHzVIkrqU99irDpZcy8ugFEQi5ycFkH5%2fcgJpSkww%3d%3d" TargetMode="External"/><Relationship Id="rId37" Type="http://schemas.openxmlformats.org/officeDocument/2006/relationships/hyperlink" Target="https://www.mouser.com/ProductDetail/TDK/PS1240P02BT?qs=sGAEpiMZZMs%252b6Ea5iKw4JnKB8rEmL0Rz" TargetMode="External"/><Relationship Id="rId5" Type="http://schemas.openxmlformats.org/officeDocument/2006/relationships/hyperlink" Target="https://www.mouser.com/ProductDetail/Wurth-Electronics/885012106022?qs=sGAEpiMZZMs0AnBnWHyRQEGbLOF2VP1issYJf5wWNqidR49W7Sdttw%3d%3d" TargetMode="External"/><Relationship Id="rId15" Type="http://schemas.openxmlformats.org/officeDocument/2006/relationships/hyperlink" Target="https://www.mouser.com/ProductDetail/ROHM-Semiconductor/RZM001P02T2L?qs=sGAEpiMZZMshyDBzk1%2fWi5brl1xcCtmLC2Mq%252brqhxE4aWyoIiu38IQ%3d%3d" TargetMode="External"/><Relationship Id="rId23" Type="http://schemas.openxmlformats.org/officeDocument/2006/relationships/hyperlink" Target="https://www.mouser.com/ProductDetail/Vishay/CRCW06038K20JNEA?qs=sGAEpiMZZMtG0KNrPCHnjeyV5TU2VJyG7PKyiyCOu%252b4%3d" TargetMode="External"/><Relationship Id="rId28" Type="http://schemas.openxmlformats.org/officeDocument/2006/relationships/hyperlink" Target="https://www.mouser.com/ProductDetail/Yageo/RC0603FR-1054K9L?qs=sGAEpiMZZMtG0KNrPCHnjW0BEZmmc%252bDptR%252b6Hsjl5bYIAhEr39OhPg%3d%3d" TargetMode="External"/><Relationship Id="rId36" Type="http://schemas.openxmlformats.org/officeDocument/2006/relationships/hyperlink" Target="https://www.mouser.com/ProductDetail/IQD/LFXTAL033808Reel?qs=sGAEpiMZZMsBj6bBr9Q9af1kE%252bXo19x3D66o2Mb0OuifZBqfW0Zkgw%3d%3d" TargetMode="External"/><Relationship Id="rId10" Type="http://schemas.openxmlformats.org/officeDocument/2006/relationships/hyperlink" Target="https://www.mouser.com/ProductDetail/Kingbright/APT2012SGC?qs=sGAEpiMZZMseGfSY3csMkeytxqHAv00AGb4ncJXLQok%3d" TargetMode="External"/><Relationship Id="rId19" Type="http://schemas.openxmlformats.org/officeDocument/2006/relationships/hyperlink" Target="https://www.mouser.com/ProductDetail/Yageo/RC0603JR-10330RL?qs=sGAEpiMZZMtG0KNrPCHnjW0BEZmmc%252bDpyBVNZHaq%2fqaorKovv0W2%252bA%3d%3d" TargetMode="External"/><Relationship Id="rId31" Type="http://schemas.openxmlformats.org/officeDocument/2006/relationships/hyperlink" Target="https://www.mouser.com/ProductDetail/Microchip-Technology-Atmel/ATmega2560-16AU?qs=sGAEpiMZZMtkfMPOFRTOl4TPj%252bk4h3O1" TargetMode="External"/><Relationship Id="rId4" Type="http://schemas.openxmlformats.org/officeDocument/2006/relationships/hyperlink" Target="https://www.mouser.com/ProductDetail/Wurth-Electronics/885012206071?qs=sGAEpiMZZMs0AnBnWHyRQEGbLOF2VP1iprT3n4FXsKyn%252b5OoMJVgRQ%3d%3d" TargetMode="External"/><Relationship Id="rId9" Type="http://schemas.openxmlformats.org/officeDocument/2006/relationships/hyperlink" Target="https://www.mouser.com/ProductDetail/Kingbright/AP2012EC?qs=sGAEpiMZZMusoohG2hS%252b14Cqh8raw9evBsCVpQ0LEb0%3d" TargetMode="External"/><Relationship Id="rId14" Type="http://schemas.openxmlformats.org/officeDocument/2006/relationships/hyperlink" Target="https://www.mouser.com/ProductDetail/ON-Semiconductor-Fairchild/BSS138L?qs=sGAEpiMZZMtWZAo%2fKf1JUPJG6UTNeL7usB5HmdXkB94%3d" TargetMode="External"/><Relationship Id="rId22" Type="http://schemas.openxmlformats.org/officeDocument/2006/relationships/hyperlink" Target="https://www.mouser.com/ProductDetail/Yageo/RC0603JR-102KL?qs=sGAEpiMZZMtG0KNrPCHnjW0BEZmmc%252bDpNOQzyU4b41m0xE%2fLe5egZA%3d%3d" TargetMode="External"/><Relationship Id="rId27" Type="http://schemas.openxmlformats.org/officeDocument/2006/relationships/hyperlink" Target="https://www.mouser.com/ProductDetail/Yageo/RC0402FR-1333K2L?qs=sGAEpiMZZMtG0KNrPCHnjW0BEZmmc%252bDp0PRzlto9kYiHAiNsu7P6Xw%3d%3d" TargetMode="External"/><Relationship Id="rId30" Type="http://schemas.openxmlformats.org/officeDocument/2006/relationships/hyperlink" Target="https://www.mouser.com/ProductDetail/Bourns/TC33X-2-103G?qs=sGAEpiMZZMvygUB3GLcD7vlYyyor7jZzTcLyrv4FnX8%3d" TargetMode="External"/><Relationship Id="rId35" Type="http://schemas.openxmlformats.org/officeDocument/2006/relationships/hyperlink" Target="https://www.mouser.com/ProductDetail/Texas-Instruments/INA169NA-3K?qs=sGAEpiMZZMuo%252bmZx5g6tFD8TTXQDX2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DFE5-1BAC-4EDF-9D8B-8E92D715E45B}">
  <sheetPr codeName="Sheet1"/>
  <dimension ref="A1:I44"/>
  <sheetViews>
    <sheetView tabSelected="1" workbookViewId="0">
      <selection activeCell="C15" sqref="C15"/>
    </sheetView>
  </sheetViews>
  <sheetFormatPr defaultRowHeight="15" x14ac:dyDescent="0.25"/>
  <cols>
    <col min="1" max="1" width="4.28515625" bestFit="1" customWidth="1"/>
    <col min="2" max="2" width="2.85546875" customWidth="1"/>
    <col min="3" max="3" width="13.5703125" bestFit="1" customWidth="1"/>
    <col min="4" max="4" width="21.7109375" bestFit="1" customWidth="1"/>
    <col min="5" max="5" width="14.7109375" bestFit="1" customWidth="1"/>
    <col min="6" max="6" width="11.5703125" bestFit="1" customWidth="1"/>
    <col min="7" max="7" width="7.7109375" bestFit="1" customWidth="1"/>
    <col min="8" max="8" width="10.28515625" bestFit="1" customWidth="1"/>
    <col min="9" max="9" width="7.7109375" bestFit="1" customWidth="1"/>
  </cols>
  <sheetData>
    <row r="1" spans="1:9" ht="18.75" x14ac:dyDescent="0.3">
      <c r="A1" s="7" t="s">
        <v>40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t="s">
        <v>118</v>
      </c>
      <c r="B2" t="s">
        <v>0</v>
      </c>
      <c r="C2" t="s">
        <v>1</v>
      </c>
      <c r="D2" t="s">
        <v>2</v>
      </c>
      <c r="E2" t="s">
        <v>3</v>
      </c>
      <c r="F2" t="s">
        <v>44</v>
      </c>
      <c r="G2" t="s">
        <v>46</v>
      </c>
      <c r="H2" t="s">
        <v>122</v>
      </c>
      <c r="I2" t="s">
        <v>117</v>
      </c>
    </row>
    <row r="3" spans="1:9" x14ac:dyDescent="0.25">
      <c r="A3">
        <v>2</v>
      </c>
      <c r="B3" t="s">
        <v>4</v>
      </c>
      <c r="C3" s="3" t="s">
        <v>43</v>
      </c>
      <c r="D3" s="4" t="s">
        <v>47</v>
      </c>
      <c r="E3" t="s">
        <v>50</v>
      </c>
      <c r="F3" s="3" t="s">
        <v>45</v>
      </c>
      <c r="G3">
        <v>0.28999999999999998</v>
      </c>
      <c r="H3" s="3" t="s">
        <v>70</v>
      </c>
      <c r="I3">
        <f>Table1[[#This Row],['#]]*Table1[[#This Row],[price]]</f>
        <v>0.57999999999999996</v>
      </c>
    </row>
    <row r="4" spans="1:9" x14ac:dyDescent="0.25">
      <c r="A4">
        <v>2</v>
      </c>
      <c r="B4" t="s">
        <v>4</v>
      </c>
      <c r="C4" s="3" t="s">
        <v>10</v>
      </c>
      <c r="D4" s="4" t="s">
        <v>48</v>
      </c>
      <c r="E4" t="s">
        <v>50</v>
      </c>
      <c r="F4" s="3" t="s">
        <v>45</v>
      </c>
      <c r="G4">
        <v>0.24</v>
      </c>
      <c r="H4" s="3" t="s">
        <v>70</v>
      </c>
      <c r="I4">
        <f>Table1[[#This Row],['#]]*Table1[[#This Row],[price]]</f>
        <v>0.48</v>
      </c>
    </row>
    <row r="5" spans="1:9" x14ac:dyDescent="0.25">
      <c r="A5">
        <v>2</v>
      </c>
      <c r="B5" t="s">
        <v>4</v>
      </c>
      <c r="C5" s="3" t="s">
        <v>7</v>
      </c>
      <c r="D5" s="4" t="s">
        <v>49</v>
      </c>
      <c r="E5" t="s">
        <v>50</v>
      </c>
      <c r="F5" s="3" t="s">
        <v>45</v>
      </c>
      <c r="G5">
        <v>0.1</v>
      </c>
      <c r="H5" s="3" t="s">
        <v>70</v>
      </c>
      <c r="I5">
        <f>Table1[[#This Row],['#]]*Table1[[#This Row],[price]]</f>
        <v>0.2</v>
      </c>
    </row>
    <row r="6" spans="1:9" x14ac:dyDescent="0.25">
      <c r="A6">
        <v>25</v>
      </c>
      <c r="B6" t="s">
        <v>4</v>
      </c>
      <c r="C6" s="3" t="s">
        <v>5</v>
      </c>
      <c r="D6" s="5" t="s">
        <v>51</v>
      </c>
      <c r="E6" t="s">
        <v>50</v>
      </c>
      <c r="F6" s="3" t="s">
        <v>45</v>
      </c>
      <c r="G6">
        <v>0.04</v>
      </c>
      <c r="H6" s="3" t="s">
        <v>70</v>
      </c>
      <c r="I6">
        <f>Table1[[#This Row],['#]]*Table1[[#This Row],[price]]</f>
        <v>1</v>
      </c>
    </row>
    <row r="7" spans="1:9" x14ac:dyDescent="0.25">
      <c r="A7">
        <v>2</v>
      </c>
      <c r="B7" t="s">
        <v>4</v>
      </c>
      <c r="C7" s="3" t="s">
        <v>9</v>
      </c>
      <c r="D7" s="5" t="s">
        <v>52</v>
      </c>
      <c r="E7" t="s">
        <v>50</v>
      </c>
      <c r="F7" s="3" t="s">
        <v>45</v>
      </c>
      <c r="G7">
        <v>0.09</v>
      </c>
      <c r="H7" s="3" t="s">
        <v>70</v>
      </c>
      <c r="I7">
        <f>Table1[[#This Row],['#]]*Table1[[#This Row],[price]]</f>
        <v>0.18</v>
      </c>
    </row>
    <row r="8" spans="1:9" x14ac:dyDescent="0.25">
      <c r="A8">
        <v>12</v>
      </c>
      <c r="B8" t="s">
        <v>4</v>
      </c>
      <c r="C8" s="3" t="s">
        <v>6</v>
      </c>
      <c r="D8" s="4" t="s">
        <v>54</v>
      </c>
      <c r="E8" t="s">
        <v>50</v>
      </c>
      <c r="F8" s="3" t="s">
        <v>53</v>
      </c>
      <c r="G8">
        <v>0.18</v>
      </c>
      <c r="H8" s="3" t="s">
        <v>70</v>
      </c>
      <c r="I8">
        <f>Table1[[#This Row],['#]]*Table1[[#This Row],[price]]</f>
        <v>2.16</v>
      </c>
    </row>
    <row r="9" spans="1:9" x14ac:dyDescent="0.25">
      <c r="A9">
        <v>12</v>
      </c>
      <c r="B9" t="s">
        <v>4</v>
      </c>
      <c r="C9" s="3" t="s">
        <v>8</v>
      </c>
      <c r="D9" s="4" t="s">
        <v>55</v>
      </c>
      <c r="E9" t="s">
        <v>50</v>
      </c>
      <c r="F9" s="3" t="s">
        <v>53</v>
      </c>
      <c r="G9">
        <v>0.45</v>
      </c>
      <c r="H9" s="3" t="s">
        <v>70</v>
      </c>
      <c r="I9">
        <f>Table1[[#This Row],['#]]*Table1[[#This Row],[price]]</f>
        <v>5.4</v>
      </c>
    </row>
    <row r="10" spans="1:9" x14ac:dyDescent="0.25">
      <c r="A10">
        <v>4</v>
      </c>
      <c r="B10" t="s">
        <v>11</v>
      </c>
      <c r="C10" s="3" t="s">
        <v>56</v>
      </c>
      <c r="D10" s="4" t="s">
        <v>60</v>
      </c>
      <c r="F10" s="3" t="s">
        <v>53</v>
      </c>
      <c r="G10">
        <v>0.13</v>
      </c>
      <c r="H10" s="3" t="s">
        <v>70</v>
      </c>
      <c r="I10">
        <f>Table1[[#This Row],['#]]*Table1[[#This Row],[price]]</f>
        <v>0.52</v>
      </c>
    </row>
    <row r="11" spans="1:9" x14ac:dyDescent="0.25">
      <c r="A11">
        <v>4</v>
      </c>
      <c r="B11" t="s">
        <v>11</v>
      </c>
      <c r="C11" s="3" t="s">
        <v>57</v>
      </c>
      <c r="D11" s="4" t="s">
        <v>61</v>
      </c>
      <c r="F11" s="3" t="s">
        <v>53</v>
      </c>
      <c r="G11">
        <v>0.14000000000000001</v>
      </c>
      <c r="H11" s="3" t="s">
        <v>70</v>
      </c>
      <c r="I11">
        <f>Table1[[#This Row],['#]]*Table1[[#This Row],[price]]</f>
        <v>0.56000000000000005</v>
      </c>
    </row>
    <row r="12" spans="1:9" x14ac:dyDescent="0.25">
      <c r="A12">
        <v>4</v>
      </c>
      <c r="B12" t="s">
        <v>11</v>
      </c>
      <c r="C12" t="s">
        <v>58</v>
      </c>
      <c r="D12" s="4" t="s">
        <v>59</v>
      </c>
      <c r="F12" s="3" t="s">
        <v>53</v>
      </c>
      <c r="G12">
        <v>0.13</v>
      </c>
      <c r="H12" s="3" t="s">
        <v>70</v>
      </c>
      <c r="I12">
        <f>Table1[[#This Row],['#]]*Table1[[#This Row],[price]]</f>
        <v>0.52</v>
      </c>
    </row>
    <row r="13" spans="1:9" x14ac:dyDescent="0.25">
      <c r="A13">
        <v>4</v>
      </c>
      <c r="C13" t="s">
        <v>63</v>
      </c>
      <c r="D13" s="4" t="s">
        <v>62</v>
      </c>
      <c r="F13" s="3" t="s">
        <v>45</v>
      </c>
      <c r="G13">
        <v>0.17</v>
      </c>
      <c r="H13" s="3" t="s">
        <v>70</v>
      </c>
      <c r="I13">
        <f>Table1[[#This Row],['#]]*Table1[[#This Row],[price]]</f>
        <v>0.68</v>
      </c>
    </row>
    <row r="14" spans="1:9" x14ac:dyDescent="0.25">
      <c r="A14">
        <v>4</v>
      </c>
      <c r="B14" t="s">
        <v>11</v>
      </c>
      <c r="C14" t="s">
        <v>124</v>
      </c>
      <c r="D14" s="4" t="s">
        <v>66</v>
      </c>
      <c r="E14" t="s">
        <v>65</v>
      </c>
      <c r="F14" s="6" t="s">
        <v>64</v>
      </c>
      <c r="G14">
        <v>0.38</v>
      </c>
      <c r="H14" s="3" t="s">
        <v>70</v>
      </c>
      <c r="I14">
        <f>Table1[[#This Row],['#]]*Table1[[#This Row],[price]]</f>
        <v>1.52</v>
      </c>
    </row>
    <row r="15" spans="1:9" x14ac:dyDescent="0.25">
      <c r="A15">
        <v>4</v>
      </c>
      <c r="B15" t="s">
        <v>12</v>
      </c>
      <c r="C15" t="s">
        <v>125</v>
      </c>
      <c r="D15" s="4" t="s">
        <v>67</v>
      </c>
      <c r="E15" t="s">
        <v>68</v>
      </c>
      <c r="F15" s="3" t="s">
        <v>69</v>
      </c>
      <c r="G15">
        <v>0.3</v>
      </c>
      <c r="H15" s="3" t="s">
        <v>70</v>
      </c>
      <c r="I15">
        <f>Table1[[#This Row],['#]]*Table1[[#This Row],[price]]</f>
        <v>1.2</v>
      </c>
    </row>
    <row r="16" spans="1:9" x14ac:dyDescent="0.25">
      <c r="A16">
        <v>4</v>
      </c>
      <c r="B16" t="s">
        <v>13</v>
      </c>
      <c r="C16" t="s">
        <v>14</v>
      </c>
      <c r="D16" s="4" t="s">
        <v>71</v>
      </c>
      <c r="F16" s="3" t="s">
        <v>72</v>
      </c>
      <c r="G16">
        <v>0.22</v>
      </c>
      <c r="H16" s="3" t="s">
        <v>70</v>
      </c>
      <c r="I16">
        <f>Table1[[#This Row],['#]]*Table1[[#This Row],[price]]</f>
        <v>0.88</v>
      </c>
    </row>
    <row r="17" spans="1:9" x14ac:dyDescent="0.25">
      <c r="A17">
        <v>2</v>
      </c>
      <c r="B17" t="s">
        <v>13</v>
      </c>
      <c r="C17" t="s">
        <v>15</v>
      </c>
      <c r="D17" s="4" t="s">
        <v>73</v>
      </c>
      <c r="E17" t="s">
        <v>74</v>
      </c>
      <c r="F17" s="3" t="s">
        <v>75</v>
      </c>
      <c r="G17">
        <v>0.22</v>
      </c>
      <c r="H17" s="3" t="s">
        <v>70</v>
      </c>
      <c r="I17">
        <f>Table1[[#This Row],['#]]*Table1[[#This Row],[price]]</f>
        <v>0.44</v>
      </c>
    </row>
    <row r="18" spans="1:9" x14ac:dyDescent="0.25">
      <c r="A18">
        <v>2</v>
      </c>
      <c r="B18" t="s">
        <v>16</v>
      </c>
      <c r="C18" s="3">
        <v>0.1</v>
      </c>
      <c r="D18" s="4" t="s">
        <v>92</v>
      </c>
      <c r="E18" t="s">
        <v>93</v>
      </c>
      <c r="F18" s="3" t="s">
        <v>94</v>
      </c>
      <c r="G18">
        <v>0.57999999999999996</v>
      </c>
      <c r="H18" s="3" t="s">
        <v>70</v>
      </c>
      <c r="I18">
        <f>Table1[[#This Row],['#]]*Table1[[#This Row],[price]]</f>
        <v>1.1599999999999999</v>
      </c>
    </row>
    <row r="19" spans="1:9" x14ac:dyDescent="0.25">
      <c r="A19">
        <v>2</v>
      </c>
      <c r="B19" t="s">
        <v>16</v>
      </c>
      <c r="C19" s="3">
        <v>27</v>
      </c>
      <c r="D19" s="4" t="s">
        <v>76</v>
      </c>
      <c r="E19" t="s">
        <v>119</v>
      </c>
      <c r="F19" s="3" t="s">
        <v>69</v>
      </c>
      <c r="G19">
        <v>0.1</v>
      </c>
      <c r="H19" s="3" t="s">
        <v>70</v>
      </c>
      <c r="I19">
        <f>Table1[[#This Row],['#]]*Table1[[#This Row],[price]]</f>
        <v>0.2</v>
      </c>
    </row>
    <row r="20" spans="1:9" x14ac:dyDescent="0.25">
      <c r="A20">
        <v>2</v>
      </c>
      <c r="B20" t="s">
        <v>16</v>
      </c>
      <c r="C20" s="3">
        <v>100</v>
      </c>
      <c r="D20" s="4" t="s">
        <v>77</v>
      </c>
      <c r="E20" t="s">
        <v>78</v>
      </c>
      <c r="F20" s="3" t="s">
        <v>69</v>
      </c>
      <c r="G20">
        <v>0.1</v>
      </c>
      <c r="H20" s="3" t="s">
        <v>70</v>
      </c>
      <c r="I20">
        <f>Table1[[#This Row],['#]]*Table1[[#This Row],[price]]</f>
        <v>0.2</v>
      </c>
    </row>
    <row r="21" spans="1:9" x14ac:dyDescent="0.25">
      <c r="A21">
        <v>2</v>
      </c>
      <c r="B21" t="s">
        <v>16</v>
      </c>
      <c r="C21" s="3">
        <v>220</v>
      </c>
      <c r="D21" s="4" t="s">
        <v>79</v>
      </c>
      <c r="F21" s="3" t="s">
        <v>45</v>
      </c>
      <c r="G21">
        <v>0.01</v>
      </c>
      <c r="H21" s="3" t="s">
        <v>70</v>
      </c>
      <c r="I21">
        <f>Table1[[#This Row],['#]]*Table1[[#This Row],[price]]</f>
        <v>0.02</v>
      </c>
    </row>
    <row r="22" spans="1:9" x14ac:dyDescent="0.25">
      <c r="A22">
        <v>2</v>
      </c>
      <c r="B22" t="s">
        <v>16</v>
      </c>
      <c r="C22" s="3">
        <v>330</v>
      </c>
      <c r="D22" s="4" t="s">
        <v>80</v>
      </c>
      <c r="F22" s="3" t="s">
        <v>45</v>
      </c>
      <c r="G22">
        <v>0.01</v>
      </c>
      <c r="H22" s="3" t="s">
        <v>70</v>
      </c>
      <c r="I22">
        <f>Table1[[#This Row],['#]]*Table1[[#This Row],[price]]</f>
        <v>0.02</v>
      </c>
    </row>
    <row r="23" spans="1:9" x14ac:dyDescent="0.25">
      <c r="A23">
        <v>2</v>
      </c>
      <c r="B23" t="s">
        <v>16</v>
      </c>
      <c r="C23" s="3">
        <v>500</v>
      </c>
      <c r="D23" s="4" t="s">
        <v>81</v>
      </c>
      <c r="F23" s="3" t="s">
        <v>53</v>
      </c>
      <c r="G23">
        <v>0.71</v>
      </c>
      <c r="H23" s="3" t="s">
        <v>70</v>
      </c>
      <c r="I23">
        <f>Table1[[#This Row],['#]]*Table1[[#This Row],[price]]</f>
        <v>1.42</v>
      </c>
    </row>
    <row r="24" spans="1:9" x14ac:dyDescent="0.25">
      <c r="A24">
        <v>14</v>
      </c>
      <c r="B24" t="s">
        <v>16</v>
      </c>
      <c r="C24" s="3" t="s">
        <v>18</v>
      </c>
      <c r="D24" s="4" t="s">
        <v>83</v>
      </c>
      <c r="E24" t="s">
        <v>84</v>
      </c>
      <c r="F24" s="3" t="s">
        <v>82</v>
      </c>
      <c r="G24">
        <v>0.1</v>
      </c>
      <c r="H24" s="3" t="s">
        <v>70</v>
      </c>
      <c r="I24">
        <f>Table1[[#This Row],['#]]*Table1[[#This Row],[price]]</f>
        <v>1.4000000000000001</v>
      </c>
    </row>
    <row r="25" spans="1:9" ht="15.75" customHeight="1" x14ac:dyDescent="0.25">
      <c r="A25">
        <v>2</v>
      </c>
      <c r="B25" t="s">
        <v>16</v>
      </c>
      <c r="C25" s="3" t="s">
        <v>23</v>
      </c>
      <c r="D25" s="4" t="s">
        <v>85</v>
      </c>
      <c r="F25" s="3" t="s">
        <v>45</v>
      </c>
      <c r="G25">
        <v>0.01</v>
      </c>
      <c r="H25" s="3" t="s">
        <v>70</v>
      </c>
      <c r="I25">
        <f>Table1[[#This Row],['#]]*Table1[[#This Row],[price]]</f>
        <v>0.02</v>
      </c>
    </row>
    <row r="26" spans="1:9" x14ac:dyDescent="0.25">
      <c r="A26">
        <v>2</v>
      </c>
      <c r="B26" t="s">
        <v>16</v>
      </c>
      <c r="C26" s="3" t="s">
        <v>21</v>
      </c>
      <c r="D26" s="4" t="s">
        <v>86</v>
      </c>
      <c r="F26" s="3" t="s">
        <v>45</v>
      </c>
      <c r="G26">
        <v>0.1</v>
      </c>
      <c r="H26" s="3" t="s">
        <v>70</v>
      </c>
      <c r="I26">
        <f>Table1[[#This Row],['#]]*Table1[[#This Row],[price]]</f>
        <v>0.2</v>
      </c>
    </row>
    <row r="27" spans="1:9" x14ac:dyDescent="0.25">
      <c r="A27">
        <v>20</v>
      </c>
      <c r="B27" t="s">
        <v>16</v>
      </c>
      <c r="C27" s="3" t="s">
        <v>17</v>
      </c>
      <c r="D27" s="4" t="s">
        <v>87</v>
      </c>
      <c r="E27" t="s">
        <v>84</v>
      </c>
      <c r="F27" s="3" t="s">
        <v>82</v>
      </c>
      <c r="G27">
        <v>0.1</v>
      </c>
      <c r="H27" s="3" t="s">
        <v>70</v>
      </c>
      <c r="I27">
        <f>Table1[[#This Row],['#]]*Table1[[#This Row],[price]]</f>
        <v>2</v>
      </c>
    </row>
    <row r="28" spans="1:9" x14ac:dyDescent="0.25">
      <c r="A28">
        <v>1</v>
      </c>
      <c r="B28" t="s">
        <v>16</v>
      </c>
      <c r="C28" s="3" t="s">
        <v>41</v>
      </c>
      <c r="D28" s="4" t="s">
        <v>90</v>
      </c>
      <c r="F28" s="3" t="s">
        <v>45</v>
      </c>
      <c r="G28">
        <v>0.01</v>
      </c>
      <c r="H28" s="3" t="s">
        <v>70</v>
      </c>
      <c r="I28">
        <f>Table1[[#This Row],['#]]*Table1[[#This Row],[price]]</f>
        <v>0.01</v>
      </c>
    </row>
    <row r="29" spans="1:9" x14ac:dyDescent="0.25">
      <c r="A29">
        <v>1</v>
      </c>
      <c r="B29" t="s">
        <v>16</v>
      </c>
      <c r="C29" s="3" t="s">
        <v>20</v>
      </c>
      <c r="D29" s="4" t="s">
        <v>91</v>
      </c>
      <c r="F29" s="3" t="s">
        <v>45</v>
      </c>
      <c r="G29">
        <v>0.01</v>
      </c>
      <c r="H29" s="3" t="s">
        <v>70</v>
      </c>
      <c r="I29">
        <f>Table1[[#This Row],['#]]*Table1[[#This Row],[price]]</f>
        <v>0.01</v>
      </c>
    </row>
    <row r="30" spans="1:9" x14ac:dyDescent="0.25">
      <c r="A30">
        <v>10</v>
      </c>
      <c r="B30" t="s">
        <v>16</v>
      </c>
      <c r="C30" s="3" t="s">
        <v>19</v>
      </c>
      <c r="D30" s="4" t="s">
        <v>88</v>
      </c>
      <c r="E30" t="s">
        <v>84</v>
      </c>
      <c r="F30" s="3" t="s">
        <v>82</v>
      </c>
      <c r="H30" s="3" t="s">
        <v>70</v>
      </c>
      <c r="I30">
        <f>Table1[[#This Row],['#]]*Table1[[#This Row],[price]]</f>
        <v>0</v>
      </c>
    </row>
    <row r="31" spans="1:9" x14ac:dyDescent="0.25">
      <c r="A31">
        <v>10</v>
      </c>
      <c r="B31" t="s">
        <v>16</v>
      </c>
      <c r="C31" s="3" t="s">
        <v>22</v>
      </c>
      <c r="D31" s="4" t="s">
        <v>89</v>
      </c>
      <c r="E31" t="s">
        <v>84</v>
      </c>
      <c r="F31" s="3" t="s">
        <v>82</v>
      </c>
      <c r="G31">
        <v>0.1</v>
      </c>
      <c r="H31" s="3" t="s">
        <v>70</v>
      </c>
      <c r="I31">
        <f>Table1[[#This Row],['#]]*Table1[[#This Row],[price]]</f>
        <v>1</v>
      </c>
    </row>
    <row r="32" spans="1:9" x14ac:dyDescent="0.25">
      <c r="A32">
        <v>2</v>
      </c>
      <c r="B32" t="s">
        <v>24</v>
      </c>
      <c r="C32" s="3" t="s">
        <v>17</v>
      </c>
      <c r="D32" s="4" t="s">
        <v>95</v>
      </c>
      <c r="E32" t="s">
        <v>25</v>
      </c>
      <c r="F32" s="3"/>
      <c r="G32">
        <v>0.26</v>
      </c>
      <c r="H32" s="3" t="s">
        <v>70</v>
      </c>
      <c r="I32">
        <f>Table1[[#This Row],['#]]*Table1[[#This Row],[price]]</f>
        <v>0.52</v>
      </c>
    </row>
    <row r="33" spans="1:9" x14ac:dyDescent="0.25">
      <c r="A33">
        <v>1</v>
      </c>
      <c r="B33" t="s">
        <v>26</v>
      </c>
      <c r="C33" s="1" t="s">
        <v>27</v>
      </c>
      <c r="D33" s="4" t="s">
        <v>96</v>
      </c>
      <c r="F33" s="3" t="s">
        <v>97</v>
      </c>
      <c r="G33">
        <v>14.22</v>
      </c>
      <c r="H33" s="3" t="s">
        <v>70</v>
      </c>
      <c r="I33">
        <f>Table1[[#This Row],['#]]*Table1[[#This Row],[price]]</f>
        <v>14.22</v>
      </c>
    </row>
    <row r="34" spans="1:9" x14ac:dyDescent="0.25">
      <c r="A34">
        <v>1</v>
      </c>
      <c r="B34" t="s">
        <v>26</v>
      </c>
      <c r="C34" s="1" t="s">
        <v>28</v>
      </c>
      <c r="D34" s="3" t="s">
        <v>29</v>
      </c>
      <c r="F34" s="3"/>
      <c r="G34">
        <v>0.4</v>
      </c>
      <c r="H34" s="3" t="s">
        <v>109</v>
      </c>
      <c r="I34">
        <f>Table1[[#This Row],['#]]*Table1[[#This Row],[price]]</f>
        <v>0.4</v>
      </c>
    </row>
    <row r="35" spans="1:9" x14ac:dyDescent="0.25">
      <c r="A35">
        <v>1</v>
      </c>
      <c r="B35" t="s">
        <v>26</v>
      </c>
      <c r="C35" s="1" t="s">
        <v>30</v>
      </c>
      <c r="D35" s="3" t="s">
        <v>31</v>
      </c>
      <c r="F35" s="3"/>
      <c r="G35">
        <v>10</v>
      </c>
      <c r="H35" s="3" t="s">
        <v>109</v>
      </c>
      <c r="I35">
        <f>Table1[[#This Row],['#]]*Table1[[#This Row],[price]]</f>
        <v>10</v>
      </c>
    </row>
    <row r="36" spans="1:9" x14ac:dyDescent="0.25">
      <c r="A36">
        <v>2</v>
      </c>
      <c r="B36" t="s">
        <v>26</v>
      </c>
      <c r="C36" t="s">
        <v>99</v>
      </c>
      <c r="D36" s="4" t="s">
        <v>98</v>
      </c>
      <c r="F36" s="3" t="s">
        <v>100</v>
      </c>
      <c r="G36">
        <v>1.55</v>
      </c>
      <c r="H36" s="3" t="s">
        <v>70</v>
      </c>
      <c r="I36">
        <f>Table1[[#This Row],['#]]*Table1[[#This Row],[price]]</f>
        <v>3.1</v>
      </c>
    </row>
    <row r="37" spans="1:9" x14ac:dyDescent="0.25">
      <c r="A37">
        <v>5</v>
      </c>
      <c r="B37" t="s">
        <v>26</v>
      </c>
      <c r="C37" s="1" t="s">
        <v>42</v>
      </c>
      <c r="D37" s="4" t="s">
        <v>101</v>
      </c>
      <c r="F37" s="3" t="s">
        <v>102</v>
      </c>
      <c r="G37">
        <v>0.6</v>
      </c>
      <c r="H37" s="3" t="s">
        <v>70</v>
      </c>
      <c r="I37">
        <f>Table1[[#This Row],['#]]*Table1[[#This Row],[price]]</f>
        <v>3</v>
      </c>
    </row>
    <row r="38" spans="1:9" x14ac:dyDescent="0.25">
      <c r="A38">
        <v>1</v>
      </c>
      <c r="B38" t="s">
        <v>26</v>
      </c>
      <c r="C38" s="1" t="s">
        <v>32</v>
      </c>
      <c r="D38" s="2" t="s">
        <v>33</v>
      </c>
      <c r="E38" t="s">
        <v>115</v>
      </c>
      <c r="F38" s="3"/>
      <c r="G38">
        <v>0.25</v>
      </c>
      <c r="H38" s="3" t="s">
        <v>114</v>
      </c>
      <c r="I38">
        <f>Table1[[#This Row],['#]]*Table1[[#This Row],[price]]</f>
        <v>0.25</v>
      </c>
    </row>
    <row r="39" spans="1:9" x14ac:dyDescent="0.25">
      <c r="A39">
        <v>1</v>
      </c>
      <c r="B39" t="s">
        <v>26</v>
      </c>
      <c r="C39" s="1" t="s">
        <v>34</v>
      </c>
      <c r="D39" s="3" t="s">
        <v>35</v>
      </c>
      <c r="E39" t="s">
        <v>116</v>
      </c>
      <c r="F39" s="3"/>
      <c r="G39">
        <v>4</v>
      </c>
      <c r="H39" s="3" t="s">
        <v>109</v>
      </c>
      <c r="I39">
        <f>Table1[[#This Row],['#]]*Table1[[#This Row],[price]]</f>
        <v>4</v>
      </c>
    </row>
    <row r="40" spans="1:9" x14ac:dyDescent="0.25">
      <c r="A40">
        <v>2</v>
      </c>
      <c r="B40" t="s">
        <v>26</v>
      </c>
      <c r="C40" t="s">
        <v>108</v>
      </c>
      <c r="D40" s="4" t="s">
        <v>103</v>
      </c>
      <c r="F40" s="3" t="s">
        <v>104</v>
      </c>
      <c r="G40">
        <v>0.36</v>
      </c>
      <c r="H40" s="3" t="s">
        <v>70</v>
      </c>
      <c r="I40">
        <f>Table1[[#This Row],['#]]*Table1[[#This Row],[price]]</f>
        <v>0.72</v>
      </c>
    </row>
    <row r="41" spans="1:9" x14ac:dyDescent="0.25">
      <c r="A41">
        <v>2</v>
      </c>
      <c r="B41" t="s">
        <v>26</v>
      </c>
      <c r="C41" t="s">
        <v>107</v>
      </c>
      <c r="D41" s="4" t="s">
        <v>105</v>
      </c>
      <c r="F41" s="3" t="s">
        <v>106</v>
      </c>
      <c r="G41">
        <v>2.2200000000000002</v>
      </c>
      <c r="H41" s="3" t="s">
        <v>70</v>
      </c>
      <c r="I41">
        <f>Table1[[#This Row],['#]]*Table1[[#This Row],[price]]</f>
        <v>4.4400000000000004</v>
      </c>
    </row>
    <row r="42" spans="1:9" x14ac:dyDescent="0.25">
      <c r="A42">
        <v>1</v>
      </c>
      <c r="B42" t="s">
        <v>36</v>
      </c>
      <c r="C42" t="s">
        <v>37</v>
      </c>
      <c r="D42" s="4" t="s">
        <v>110</v>
      </c>
      <c r="E42" t="s">
        <v>111</v>
      </c>
      <c r="F42" s="3" t="s">
        <v>120</v>
      </c>
      <c r="G42">
        <v>0.24</v>
      </c>
      <c r="H42" s="3"/>
      <c r="I42">
        <f>Table1[[#This Row],['#]]*Table1[[#This Row],[price]]</f>
        <v>0.24</v>
      </c>
    </row>
    <row r="43" spans="1:9" x14ac:dyDescent="0.25">
      <c r="A43">
        <v>1</v>
      </c>
      <c r="B43" t="s">
        <v>38</v>
      </c>
      <c r="C43" t="s">
        <v>39</v>
      </c>
      <c r="D43" s="4" t="s">
        <v>112</v>
      </c>
      <c r="E43" t="s">
        <v>113</v>
      </c>
      <c r="F43" s="3" t="s">
        <v>121</v>
      </c>
      <c r="G43">
        <v>0.72</v>
      </c>
      <c r="H43" s="3" t="s">
        <v>70</v>
      </c>
      <c r="I43">
        <f>Table1[[#This Row],['#]]*Table1[[#This Row],[price]]</f>
        <v>0.72</v>
      </c>
    </row>
    <row r="44" spans="1:9" x14ac:dyDescent="0.25">
      <c r="G44" s="3"/>
      <c r="H44" s="3" t="s">
        <v>123</v>
      </c>
      <c r="I44" s="2">
        <f>SUM(Table1[Total])</f>
        <v>65.589999999999989</v>
      </c>
    </row>
  </sheetData>
  <sortState ref="A3:C9">
    <sortCondition ref="C3:C9"/>
  </sortState>
  <mergeCells count="1">
    <mergeCell ref="A1:I1"/>
  </mergeCells>
  <hyperlinks>
    <hyperlink ref="D3" r:id="rId1" display="https://www.mouser.com/ProductDetail/AVX/0603YA200JAT2A?qs=sGAEpiMZZMs0AnBnWHyRQKdiqyDPVQdA6LLqx6KXMCE%3d" xr:uid="{1F03A5A7-1401-42A0-97D4-9185C4427724}"/>
    <hyperlink ref="D4" r:id="rId2" display="https://www.mouser.com/ProductDetail/KEMET/C0603C470K3RACTU?qs=sGAEpiMZZMs0AnBnWHyRQG1RinhVX0EYW3ljLbZ352rMwHHyZ6ioxA%3d%3d" xr:uid="{4042B70C-45DD-4AE9-99C2-9E1615CC50AB}"/>
    <hyperlink ref="D5" r:id="rId3" display="https://www.mouser.com/ProductDetail/Vishay-Vitramon/VJ0603Y822MXXCW1BC?qs=sGAEpiMZZMs0AnBnWHyRQGuekufMepD5dbzlw0df3sA%3d" xr:uid="{6904EAAC-C805-4488-B214-CD5EF7A311E5}"/>
    <hyperlink ref="D6" r:id="rId4" display="https://www.mouser.com/ProductDetail/Wurth-Electronics/885012206071?qs=sGAEpiMZZMs0AnBnWHyRQEGbLOF2VP1iprT3n4FXsKyn%252b5OoMJVgRQ%3d%3d" xr:uid="{DBAAEC4D-20FF-4127-857D-4A31C0E59F14}"/>
    <hyperlink ref="D7" r:id="rId5" display="https://www.mouser.com/ProductDetail/Wurth-Electronics/885012106022?qs=sGAEpiMZZMs0AnBnWHyRQEGbLOF2VP1issYJf5wWNqidR49W7Sdttw%3d%3d" xr:uid="{2F4A4E4A-BFD5-4B18-BF4C-6DF37B1173B2}"/>
    <hyperlink ref="D8" r:id="rId6" display="https://www.mouser.com/ProductDetail/Taiyo-Yuden/EMK212ABJ106MG-T?qs=sGAEpiMZZMs0AnBnWHyRQIHQ3Mw87cdoX0kCo5cFD0tiJk%2f2e8a2GQ%3d%3d" xr:uid="{448D924E-9F9B-4511-8835-F0F827B4431D}"/>
    <hyperlink ref="D9" r:id="rId7" display="https://www.mouser.com/ProductDetail/Murata-Electronics/GRM219R61C226ME15L?qs=sGAEpiMZZMs0AnBnWHyRQFv7x1xn%252bYFdlpx3rHjqsYGFGOccM8ifgQ%3d%3d" xr:uid="{DDC4BA61-0B9E-4BAC-ACCB-4000A4B47499}"/>
    <hyperlink ref="D12" r:id="rId8" display="https://www.mouser.com/ProductDetail/Kingbright/APT2012YC?qs=sGAEpiMZZMusoohG2hS%252b11XB%2fqj1D52Q8vg4LHKiq5Y%3d" xr:uid="{436CA15D-BBD0-46A2-B68B-E64367BA99D1}"/>
    <hyperlink ref="D10" r:id="rId9" display="https://www.mouser.com/ProductDetail/Kingbright/AP2012EC?qs=sGAEpiMZZMusoohG2hS%252b14Cqh8raw9evBsCVpQ0LEb0%3d" xr:uid="{9DB02E0C-E020-486E-B91F-85BF7FC6D330}"/>
    <hyperlink ref="D11" r:id="rId10" display="https://www.mouser.com/ProductDetail/Kingbright/APT2012SGC?qs=sGAEpiMZZMseGfSY3csMkeytxqHAv00AGb4ncJXLQok%3d" xr:uid="{678C9575-E5CB-437D-AC05-28818A07F54A}"/>
    <hyperlink ref="D13" r:id="rId11" display="https://www.mouser.com/ProductDetail/Inolux/HT-191TW?qs=sGAEpiMZZMseGfSY3csMkY6I0nEzxA6OEbLdwesbyiw%3d" xr:uid="{5B85B025-5F06-4879-8F0C-EC737CABF20A}"/>
    <hyperlink ref="D15" r:id="rId12" display="https://www.mouser.com/ProductDetail/Nexperia/PMEG4020ER115?qs=sGAEpiMZZMtQ8nqTKtFS%2fHAZexCLi7dOLaMEWTWwwEs%3d" xr:uid="{DF26389A-E613-4F6B-9018-6915F66FDE03}"/>
    <hyperlink ref="D14" r:id="rId13" display="https://www.mouser.com/ProductDetail/Nexperia/PMEG4020ER115?qs=sGAEpiMZZMtQ8nqTKtFS%2fHAZexCLi7dOLaMEWTWwwEs%3d" xr:uid="{159B7512-CE02-4647-B9EE-96A67840030C}"/>
    <hyperlink ref="D16" r:id="rId14" display="https://www.mouser.com/ProductDetail/ON-Semiconductor-Fairchild/BSS138L?qs=sGAEpiMZZMtWZAo%2fKf1JUPJG6UTNeL7usB5HmdXkB94%3d" xr:uid="{9DDC42B2-9773-4CC6-B7EE-1502639A949B}"/>
    <hyperlink ref="D17" r:id="rId15" display="https://www.mouser.com/ProductDetail/ROHM-Semiconductor/RZM001P02T2L?qs=sGAEpiMZZMshyDBzk1%2fWi5brl1xcCtmLC2Mq%252brqhxE4aWyoIiu38IQ%3d%3d" xr:uid="{51677159-BD82-428B-B21C-CF0A0CF609C3}"/>
    <hyperlink ref="D19" r:id="rId16" display="https://www.mouser.com/ProductDetail/Bourns/CR1206-JW-270ELF?qs=sGAEpiMZZMtG0KNrPCHnjfC2zYK6Lg3%2fNrw8o4zgFaM%3d" xr:uid="{90E80387-A0E2-4AA2-BE0A-95ABA5959E61}"/>
    <hyperlink ref="D20" r:id="rId17" display="https://www.mouser.com/ProductDetail/Yageo/RC1206FR-10100RL?qs=sGAEpiMZZMtG0KNrPCHnjW0BEZmmc%252bDpE6c4FWyI72L1A6GQnhtxlQ%3d%3d" xr:uid="{BFF775A9-9417-42CF-87F1-8EFB03DD08F3}"/>
    <hyperlink ref="D21" r:id="rId18" display="https://www.mouser.com/ProductDetail/Yageo/RC0603JR-10220RL?qs=sGAEpiMZZMtG0KNrPCHnjW0BEZmmc%252bDpTNN6cP6gTvaMFULQPfel%252bg%3d%3d" xr:uid="{33168548-2BA5-4837-A0F3-056CCF14A238}"/>
    <hyperlink ref="D22" r:id="rId19" display="https://www.mouser.com/ProductDetail/Yageo/RC0603JR-10330RL?qs=sGAEpiMZZMtG0KNrPCHnjW0BEZmmc%252bDpyBVNZHaq%2fqaorKovv0W2%252bA%3d%3d" xr:uid="{B5B33BF9-0044-4E4D-BF99-A450ACCA255F}"/>
    <hyperlink ref="D23" r:id="rId20" display="https://www.mouser.com/ProductDetail/KOA-Speer/RN732ATTD5000B25?qs=sGAEpiMZZMtG0KNrPCHnjXpemsKSY0V9QI6EsrmF%252bK4%3d" xr:uid="{7DA09699-D54B-4E85-9C8B-210DC8523173}"/>
    <hyperlink ref="D24" r:id="rId21" display="https://www.mouser.com/ProductDetail/Vishay/CRCW04021K00FKEDC?qs=sGAEpiMZZMtG0KNrPCHnjXEaY7S8QU1xTZ1rTPmVTHo7xhRDhpgUIw%3d%3d" xr:uid="{118F3C21-0CD2-4539-8DB2-B79C62313174}"/>
    <hyperlink ref="D25" r:id="rId22" display="https://www.mouser.com/ProductDetail/Yageo/RC0603JR-102KL?qs=sGAEpiMZZMtG0KNrPCHnjW0BEZmmc%252bDpNOQzyU4b41m0xE%2fLe5egZA%3d%3d" xr:uid="{9964C626-F863-4544-81DF-EB53F32F564C}"/>
    <hyperlink ref="D26" r:id="rId23" display="https://www.mouser.com/ProductDetail/Vishay/CRCW06038K20JNEA?qs=sGAEpiMZZMtG0KNrPCHnjeyV5TU2VJyG7PKyiyCOu%252b4%3d" xr:uid="{84457B7C-6FE5-4754-A176-D078C24BAD15}"/>
    <hyperlink ref="D27" r:id="rId24" display="https://www.mouser.com/ProductDetail/Vishay/CRCW040210K0FKEDC?qs=sGAEpiMZZMtG0KNrPCHnjXEaY7S8QU1xDaVXkvqGFkKtFuEQ7AdwVg%3d%3d" xr:uid="{7412BF8B-9483-492C-8A21-4FA0F248D36E}"/>
    <hyperlink ref="D30" r:id="rId25" display="https://www.mouser.com/ProductDetail/Panasonic/ERJ-2GEJ104X?qs=sGAEpiMZZMtG0KNrPCHnjSOOg5ypiLdnxj%252b0CMYfC%2fA%3d" xr:uid="{456C7F5E-0C97-4719-8995-F15C1E156D64}"/>
    <hyperlink ref="D31" r:id="rId26" display="https://www.mouser.com/ProductDetail/Bourns/CR0402-JW-105GLF?qs=sGAEpiMZZMtG0KNrPCHnjfC2zYK6Lg3%2fjF9WB9wD34Q%3d" xr:uid="{0E961DCA-A3C2-4803-A07C-34224E7C4EF6}"/>
    <hyperlink ref="D28" r:id="rId27" display="https://www.mouser.com/ProductDetail/Yageo/RC0402FR-1333K2L?qs=sGAEpiMZZMtG0KNrPCHnjW0BEZmmc%252bDp0PRzlto9kYiHAiNsu7P6Xw%3d%3d" xr:uid="{EBC812C7-F847-4B05-ADB6-ECDDD019A609}"/>
    <hyperlink ref="D29" r:id="rId28" display="https://www.mouser.com/ProductDetail/Yageo/RC0603FR-1054K9L?qs=sGAEpiMZZMtG0KNrPCHnjW0BEZmmc%252bDptR%252b6Hsjl5bYIAhEr39OhPg%3d%3d" xr:uid="{7CA3D2CA-B4DB-4439-8F6C-32BFBB50AF4A}"/>
    <hyperlink ref="D18" r:id="rId29" display="https://www.mouser.com/ProductDetail/Yageo/RL2512JK-070R1L?qs=sGAEpiMZZMtlleCFQhR%2fzSNV8he%252bm1g8Q%2fi4JORJXLM%3d" xr:uid="{5F1BD600-C4E0-4670-A678-9849A7F52986}"/>
    <hyperlink ref="D32" r:id="rId30" display="https://www.mouser.com/ProductDetail/Bourns/TC33X-2-103G?qs=sGAEpiMZZMvygUB3GLcD7vlYyyor7jZzTcLyrv4FnX8%3d" xr:uid="{E4400351-AD2C-4C30-AA1E-998D2DDC16C6}"/>
    <hyperlink ref="D33" r:id="rId31" display="https://www.mouser.com/ProductDetail/Microchip-Technology-Atmel/ATmega2560-16AU?qs=sGAEpiMZZMtkfMPOFRTOl4TPj%252bk4h3O1" xr:uid="{900AC47D-80A5-4B13-9B9A-4893C9A4CAFC}"/>
    <hyperlink ref="D36" r:id="rId32" display="https://www.mouser.com/ProductDetail/Texas-Instruments/TPS562210DDFR?qs=sGAEpiMZZMtitjHzVIkrqU99irDpZcy8ugFEQi5ycFkH5%2fcgJpSkww%3d%3d" xr:uid="{67242D52-FB4B-4654-90A0-40B5825E3149}"/>
    <hyperlink ref="D37" r:id="rId33" display="https://www.mouser.com/ProductDetail/Microchip-Technology/AT42QT1010-MAH?qs=sGAEpiMZZMv%2fbGM7XKYHK%252b0NDZ2i1W%252bX" xr:uid="{11BA334C-4BAB-416E-96D8-E0CA36923B34}"/>
    <hyperlink ref="D40" r:id="rId34" display="https://www.mouser.com/ProductDetail/Texas-Instruments/LM358ADR?qs=sGAEpiMZZMtYFXwiBRPs0zFXHJUd7gdT" xr:uid="{2DADAC72-F982-4292-AF89-255A95AF9B77}"/>
    <hyperlink ref="D41" r:id="rId35" display="https://www.mouser.com/ProductDetail/Texas-Instruments/INA169NA-3K?qs=sGAEpiMZZMuo%252bmZx5g6tFD8TTXQDX2ot" xr:uid="{30EE367D-EDE1-4175-A6BA-F6A77EB7BEFB}"/>
    <hyperlink ref="D42" r:id="rId36" display="https://www.mouser.com/ProductDetail/IQD/LFXTAL033808Reel?qs=sGAEpiMZZMsBj6bBr9Q9af1kE%252bXo19x3D66o2Mb0OuifZBqfW0Zkgw%3d%3d" xr:uid="{2AACB80A-20B1-431A-B3D7-EB4B0F352B17}"/>
    <hyperlink ref="D43" r:id="rId37" display="https://www.mouser.com/ProductDetail/TDK/PS1240P02BT?qs=sGAEpiMZZMs%252b6Ea5iKw4JnKB8rEmL0Rz" xr:uid="{282A3AE2-CE80-4BF6-9AE9-A7640C422DD3}"/>
  </hyperlinks>
  <pageMargins left="0.7" right="0.7" top="0.75" bottom="0.75" header="0.3" footer="0.3"/>
  <pageSetup orientation="portrait" r:id="rId38"/>
  <tableParts count="1"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2018-04-24T14:31:03Z</dcterms:created>
  <dcterms:modified xsi:type="dcterms:W3CDTF">2018-04-24T16:25:45Z</dcterms:modified>
</cp:coreProperties>
</file>