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uno\PEIWorkplace\MetadataAnalyser-master\studyresults\"/>
    </mc:Choice>
  </mc:AlternateContent>
  <bookViews>
    <workbookView xWindow="0" yWindow="0" windowWidth="15345" windowHeight="448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" i="1" l="1"/>
  <c r="I55" i="1"/>
  <c r="I56" i="1"/>
  <c r="I57" i="1"/>
  <c r="I58" i="1"/>
  <c r="I59" i="1"/>
  <c r="I60" i="1"/>
  <c r="I61" i="1"/>
  <c r="I6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1" i="1"/>
  <c r="I42" i="1"/>
  <c r="I43" i="1"/>
  <c r="I44" i="1"/>
  <c r="I45" i="1"/>
  <c r="I46" i="1"/>
  <c r="I47" i="1"/>
  <c r="I48" i="1"/>
  <c r="I49" i="1"/>
  <c r="I50" i="1"/>
  <c r="I51" i="1"/>
  <c r="I52" i="1"/>
  <c r="I63" i="1"/>
  <c r="I64" i="1"/>
  <c r="I65" i="1"/>
  <c r="I67" i="1"/>
  <c r="I68" i="1"/>
  <c r="I69" i="1"/>
  <c r="I70" i="1"/>
  <c r="I71" i="1"/>
  <c r="I72" i="1"/>
  <c r="I73" i="1"/>
  <c r="I74" i="1"/>
  <c r="I75" i="1"/>
  <c r="I76" i="1"/>
  <c r="I77" i="1"/>
  <c r="I7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3" i="1"/>
  <c r="N37" i="1" l="1"/>
  <c r="N38" i="1"/>
  <c r="N39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52" i="1" l="1"/>
  <c r="N41" i="1"/>
  <c r="N42" i="1"/>
  <c r="N43" i="1"/>
  <c r="N44" i="1"/>
  <c r="N45" i="1"/>
  <c r="N46" i="1"/>
  <c r="N47" i="1"/>
  <c r="N48" i="1"/>
  <c r="N49" i="1"/>
  <c r="N50" i="1"/>
  <c r="N51" i="1"/>
  <c r="N54" i="1"/>
  <c r="N55" i="1"/>
  <c r="N56" i="1"/>
  <c r="N57" i="1"/>
  <c r="N58" i="1"/>
  <c r="N59" i="1"/>
  <c r="N60" i="1"/>
  <c r="N61" i="1"/>
  <c r="N62" i="1"/>
  <c r="N63" i="1"/>
  <c r="N64" i="1"/>
  <c r="N65" i="1"/>
  <c r="N67" i="1"/>
  <c r="N68" i="1"/>
  <c r="N69" i="1"/>
  <c r="N70" i="1"/>
  <c r="N71" i="1"/>
  <c r="N72" i="1"/>
  <c r="N73" i="1"/>
  <c r="N74" i="1"/>
  <c r="N75" i="1"/>
  <c r="N76" i="1"/>
  <c r="N78" i="1"/>
  <c r="N77" i="1"/>
</calcChain>
</file>

<file path=xl/sharedStrings.xml><?xml version="1.0" encoding="utf-8"?>
<sst xmlns="http://schemas.openxmlformats.org/spreadsheetml/2006/main" count="171" uniqueCount="167">
  <si>
    <t>SQL</t>
  </si>
  <si>
    <t>Ontology</t>
  </si>
  <si>
    <t>Specificity</t>
  </si>
  <si>
    <t>http://data.bioontology.org/ontologies/BIOMODELS</t>
  </si>
  <si>
    <t>Ontology URI</t>
  </si>
  <si>
    <t>http://data.bioontology.org/ontologies/ICD10CM</t>
  </si>
  <si>
    <t>http://data.bioontology.org/ontologies/SNMI</t>
  </si>
  <si>
    <t>http://data.bioontology.org/ontologies/OMIM</t>
  </si>
  <si>
    <t>http://data.bioontology.org/ontologies/VTO</t>
  </si>
  <si>
    <t>Class</t>
  </si>
  <si>
    <t>Name</t>
  </si>
  <si>
    <t>http://purl.obolibrary.org/obo/VTO_0059139</t>
  </si>
  <si>
    <t>Cnemidocarpa</t>
  </si>
  <si>
    <t>Styelidae</t>
  </si>
  <si>
    <t>http://purl.obolibrary.org/obo/VTO_0059078</t>
  </si>
  <si>
    <t>http://purl.obolibrary.org/obo/VTO_0058822</t>
  </si>
  <si>
    <t>Ascidiacea</t>
  </si>
  <si>
    <t>Lupopsyroides</t>
  </si>
  <si>
    <t>http://purl.obolibrary.org/obo/VTO_9026326</t>
  </si>
  <si>
    <t>Gnathostomata</t>
  </si>
  <si>
    <t>http://purl.obolibrary.org/obo/VTO_0000008</t>
  </si>
  <si>
    <t>Vertebrata</t>
  </si>
  <si>
    <t>http://purl.obolibrary.org/obo/VTO_0000007</t>
  </si>
  <si>
    <t>http://purl.obolibrary.org/obo/VTO_9046416</t>
  </si>
  <si>
    <t>Neomyxine</t>
  </si>
  <si>
    <t>http://purl.obolibrary.org/obo/VTO_0058702</t>
  </si>
  <si>
    <t>Myxinidae</t>
  </si>
  <si>
    <t>http://purl.obolibrary.org/obo/VTO_9002086</t>
  </si>
  <si>
    <t>Myxinomorphi</t>
  </si>
  <si>
    <t>Hertzina</t>
  </si>
  <si>
    <t>http://purl.obolibrary.org/obo/VTO_9024152</t>
  </si>
  <si>
    <t>Conodonta</t>
  </si>
  <si>
    <t>http://purl.obolibrary.org/obo/VTO_9024151</t>
  </si>
  <si>
    <t>http://purl.obolibrary.org/obo/VTO_0000006</t>
  </si>
  <si>
    <t>Craniata</t>
  </si>
  <si>
    <t>External genitalia, female</t>
  </si>
  <si>
    <t>http://purl.bioontology.org/ontology/OMIM/MTHU001848</t>
  </si>
  <si>
    <t>Bladder</t>
  </si>
  <si>
    <t>http://purl.bioontology.org/ontology/OMIM/MTHU000477</t>
  </si>
  <si>
    <t>Gastrointestinal</t>
  </si>
  <si>
    <t>http://purl.bioontology.org/ontology/OMIM/MTHU000224</t>
  </si>
  <si>
    <t>Biliary tract</t>
  </si>
  <si>
    <t>http://purl.bioontology.org/ontology/OMIM/MTHU003422</t>
  </si>
  <si>
    <t>Pancreas</t>
  </si>
  <si>
    <t>http://purl.bioontology.org/ontology/OMIM/MTHU000376</t>
  </si>
  <si>
    <t>Delta Spec</t>
  </si>
  <si>
    <t>VTO
(OWL)</t>
  </si>
  <si>
    <t>OMIM
(TTL)</t>
  </si>
  <si>
    <t>SNMI
(TTL)</t>
  </si>
  <si>
    <t>Cystic disease, NOS</t>
  </si>
  <si>
    <t>http://purl.bioontology.org/ontology/SNMI/M-74300</t>
  </si>
  <si>
    <t>Adenosis, NOS</t>
  </si>
  <si>
    <t>http://purl.bioontology.org/ontology/SNMI/M-74200</t>
  </si>
  <si>
    <t>EPITHELIAL DYSPLASIAS</t>
  </si>
  <si>
    <t>http://purl.bioontology.org/ontology/SNMI/M-74400</t>
  </si>
  <si>
    <t>Dysplasia, NOS</t>
  </si>
  <si>
    <t>http://purl.bioontology.org/ontology/SNMI/M-74000</t>
  </si>
  <si>
    <t>Metaplasia, NOS</t>
  </si>
  <si>
    <t>http://purl.bioontology.org/ontology/SNMI/M-73000</t>
  </si>
  <si>
    <t>Involution, NOS</t>
  </si>
  <si>
    <t>http://purl.bioontology.org/ontology/SNMI/M-70300</t>
  </si>
  <si>
    <t>Bacterin - toxoid, NOS</t>
  </si>
  <si>
    <t>http://purl.bioontology.org/ontology/SNMI/C-E3000</t>
  </si>
  <si>
    <t>Bacterin, NOS</t>
  </si>
  <si>
    <t>http://purl.bioontology.org/ontology/SNMI/C-E1000</t>
  </si>
  <si>
    <t>Vaccine - bacterin - toxoid, NOS</t>
  </si>
  <si>
    <t>http://purl.bioontology.org/ontology/SNMI/C-E2000</t>
  </si>
  <si>
    <t>Endoscope, NOS</t>
  </si>
  <si>
    <t>http://purl.bioontology.org/ontology/SNMI/A-2B000</t>
  </si>
  <si>
    <t>Cannula, NOS</t>
  </si>
  <si>
    <t>http://purl.bioontology.org/ontology/SNMI/A-26000</t>
  </si>
  <si>
    <t>Adhesive, NOS</t>
  </si>
  <si>
    <t>http://purl.bioontology.org/ontology/SNMI/A-13000</t>
  </si>
  <si>
    <t>Execution Time
(ms)</t>
  </si>
  <si>
    <t>Ancestors
Count</t>
  </si>
  <si>
    <t>Leaf Descendents
Count</t>
  </si>
  <si>
    <t>Id</t>
  </si>
  <si>
    <t>Python Script</t>
  </si>
  <si>
    <t>Cerebral infarction due to thrombosis of cerebellar artery</t>
  </si>
  <si>
    <t>http://purl.bioontology.org/ontology/ICD10CM/I63.34</t>
  </si>
  <si>
    <t>Cerebral infarction due to thrombosis of cerebral arteries</t>
  </si>
  <si>
    <t>http://purl.bioontology.org/ontology/ICD10CM/I63.3</t>
  </si>
  <si>
    <t>Cerebrovascular diseases (I60-I69)</t>
  </si>
  <si>
    <t>http://purl.bioontology.org/ontology/ICD10CM/I60-I69</t>
  </si>
  <si>
    <t>Fusion of spine</t>
  </si>
  <si>
    <t>Other deforming dorsopathies</t>
  </si>
  <si>
    <t>http://purl.bioontology.org/ontology/ICD10CM/M43</t>
  </si>
  <si>
    <t>http://purl.bioontology.org/ontology/ICD10CM/M43.2</t>
  </si>
  <si>
    <t>Chondropathies (M91-M94)</t>
  </si>
  <si>
    <t>http://purl.bioontology.org/ontology/ICD10CM/M91-M94</t>
  </si>
  <si>
    <t>Congenital iodine-deficiency syndrome</t>
  </si>
  <si>
    <t>http://purl.bioontology.org/ontology/ICD10CM/E00</t>
  </si>
  <si>
    <t>Diabetes mellitus (E08-E13)</t>
  </si>
  <si>
    <t>http://purl.bioontology.org/ontology/ICD10CM/E08-E13</t>
  </si>
  <si>
    <t>Malnutrition (E40-E46)</t>
  </si>
  <si>
    <t>http://purl.bioontology.org/ontology/ICD10CM/E40-E46</t>
  </si>
  <si>
    <t>Social phobias</t>
  </si>
  <si>
    <t>Phobic anxiety disorders</t>
  </si>
  <si>
    <t>http://purl.bioontology.org/ontology/ICD10CM/F40</t>
  </si>
  <si>
    <t>http://purl.bioontology.org/ontology/ICD10CM/F40.1</t>
  </si>
  <si>
    <t>Anxiety, dissociative, stress-related, somatoform and other nonpsychotic mental disorders (F40-F48)</t>
  </si>
  <si>
    <t>http://purl.bioontology.org/ontology/ICD10CM/F40-F48</t>
  </si>
  <si>
    <t>Maternal care for disproportion due to hydrocephalic fetus</t>
  </si>
  <si>
    <t>http://purl.bioontology.org/ontology/ICD10CM/O33.6</t>
  </si>
  <si>
    <t>Maternal care for disproportion</t>
  </si>
  <si>
    <t>http://purl.bioontology.org/ontology/ICD10CM/O33</t>
  </si>
  <si>
    <t>Maternal care related to the fetus and amniotic cavity and possible delivery problems (O30-O48)</t>
  </si>
  <si>
    <t>http://purl.bioontology.org/ontology/ICD10CM/O30-O48</t>
  </si>
  <si>
    <t>Abnormalities of heart beat</t>
  </si>
  <si>
    <t>http://purl.bioontology.org/ontology/ICD10CM/R00</t>
  </si>
  <si>
    <t>Abnormal blood-pressure reading, without diagnosis</t>
  </si>
  <si>
    <t>http://purl.bioontology.org/ontology/ICD10CM/R03</t>
  </si>
  <si>
    <t>Symptoms and signs involving the circulatory and respiratory systems (R00-R09)</t>
  </si>
  <si>
    <t>http://purl.bioontology.org/ontology/ICD10CM/R00-R09</t>
  </si>
  <si>
    <t>ICD10CM
(TTL)</t>
  </si>
  <si>
    <t>epidermal initial</t>
  </si>
  <si>
    <t>http://purl.org/obo/owl/CL#CL_0000538</t>
  </si>
  <si>
    <t>meristematic cell</t>
  </si>
  <si>
    <t>http://purl.org/obo/owl/CL#CL_0000685</t>
  </si>
  <si>
    <t>plant cell</t>
  </si>
  <si>
    <t>http://purl.org/obo/owl/CL#CL_0000610</t>
  </si>
  <si>
    <t>smooth muscle cell</t>
  </si>
  <si>
    <t>http://purl.org/obo/owl/CL#CL_0000192</t>
  </si>
  <si>
    <t>muscle cell</t>
  </si>
  <si>
    <t>http://purl.org/obo/owl/CL#CL_0000187</t>
  </si>
  <si>
    <t>cell by organism</t>
  </si>
  <si>
    <t>http://purl.org/obo/owl/CL#CL_0000004</t>
  </si>
  <si>
    <t>Fascicular architecture of muscle</t>
  </si>
  <si>
    <t>http://purl.org/obo/owlapi/fma#FMA_46569</t>
  </si>
  <si>
    <t>Has_organizational pattern</t>
  </si>
  <si>
    <t>http://purl.org/obo/owlapi/fma#FMA_9730</t>
  </si>
  <si>
    <t>Anatomical relation</t>
  </si>
  <si>
    <t>http://purl.org/obo/owlapi/fma#FMA_45723</t>
  </si>
  <si>
    <t>Columnar cell</t>
  </si>
  <si>
    <t>http://purl.org/obo/owlapi/fma#FMA_66771</t>
  </si>
  <si>
    <t>Cell shape type</t>
  </si>
  <si>
    <t>http://purl.org/obo/owlapi/fma#FMA_70632</t>
  </si>
  <si>
    <t>Cell morphology</t>
  </si>
  <si>
    <t>http://purl.org/obo/owlapi/fma#FMA_70631</t>
  </si>
  <si>
    <t>differentiated</t>
  </si>
  <si>
    <t>http://purl.org/obo/owl/PATO#PATO_0002099</t>
  </si>
  <si>
    <t>cellular potency</t>
  </si>
  <si>
    <t>http://purl.org/obo/owl/PATO#PATO_0001397</t>
  </si>
  <si>
    <t>cellular quality</t>
  </si>
  <si>
    <t>http://purl.org/obo/owl/PATO#PATO_0001396</t>
  </si>
  <si>
    <t>BIOMODELS
(OWL)</t>
  </si>
  <si>
    <t>blood vessel endothelial cell</t>
  </si>
  <si>
    <t>http://purl.org/obo/owl/CL#CL_0000071</t>
  </si>
  <si>
    <t>endothelial cell</t>
  </si>
  <si>
    <t>http://purl.org/obo/owl/CL#CL_0000115</t>
  </si>
  <si>
    <t>barrier cell</t>
  </si>
  <si>
    <t>http://purl.org/obo/owl/CL#CL_0000215</t>
  </si>
  <si>
    <t>Delta Time
(ms)</t>
  </si>
  <si>
    <t>http://purl.bioontology.org/ontology/OMIM/MTHU001614</t>
  </si>
  <si>
    <t>http://purl.bioontology.org/ontology/OMIM/MTHU001730</t>
  </si>
  <si>
    <t>http://purl.bioontology.org/ontology/OMIM/MTHU001728</t>
  </si>
  <si>
    <t>http://purl.bioontology.org/ontology/OMIM/MTHU000089</t>
  </si>
  <si>
    <t>http://purl.bioontology.org/ontology/OMIM/MTHU000052</t>
  </si>
  <si>
    <t>http://purl.bioontology.org/ontology/OMIM/MTHU000106</t>
  </si>
  <si>
    <t>Lung</t>
  </si>
  <si>
    <t>Larynx</t>
  </si>
  <si>
    <t>Airways</t>
  </si>
  <si>
    <t>Ureters</t>
  </si>
  <si>
    <t>Face</t>
  </si>
  <si>
    <t>Ears</t>
  </si>
  <si>
    <t>External genitalia, male</t>
  </si>
  <si>
    <t>http://purl.bioontology.org/ontology/OMIM/MTHU000063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</si>
</sst>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right" vertical="center"/>
    </xf>
    <xf numFmtId="164" fontId="0" fillId="2" borderId="0" xfId="0" applyNumberForma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0" fillId="0" borderId="0" xfId="0" applyBorder="1"/>
    <xf numFmtId="0" fontId="0" fillId="2" borderId="0" xfId="0" applyFont="1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164" fontId="0" fillId="2" borderId="5" xfId="0" applyNumberFormat="1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Border="1"/>
    <xf numFmtId="0" fontId="0" fillId="0" borderId="5" xfId="0" applyBorder="1"/>
    <xf numFmtId="164" fontId="2" fillId="2" borderId="5" xfId="0" applyNumberFormat="1" applyFont="1" applyFill="1" applyBorder="1"/>
    <xf numFmtId="164" fontId="2" fillId="3" borderId="5" xfId="0" applyNumberFormat="1" applyFont="1" applyFill="1" applyBorder="1"/>
    <xf numFmtId="164" fontId="0" fillId="0" borderId="5" xfId="0" applyNumberFormat="1" applyBorder="1"/>
    <xf numFmtId="164" fontId="0" fillId="2" borderId="5" xfId="0" applyNumberFormat="1" applyFill="1" applyBorder="1"/>
    <xf numFmtId="164" fontId="2" fillId="2" borderId="5" xfId="0" applyNumberFormat="1" applyFont="1" applyFill="1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164" fontId="1" fillId="0" borderId="5" xfId="0" applyNumberFormat="1" applyFont="1" applyBorder="1" applyAlignment="1">
      <alignment horizontal="right" vertical="center"/>
    </xf>
    <xf numFmtId="164" fontId="2" fillId="0" borderId="5" xfId="0" applyNumberFormat="1" applyFon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64" fontId="0" fillId="0" borderId="7" xfId="0" applyNumberFormat="1" applyBorder="1" applyAlignment="1">
      <alignment horizontal="right" vertical="center"/>
    </xf>
    <xf numFmtId="164" fontId="1" fillId="0" borderId="8" xfId="0" applyNumberFormat="1" applyFont="1" applyBorder="1" applyAlignment="1">
      <alignment horizontal="right" vertical="center"/>
    </xf>
    <xf numFmtId="1" fontId="0" fillId="2" borderId="5" xfId="0" applyNumberFormat="1" applyFill="1" applyBorder="1" applyAlignment="1">
      <alignment horizontal="right" vertical="center"/>
    </xf>
    <xf numFmtId="1" fontId="0" fillId="0" borderId="5" xfId="0" applyNumberFormat="1" applyBorder="1" applyAlignment="1">
      <alignment horizontal="right" vertical="center"/>
    </xf>
    <xf numFmtId="1" fontId="0" fillId="0" borderId="5" xfId="0" applyNumberFormat="1" applyBorder="1"/>
    <xf numFmtId="1" fontId="0" fillId="0" borderId="8" xfId="0" applyNumberFormat="1" applyBorder="1" applyAlignment="1">
      <alignment horizontal="right" vertical="center"/>
    </xf>
    <xf numFmtId="164" fontId="2" fillId="0" borderId="5" xfId="0" applyNumberFormat="1" applyFont="1" applyBorder="1"/>
    <xf numFmtId="0" fontId="0" fillId="0" borderId="5" xfId="0" applyBorder="1" applyAlignment="1">
      <alignment horizontal="right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2" borderId="12" xfId="0" applyNumberForma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VTO_0058702" TargetMode="External"/><Relationship Id="rId13" Type="http://schemas.openxmlformats.org/officeDocument/2006/relationships/hyperlink" Target="http://purl.bioontology.org/ontology/OMIM/MTHU000224" TargetMode="External"/><Relationship Id="rId18" Type="http://schemas.openxmlformats.org/officeDocument/2006/relationships/hyperlink" Target="http://purl.bioontology.org/ontology/OMIM/MTHU001848" TargetMode="External"/><Relationship Id="rId26" Type="http://schemas.openxmlformats.org/officeDocument/2006/relationships/hyperlink" Target="http://purl.bioontology.org/ontology/SNMI/C-E3000" TargetMode="External"/><Relationship Id="rId3" Type="http://schemas.openxmlformats.org/officeDocument/2006/relationships/hyperlink" Target="http://data.bioontology.org/ontologies/SNMI" TargetMode="External"/><Relationship Id="rId21" Type="http://schemas.openxmlformats.org/officeDocument/2006/relationships/hyperlink" Target="http://purl.bioontology.org/ontology/SNMI/A-13000" TargetMode="External"/><Relationship Id="rId34" Type="http://schemas.openxmlformats.org/officeDocument/2006/relationships/hyperlink" Target="http://purl.bioontology.org/ontology/ICD10CM/I60-I69" TargetMode="External"/><Relationship Id="rId7" Type="http://schemas.openxmlformats.org/officeDocument/2006/relationships/hyperlink" Target="http://purl.obolibrary.org/obo/VTO_9046416" TargetMode="External"/><Relationship Id="rId12" Type="http://schemas.openxmlformats.org/officeDocument/2006/relationships/hyperlink" Target="http://purl.bioontology.org/ontology/OMIM/MTHU000376" TargetMode="External"/><Relationship Id="rId17" Type="http://schemas.openxmlformats.org/officeDocument/2006/relationships/hyperlink" Target="http://purl.bioontology.org/ontology/OMIM/MTHU000477" TargetMode="External"/><Relationship Id="rId25" Type="http://schemas.openxmlformats.org/officeDocument/2006/relationships/hyperlink" Target="http://purl.bioontology.org/ontology/SNMI/C-E1000" TargetMode="External"/><Relationship Id="rId33" Type="http://schemas.openxmlformats.org/officeDocument/2006/relationships/hyperlink" Target="http://purl.org/obo/owl/CL" TargetMode="External"/><Relationship Id="rId2" Type="http://schemas.openxmlformats.org/officeDocument/2006/relationships/hyperlink" Target="http://data.bioontology.org/ontologies/ICD10CM" TargetMode="External"/><Relationship Id="rId16" Type="http://schemas.openxmlformats.org/officeDocument/2006/relationships/hyperlink" Target="http://purl.bioontology.org/ontology/OMIM/MTHU000089" TargetMode="External"/><Relationship Id="rId20" Type="http://schemas.openxmlformats.org/officeDocument/2006/relationships/hyperlink" Target="http://purl.bioontology.org/ontology/OMIM/MTHU001730" TargetMode="External"/><Relationship Id="rId29" Type="http://schemas.openxmlformats.org/officeDocument/2006/relationships/hyperlink" Target="http://purl.bioontology.org/ontology/SNMI/M-74000" TargetMode="External"/><Relationship Id="rId1" Type="http://schemas.openxmlformats.org/officeDocument/2006/relationships/hyperlink" Target="http://data.bioontology.org/ontologies/BIOMODELS" TargetMode="External"/><Relationship Id="rId6" Type="http://schemas.openxmlformats.org/officeDocument/2006/relationships/hyperlink" Target="http://purl.obolibrary.org/obo/VTO_0059078" TargetMode="External"/><Relationship Id="rId11" Type="http://schemas.openxmlformats.org/officeDocument/2006/relationships/hyperlink" Target="http://purl.bioontology.org/ontology/OMIM/MTHU001728" TargetMode="External"/><Relationship Id="rId24" Type="http://schemas.openxmlformats.org/officeDocument/2006/relationships/hyperlink" Target="http://purl.bioontology.org/ontology/SNMI/C-E2000" TargetMode="External"/><Relationship Id="rId32" Type="http://schemas.openxmlformats.org/officeDocument/2006/relationships/hyperlink" Target="http://purl.bioontology.org/ontology/SNMI/M-74300" TargetMode="External"/><Relationship Id="rId37" Type="http://schemas.openxmlformats.org/officeDocument/2006/relationships/hyperlink" Target="http://purl.org/obo/owl/CL" TargetMode="External"/><Relationship Id="rId5" Type="http://schemas.openxmlformats.org/officeDocument/2006/relationships/hyperlink" Target="http://purl.obolibrary.org/obo/VTO_0059139" TargetMode="External"/><Relationship Id="rId15" Type="http://schemas.openxmlformats.org/officeDocument/2006/relationships/hyperlink" Target="http://purl.bioontology.org/ontology/OMIM/MTHU000052" TargetMode="External"/><Relationship Id="rId23" Type="http://schemas.openxmlformats.org/officeDocument/2006/relationships/hyperlink" Target="http://purl.bioontology.org/ontology/SNMI/A-2B000" TargetMode="External"/><Relationship Id="rId28" Type="http://schemas.openxmlformats.org/officeDocument/2006/relationships/hyperlink" Target="http://purl.bioontology.org/ontology/SNMI/M-73000" TargetMode="External"/><Relationship Id="rId36" Type="http://schemas.openxmlformats.org/officeDocument/2006/relationships/hyperlink" Target="http://purl.bioontology.org/ontology/OMIM/MTHU000063" TargetMode="External"/><Relationship Id="rId10" Type="http://schemas.openxmlformats.org/officeDocument/2006/relationships/hyperlink" Target="http://purl.bioontology.org/ontology/OMIM/MTHU000106" TargetMode="External"/><Relationship Id="rId19" Type="http://schemas.openxmlformats.org/officeDocument/2006/relationships/hyperlink" Target="http://purl.bioontology.org/ontology/OMIM/MTHU001614" TargetMode="External"/><Relationship Id="rId31" Type="http://schemas.openxmlformats.org/officeDocument/2006/relationships/hyperlink" Target="http://purl.bioontology.org/ontology/SNMI/M-74200" TargetMode="External"/><Relationship Id="rId4" Type="http://schemas.openxmlformats.org/officeDocument/2006/relationships/hyperlink" Target="http://data.bioontology.org/ontologies/OMIM" TargetMode="External"/><Relationship Id="rId9" Type="http://schemas.openxmlformats.org/officeDocument/2006/relationships/hyperlink" Target="http://purl.obolibrary.org/obo/VTO_9002086" TargetMode="External"/><Relationship Id="rId14" Type="http://schemas.openxmlformats.org/officeDocument/2006/relationships/hyperlink" Target="http://purl.bioontology.org/ontology/OMIM/MTHU003422" TargetMode="External"/><Relationship Id="rId22" Type="http://schemas.openxmlformats.org/officeDocument/2006/relationships/hyperlink" Target="http://purl.bioontology.org/ontology/SNMI/A-26000" TargetMode="External"/><Relationship Id="rId27" Type="http://schemas.openxmlformats.org/officeDocument/2006/relationships/hyperlink" Target="http://purl.bioontology.org/ontology/SNMI/M-70300" TargetMode="External"/><Relationship Id="rId30" Type="http://schemas.openxmlformats.org/officeDocument/2006/relationships/hyperlink" Target="http://purl.bioontology.org/ontology/SNMI/M-74400" TargetMode="External"/><Relationship Id="rId35" Type="http://schemas.openxmlformats.org/officeDocument/2006/relationships/hyperlink" Target="http://purl.bioontology.org/ontology/ICD10CM/M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topLeftCell="D1" workbookViewId="0">
      <selection activeCell="J70" sqref="J70"/>
    </sheetView>
  </sheetViews>
  <sheetFormatPr defaultRowHeight="15" x14ac:dyDescent="0.25"/>
  <cols>
    <col min="1" max="1" width="11.42578125" bestFit="1" customWidth="1"/>
    <col min="2" max="2" width="48.42578125" bestFit="1" customWidth="1"/>
    <col min="3" max="3" width="53" bestFit="1" customWidth="1"/>
    <col min="4" max="4" width="53.85546875" bestFit="1" customWidth="1"/>
    <col min="5" max="5" width="9.7109375" bestFit="1" customWidth="1"/>
    <col min="6" max="6" width="16.7109375" bestFit="1" customWidth="1"/>
    <col min="7" max="7" width="14.7109375" bestFit="1" customWidth="1"/>
    <col min="8" max="8" width="10.140625" bestFit="1" customWidth="1"/>
    <col min="9" max="9" width="10.5703125" bestFit="1" customWidth="1"/>
    <col min="10" max="10" width="9.7109375" bestFit="1" customWidth="1"/>
    <col min="11" max="11" width="16.7109375" bestFit="1" customWidth="1"/>
    <col min="12" max="12" width="14.7109375" bestFit="1" customWidth="1"/>
    <col min="13" max="13" width="10.140625" bestFit="1" customWidth="1"/>
    <col min="14" max="14" width="10.28515625" bestFit="1" customWidth="1"/>
  </cols>
  <sheetData>
    <row r="1" spans="1:14" ht="15.75" thickTop="1" x14ac:dyDescent="0.25">
      <c r="A1" s="1"/>
      <c r="B1" s="1"/>
      <c r="C1" s="39" t="s">
        <v>9</v>
      </c>
      <c r="D1" s="39"/>
      <c r="E1" s="44" t="s">
        <v>77</v>
      </c>
      <c r="F1" s="40"/>
      <c r="G1" s="40"/>
      <c r="H1" s="40"/>
      <c r="I1" s="41"/>
      <c r="J1" s="40" t="s">
        <v>0</v>
      </c>
      <c r="K1" s="40"/>
      <c r="L1" s="40"/>
      <c r="M1" s="40"/>
      <c r="N1" s="41"/>
    </row>
    <row r="2" spans="1:14" ht="30" x14ac:dyDescent="0.25">
      <c r="A2" s="1" t="s">
        <v>1</v>
      </c>
      <c r="B2" s="1" t="s">
        <v>4</v>
      </c>
      <c r="C2" s="1" t="s">
        <v>10</v>
      </c>
      <c r="D2" s="1" t="s">
        <v>76</v>
      </c>
      <c r="E2" s="35" t="s">
        <v>74</v>
      </c>
      <c r="F2" s="36" t="s">
        <v>75</v>
      </c>
      <c r="G2" s="36" t="s">
        <v>73</v>
      </c>
      <c r="H2" s="36" t="s">
        <v>2</v>
      </c>
      <c r="I2" s="37" t="s">
        <v>152</v>
      </c>
      <c r="J2" s="35" t="s">
        <v>74</v>
      </c>
      <c r="K2" s="36" t="s">
        <v>75</v>
      </c>
      <c r="L2" s="36" t="s">
        <v>73</v>
      </c>
      <c r="M2" s="36" t="s">
        <v>2</v>
      </c>
      <c r="N2" s="37" t="s">
        <v>45</v>
      </c>
    </row>
    <row r="3" spans="1:14" x14ac:dyDescent="0.25">
      <c r="A3" s="42" t="s">
        <v>145</v>
      </c>
      <c r="B3" s="43" t="s">
        <v>3</v>
      </c>
      <c r="C3" s="2" t="s">
        <v>115</v>
      </c>
      <c r="D3" s="2" t="s">
        <v>116</v>
      </c>
      <c r="E3" s="12">
        <v>8</v>
      </c>
      <c r="F3" s="6">
        <v>1</v>
      </c>
      <c r="G3" s="6">
        <v>3937</v>
      </c>
      <c r="H3" s="7">
        <v>0.88888888888899997</v>
      </c>
      <c r="I3" s="29">
        <f t="shared" ref="I3:I19" si="0">G3-L3</f>
        <v>3255</v>
      </c>
      <c r="J3" s="6">
        <v>8</v>
      </c>
      <c r="K3" s="6">
        <v>1</v>
      </c>
      <c r="L3" s="6">
        <v>682</v>
      </c>
      <c r="M3" s="7">
        <v>0.88890000000000002</v>
      </c>
      <c r="N3" s="38">
        <f t="shared" ref="N3:N20" si="1">(M3 - H3)</f>
        <v>1.1111111000050578E-5</v>
      </c>
    </row>
    <row r="4" spans="1:14" x14ac:dyDescent="0.25">
      <c r="A4" s="43"/>
      <c r="B4" s="43"/>
      <c r="C4" s="2" t="s">
        <v>117</v>
      </c>
      <c r="D4" s="2" t="s">
        <v>118</v>
      </c>
      <c r="E4" s="12">
        <v>5</v>
      </c>
      <c r="F4" s="6">
        <v>4</v>
      </c>
      <c r="G4" s="6">
        <v>8582</v>
      </c>
      <c r="H4" s="7">
        <v>0.555555555556</v>
      </c>
      <c r="I4" s="29">
        <f t="shared" si="0"/>
        <v>8384</v>
      </c>
      <c r="J4" s="6">
        <v>5</v>
      </c>
      <c r="K4" s="6">
        <v>4</v>
      </c>
      <c r="L4" s="6">
        <v>198</v>
      </c>
      <c r="M4" s="7">
        <v>0.55559999999999998</v>
      </c>
      <c r="N4" s="13">
        <f t="shared" si="1"/>
        <v>4.4444443999980265E-5</v>
      </c>
    </row>
    <row r="5" spans="1:14" x14ac:dyDescent="0.25">
      <c r="A5" s="43"/>
      <c r="B5" s="43"/>
      <c r="C5" s="2" t="s">
        <v>119</v>
      </c>
      <c r="D5" s="2" t="s">
        <v>120</v>
      </c>
      <c r="E5" s="12">
        <v>4</v>
      </c>
      <c r="F5" s="6">
        <v>36</v>
      </c>
      <c r="G5" s="6">
        <v>78264</v>
      </c>
      <c r="H5" s="7">
        <v>0.51798561151099998</v>
      </c>
      <c r="I5" s="29">
        <f t="shared" si="0"/>
        <v>78045</v>
      </c>
      <c r="J5" s="6">
        <v>4</v>
      </c>
      <c r="K5" s="6">
        <v>36</v>
      </c>
      <c r="L5" s="6">
        <v>219</v>
      </c>
      <c r="M5" s="7">
        <v>0.51800000000000002</v>
      </c>
      <c r="N5" s="13">
        <f t="shared" si="1"/>
        <v>1.4388489000038973E-5</v>
      </c>
    </row>
    <row r="6" spans="1:14" x14ac:dyDescent="0.25">
      <c r="A6" s="43"/>
      <c r="B6" s="43"/>
      <c r="C6" t="s">
        <v>121</v>
      </c>
      <c r="D6" t="s">
        <v>122</v>
      </c>
      <c r="E6" s="14">
        <v>12</v>
      </c>
      <c r="F6" s="8">
        <v>6</v>
      </c>
      <c r="G6" s="8">
        <v>14724</v>
      </c>
      <c r="H6" s="9">
        <v>0.92307692307699996</v>
      </c>
      <c r="I6" s="30">
        <f t="shared" si="0"/>
        <v>14551</v>
      </c>
      <c r="J6" s="8">
        <v>12</v>
      </c>
      <c r="K6" s="8">
        <v>6</v>
      </c>
      <c r="L6" s="8">
        <v>173</v>
      </c>
      <c r="M6" s="9">
        <v>0.92310000000000003</v>
      </c>
      <c r="N6" s="22">
        <f t="shared" si="1"/>
        <v>2.3076923000076022E-5</v>
      </c>
    </row>
    <row r="7" spans="1:14" x14ac:dyDescent="0.25">
      <c r="A7" s="43"/>
      <c r="B7" s="43"/>
      <c r="C7" t="s">
        <v>123</v>
      </c>
      <c r="D7" t="s">
        <v>124</v>
      </c>
      <c r="E7" s="14">
        <v>11</v>
      </c>
      <c r="F7" s="8">
        <v>23</v>
      </c>
      <c r="G7" s="8">
        <v>55083</v>
      </c>
      <c r="H7" s="9">
        <v>0.72701149425300005</v>
      </c>
      <c r="I7" s="30">
        <f t="shared" si="0"/>
        <v>54923</v>
      </c>
      <c r="J7" s="8">
        <v>11</v>
      </c>
      <c r="K7" s="8">
        <v>23</v>
      </c>
      <c r="L7" s="8">
        <v>160</v>
      </c>
      <c r="M7" s="9">
        <v>0.72699999999999998</v>
      </c>
      <c r="N7" s="22">
        <f t="shared" si="1"/>
        <v>-1.1494253000066124E-5</v>
      </c>
    </row>
    <row r="8" spans="1:14" x14ac:dyDescent="0.25">
      <c r="A8" s="43"/>
      <c r="B8" s="43"/>
      <c r="C8" t="s">
        <v>125</v>
      </c>
      <c r="D8" t="s">
        <v>126</v>
      </c>
      <c r="E8" s="14">
        <v>2</v>
      </c>
      <c r="F8" s="8">
        <v>776</v>
      </c>
      <c r="G8" s="8">
        <v>2279942</v>
      </c>
      <c r="H8" s="9">
        <v>0.13464040947299999</v>
      </c>
      <c r="I8" s="30">
        <f t="shared" si="0"/>
        <v>2279767</v>
      </c>
      <c r="J8" s="8">
        <v>2</v>
      </c>
      <c r="K8" s="8">
        <v>776</v>
      </c>
      <c r="L8" s="8">
        <v>175</v>
      </c>
      <c r="M8" s="9">
        <v>0.1346</v>
      </c>
      <c r="N8" s="22">
        <f t="shared" si="1"/>
        <v>-4.0409472999991536E-5</v>
      </c>
    </row>
    <row r="9" spans="1:14" x14ac:dyDescent="0.25">
      <c r="A9" s="43"/>
      <c r="B9" s="43"/>
      <c r="C9" s="2" t="s">
        <v>127</v>
      </c>
      <c r="D9" s="2" t="s">
        <v>128</v>
      </c>
      <c r="E9" s="12">
        <v>5</v>
      </c>
      <c r="F9" s="6">
        <v>37</v>
      </c>
      <c r="G9" s="6">
        <v>62671</v>
      </c>
      <c r="H9" s="7">
        <v>0.81858407079600004</v>
      </c>
      <c r="I9" s="29">
        <f t="shared" si="0"/>
        <v>62506</v>
      </c>
      <c r="J9" s="6">
        <v>5</v>
      </c>
      <c r="K9" s="6">
        <v>37</v>
      </c>
      <c r="L9" s="6">
        <v>165</v>
      </c>
      <c r="M9" s="7">
        <v>0.81859999999999999</v>
      </c>
      <c r="N9" s="13">
        <f t="shared" si="1"/>
        <v>1.5929203999953678E-5</v>
      </c>
    </row>
    <row r="10" spans="1:14" x14ac:dyDescent="0.25">
      <c r="A10" s="43"/>
      <c r="B10" s="43"/>
      <c r="C10" s="2" t="s">
        <v>129</v>
      </c>
      <c r="D10" s="2" t="s">
        <v>130</v>
      </c>
      <c r="E10" s="12">
        <v>4</v>
      </c>
      <c r="F10" s="6">
        <v>41</v>
      </c>
      <c r="G10" s="6">
        <v>65740</v>
      </c>
      <c r="H10" s="7">
        <v>0.66129032258099996</v>
      </c>
      <c r="I10" s="29">
        <f t="shared" si="0"/>
        <v>65600</v>
      </c>
      <c r="J10" s="6">
        <v>4</v>
      </c>
      <c r="K10" s="6">
        <v>41</v>
      </c>
      <c r="L10" s="6">
        <v>140</v>
      </c>
      <c r="M10" s="7">
        <v>0.6613</v>
      </c>
      <c r="N10" s="13">
        <f t="shared" si="1"/>
        <v>9.6774190000425975E-6</v>
      </c>
    </row>
    <row r="11" spans="1:14" x14ac:dyDescent="0.25">
      <c r="A11" s="43"/>
      <c r="B11" s="43"/>
      <c r="C11" s="2" t="s">
        <v>131</v>
      </c>
      <c r="D11" s="2" t="s">
        <v>132</v>
      </c>
      <c r="E11" s="12">
        <v>2</v>
      </c>
      <c r="F11" s="6">
        <v>171</v>
      </c>
      <c r="G11" s="6">
        <v>339846</v>
      </c>
      <c r="H11" s="7">
        <v>0.28032786885200001</v>
      </c>
      <c r="I11" s="29">
        <f t="shared" si="0"/>
        <v>339713</v>
      </c>
      <c r="J11" s="6">
        <v>2</v>
      </c>
      <c r="K11" s="6">
        <v>171</v>
      </c>
      <c r="L11" s="6">
        <v>133</v>
      </c>
      <c r="M11" s="7">
        <v>0.28029999999999999</v>
      </c>
      <c r="N11" s="13">
        <f t="shared" si="1"/>
        <v>-2.7868852000012545E-5</v>
      </c>
    </row>
    <row r="12" spans="1:14" x14ac:dyDescent="0.25">
      <c r="A12" s="43"/>
      <c r="B12" s="43"/>
      <c r="C12" t="s">
        <v>133</v>
      </c>
      <c r="D12" t="s">
        <v>134</v>
      </c>
      <c r="E12" s="14">
        <v>2</v>
      </c>
      <c r="F12" s="8">
        <v>4</v>
      </c>
      <c r="G12" s="8">
        <v>9618</v>
      </c>
      <c r="H12" s="9">
        <v>0.66666666666700003</v>
      </c>
      <c r="I12" s="30">
        <f t="shared" si="0"/>
        <v>9424</v>
      </c>
      <c r="J12" s="8">
        <v>2</v>
      </c>
      <c r="K12" s="8">
        <v>4</v>
      </c>
      <c r="L12" s="8">
        <v>194</v>
      </c>
      <c r="M12" s="9">
        <v>0.66669999999999996</v>
      </c>
      <c r="N12" s="22">
        <f t="shared" si="1"/>
        <v>3.3333332999929688E-5</v>
      </c>
    </row>
    <row r="13" spans="1:14" x14ac:dyDescent="0.25">
      <c r="A13" s="43"/>
      <c r="B13" s="43"/>
      <c r="C13" t="s">
        <v>135</v>
      </c>
      <c r="D13" t="s">
        <v>136</v>
      </c>
      <c r="E13" s="14">
        <v>1</v>
      </c>
      <c r="F13" s="8">
        <v>8</v>
      </c>
      <c r="G13" s="8">
        <v>16512</v>
      </c>
      <c r="H13" s="9">
        <v>0.36363636363599999</v>
      </c>
      <c r="I13" s="30">
        <f t="shared" si="0"/>
        <v>16372</v>
      </c>
      <c r="J13" s="8">
        <v>1</v>
      </c>
      <c r="K13" s="8">
        <v>8</v>
      </c>
      <c r="L13" s="8">
        <v>140</v>
      </c>
      <c r="M13" s="9">
        <v>0.36359999999999998</v>
      </c>
      <c r="N13" s="22">
        <f t="shared" si="1"/>
        <v>-3.6363636000014132E-5</v>
      </c>
    </row>
    <row r="14" spans="1:14" x14ac:dyDescent="0.25">
      <c r="A14" s="43"/>
      <c r="B14" s="43"/>
      <c r="C14" t="s">
        <v>137</v>
      </c>
      <c r="D14" t="s">
        <v>138</v>
      </c>
      <c r="E14" s="14">
        <v>1</v>
      </c>
      <c r="F14" s="8">
        <v>14</v>
      </c>
      <c r="G14" s="8">
        <v>23810</v>
      </c>
      <c r="H14" s="9">
        <v>0.4375</v>
      </c>
      <c r="I14" s="30">
        <f t="shared" si="0"/>
        <v>23669</v>
      </c>
      <c r="J14" s="8">
        <v>1</v>
      </c>
      <c r="K14" s="8">
        <v>14</v>
      </c>
      <c r="L14" s="8">
        <v>141</v>
      </c>
      <c r="M14" s="9">
        <v>0.4375</v>
      </c>
      <c r="N14" s="22">
        <f t="shared" si="1"/>
        <v>0</v>
      </c>
    </row>
    <row r="15" spans="1:14" x14ac:dyDescent="0.25">
      <c r="A15" s="43"/>
      <c r="B15" s="43"/>
      <c r="C15" s="2" t="s">
        <v>139</v>
      </c>
      <c r="D15" s="2" t="s">
        <v>140</v>
      </c>
      <c r="E15" s="12">
        <v>4</v>
      </c>
      <c r="F15" s="6">
        <v>3</v>
      </c>
      <c r="G15" s="6">
        <v>8507</v>
      </c>
      <c r="H15" s="7">
        <v>0.8</v>
      </c>
      <c r="I15" s="29">
        <f t="shared" si="0"/>
        <v>8370</v>
      </c>
      <c r="J15" s="6">
        <v>4</v>
      </c>
      <c r="K15" s="6">
        <v>3</v>
      </c>
      <c r="L15" s="6">
        <v>137</v>
      </c>
      <c r="M15" s="7">
        <v>0.8</v>
      </c>
      <c r="N15" s="13">
        <f t="shared" si="1"/>
        <v>0</v>
      </c>
    </row>
    <row r="16" spans="1:14" x14ac:dyDescent="0.25">
      <c r="A16" s="43"/>
      <c r="B16" s="43"/>
      <c r="C16" s="2" t="s">
        <v>141</v>
      </c>
      <c r="D16" s="2" t="s">
        <v>142</v>
      </c>
      <c r="E16" s="12">
        <v>3</v>
      </c>
      <c r="F16" s="6">
        <v>10</v>
      </c>
      <c r="G16" s="6">
        <v>20524</v>
      </c>
      <c r="H16" s="7">
        <v>0.69767441860500001</v>
      </c>
      <c r="I16" s="29">
        <f t="shared" si="0"/>
        <v>20360</v>
      </c>
      <c r="J16" s="6">
        <v>3</v>
      </c>
      <c r="K16" s="6">
        <v>10</v>
      </c>
      <c r="L16" s="6">
        <v>164</v>
      </c>
      <c r="M16" s="7">
        <v>0.69769999999999999</v>
      </c>
      <c r="N16" s="13">
        <f t="shared" si="1"/>
        <v>2.5581394999973917E-5</v>
      </c>
    </row>
    <row r="17" spans="1:14" x14ac:dyDescent="0.25">
      <c r="A17" s="43"/>
      <c r="B17" s="43"/>
      <c r="C17" s="2" t="s">
        <v>143</v>
      </c>
      <c r="D17" s="2" t="s">
        <v>144</v>
      </c>
      <c r="E17" s="12">
        <v>2</v>
      </c>
      <c r="F17" s="6">
        <v>35</v>
      </c>
      <c r="G17" s="6">
        <v>65737</v>
      </c>
      <c r="H17" s="7">
        <v>0.40462427745700003</v>
      </c>
      <c r="I17" s="29">
        <f t="shared" si="0"/>
        <v>65588</v>
      </c>
      <c r="J17" s="6">
        <v>2</v>
      </c>
      <c r="K17" s="6">
        <v>35</v>
      </c>
      <c r="L17" s="6">
        <v>149</v>
      </c>
      <c r="M17" s="7">
        <v>0.40460000000000002</v>
      </c>
      <c r="N17" s="13">
        <f t="shared" si="1"/>
        <v>-2.4277457000010383E-5</v>
      </c>
    </row>
    <row r="18" spans="1:14" x14ac:dyDescent="0.25">
      <c r="A18" s="43"/>
      <c r="B18" s="43"/>
      <c r="C18" t="s">
        <v>146</v>
      </c>
      <c r="D18" t="s">
        <v>147</v>
      </c>
      <c r="E18" s="14">
        <v>16</v>
      </c>
      <c r="F18" s="8">
        <v>2</v>
      </c>
      <c r="G18" s="8">
        <v>8347</v>
      </c>
      <c r="H18" s="9">
        <v>0.94117647058800002</v>
      </c>
      <c r="I18" s="30">
        <f t="shared" si="0"/>
        <v>8085</v>
      </c>
      <c r="J18" s="8">
        <v>16</v>
      </c>
      <c r="K18" s="8">
        <v>2</v>
      </c>
      <c r="L18" s="8">
        <v>262</v>
      </c>
      <c r="M18" s="9">
        <v>0.94120000000000004</v>
      </c>
      <c r="N18" s="22">
        <f t="shared" si="1"/>
        <v>2.3529412000011796E-5</v>
      </c>
    </row>
    <row r="19" spans="1:14" x14ac:dyDescent="0.25">
      <c r="A19" s="43"/>
      <c r="B19" s="43"/>
      <c r="C19" t="s">
        <v>148</v>
      </c>
      <c r="D19" t="s">
        <v>149</v>
      </c>
      <c r="E19" s="14">
        <v>13</v>
      </c>
      <c r="F19" s="8">
        <v>9</v>
      </c>
      <c r="G19" s="8">
        <v>23253</v>
      </c>
      <c r="H19" s="9">
        <v>0.83571428571399997</v>
      </c>
      <c r="I19" s="30">
        <f t="shared" si="0"/>
        <v>23097</v>
      </c>
      <c r="J19" s="8">
        <v>13</v>
      </c>
      <c r="K19" s="8">
        <v>9</v>
      </c>
      <c r="L19" s="8">
        <v>156</v>
      </c>
      <c r="M19" s="9">
        <v>0.8357</v>
      </c>
      <c r="N19" s="22">
        <f t="shared" si="1"/>
        <v>-1.4285713999973026E-5</v>
      </c>
    </row>
    <row r="20" spans="1:14" x14ac:dyDescent="0.25">
      <c r="A20" s="43"/>
      <c r="B20" s="43"/>
      <c r="C20" t="s">
        <v>150</v>
      </c>
      <c r="D20" t="s">
        <v>151</v>
      </c>
      <c r="E20" s="14">
        <v>4</v>
      </c>
      <c r="F20" s="8">
        <v>14</v>
      </c>
      <c r="G20" s="8">
        <v>36496</v>
      </c>
      <c r="H20" s="9">
        <v>0.25688073394499999</v>
      </c>
      <c r="I20" s="30">
        <f t="shared" ref="I20:I38" si="2">G20-L20</f>
        <v>36355</v>
      </c>
      <c r="J20" s="8">
        <v>4</v>
      </c>
      <c r="K20" s="8">
        <v>14</v>
      </c>
      <c r="L20" s="8">
        <v>141</v>
      </c>
      <c r="M20" s="9">
        <v>0.25690000000000002</v>
      </c>
      <c r="N20" s="22">
        <f t="shared" si="1"/>
        <v>1.926605500002232E-5</v>
      </c>
    </row>
    <row r="21" spans="1:14" x14ac:dyDescent="0.25">
      <c r="E21" s="15"/>
      <c r="F21" s="10"/>
      <c r="G21" s="10"/>
      <c r="H21" s="10"/>
      <c r="I21" s="31"/>
      <c r="J21" s="10"/>
      <c r="K21" s="10"/>
      <c r="L21" s="10"/>
      <c r="M21" s="10"/>
      <c r="N21" s="16"/>
    </row>
    <row r="22" spans="1:14" x14ac:dyDescent="0.25">
      <c r="A22" s="42" t="s">
        <v>114</v>
      </c>
      <c r="B22" s="43" t="s">
        <v>5</v>
      </c>
      <c r="C22" s="2" t="s">
        <v>78</v>
      </c>
      <c r="D22" s="2" t="s">
        <v>79</v>
      </c>
      <c r="E22" s="12">
        <v>4</v>
      </c>
      <c r="F22" s="6">
        <v>3</v>
      </c>
      <c r="G22" s="6">
        <v>5995</v>
      </c>
      <c r="H22" s="7">
        <v>0.8</v>
      </c>
      <c r="I22" s="29">
        <f t="shared" si="2"/>
        <v>3821</v>
      </c>
      <c r="J22" s="6">
        <v>4</v>
      </c>
      <c r="K22" s="6">
        <v>3</v>
      </c>
      <c r="L22" s="6">
        <v>2174</v>
      </c>
      <c r="M22" s="7">
        <v>0.8</v>
      </c>
      <c r="N22" s="17">
        <f t="shared" ref="N22:N35" si="3">(M22 - H22)</f>
        <v>0</v>
      </c>
    </row>
    <row r="23" spans="1:14" x14ac:dyDescent="0.25">
      <c r="A23" s="42"/>
      <c r="B23" s="43"/>
      <c r="C23" s="2" t="s">
        <v>80</v>
      </c>
      <c r="D23" s="2" t="s">
        <v>81</v>
      </c>
      <c r="E23" s="12">
        <v>3</v>
      </c>
      <c r="F23" s="6">
        <v>14</v>
      </c>
      <c r="G23" s="6">
        <v>21913</v>
      </c>
      <c r="H23" s="7">
        <v>0.61764705882399995</v>
      </c>
      <c r="I23" s="29">
        <f t="shared" si="2"/>
        <v>21563</v>
      </c>
      <c r="J23" s="6">
        <v>3</v>
      </c>
      <c r="K23" s="6">
        <v>14</v>
      </c>
      <c r="L23" s="6">
        <v>350</v>
      </c>
      <c r="M23" s="7">
        <v>0.61760000000000004</v>
      </c>
      <c r="N23" s="17">
        <f t="shared" si="3"/>
        <v>-4.7058823999912569E-5</v>
      </c>
    </row>
    <row r="24" spans="1:14" x14ac:dyDescent="0.25">
      <c r="A24" s="42"/>
      <c r="B24" s="43"/>
      <c r="C24" s="2" t="s">
        <v>82</v>
      </c>
      <c r="D24" s="2" t="s">
        <v>83</v>
      </c>
      <c r="E24" s="12">
        <v>1</v>
      </c>
      <c r="F24" s="6">
        <v>349</v>
      </c>
      <c r="G24" s="6">
        <v>63499</v>
      </c>
      <c r="H24" s="7">
        <v>0.21798875702699999</v>
      </c>
      <c r="I24" s="29">
        <f t="shared" si="2"/>
        <v>62973</v>
      </c>
      <c r="J24" s="6">
        <v>1</v>
      </c>
      <c r="K24" s="6">
        <v>349</v>
      </c>
      <c r="L24" s="6">
        <v>526</v>
      </c>
      <c r="M24" s="7">
        <v>0.218</v>
      </c>
      <c r="N24" s="17">
        <f t="shared" si="3"/>
        <v>1.1242973000008538E-5</v>
      </c>
    </row>
    <row r="25" spans="1:14" x14ac:dyDescent="0.25">
      <c r="A25" s="42"/>
      <c r="B25" s="43"/>
      <c r="C25" t="s">
        <v>84</v>
      </c>
      <c r="D25" t="s">
        <v>87</v>
      </c>
      <c r="E25" s="14">
        <v>3</v>
      </c>
      <c r="F25" s="8">
        <v>9</v>
      </c>
      <c r="G25" s="8">
        <v>11978</v>
      </c>
      <c r="H25" s="9">
        <v>0.75</v>
      </c>
      <c r="I25" s="30">
        <f t="shared" si="2"/>
        <v>11646</v>
      </c>
      <c r="J25" s="8">
        <v>3</v>
      </c>
      <c r="K25" s="8">
        <v>9</v>
      </c>
      <c r="L25" s="8">
        <v>332</v>
      </c>
      <c r="M25" s="9">
        <v>0.75</v>
      </c>
      <c r="N25" s="18">
        <f t="shared" si="3"/>
        <v>0</v>
      </c>
    </row>
    <row r="26" spans="1:14" x14ac:dyDescent="0.25">
      <c r="A26" s="42"/>
      <c r="B26" s="43"/>
      <c r="C26" t="s">
        <v>85</v>
      </c>
      <c r="D26" t="s">
        <v>86</v>
      </c>
      <c r="E26" s="14">
        <v>2</v>
      </c>
      <c r="F26" s="8">
        <v>50</v>
      </c>
      <c r="G26" s="8">
        <v>69632</v>
      </c>
      <c r="H26" s="9">
        <v>0.46948356807500002</v>
      </c>
      <c r="I26" s="30">
        <f t="shared" si="2"/>
        <v>69292</v>
      </c>
      <c r="J26" s="8">
        <v>2</v>
      </c>
      <c r="K26" s="8">
        <v>50</v>
      </c>
      <c r="L26" s="8">
        <v>340</v>
      </c>
      <c r="M26" s="9">
        <v>0.46949999999999997</v>
      </c>
      <c r="N26" s="18">
        <f t="shared" si="3"/>
        <v>1.6431924999948944E-5</v>
      </c>
    </row>
    <row r="27" spans="1:14" x14ac:dyDescent="0.25">
      <c r="A27" s="42"/>
      <c r="B27" s="43"/>
      <c r="C27" t="s">
        <v>88</v>
      </c>
      <c r="D27" t="s">
        <v>89</v>
      </c>
      <c r="E27" s="14">
        <v>1</v>
      </c>
      <c r="F27" s="8">
        <v>179</v>
      </c>
      <c r="G27" s="8">
        <v>328113</v>
      </c>
      <c r="H27" s="9">
        <v>0.21566265060199999</v>
      </c>
      <c r="I27" s="30">
        <f t="shared" si="2"/>
        <v>327717</v>
      </c>
      <c r="J27" s="8">
        <v>1</v>
      </c>
      <c r="K27" s="8">
        <v>179</v>
      </c>
      <c r="L27" s="8">
        <v>396</v>
      </c>
      <c r="M27" s="9">
        <v>0.2157</v>
      </c>
      <c r="N27" s="18">
        <f t="shared" si="3"/>
        <v>3.7349398000013911E-5</v>
      </c>
    </row>
    <row r="28" spans="1:14" x14ac:dyDescent="0.25">
      <c r="A28" s="42"/>
      <c r="B28" s="43"/>
      <c r="C28" s="2" t="s">
        <v>90</v>
      </c>
      <c r="D28" s="2" t="s">
        <v>91</v>
      </c>
      <c r="E28" s="12">
        <v>2</v>
      </c>
      <c r="F28" s="6">
        <v>4</v>
      </c>
      <c r="G28" s="6">
        <v>7378</v>
      </c>
      <c r="H28" s="7">
        <v>0.66666666666700003</v>
      </c>
      <c r="I28" s="29">
        <f t="shared" si="2"/>
        <v>7049</v>
      </c>
      <c r="J28" s="6">
        <v>2</v>
      </c>
      <c r="K28" s="6">
        <v>4</v>
      </c>
      <c r="L28" s="6">
        <v>329</v>
      </c>
      <c r="M28" s="7">
        <v>0.66669999999999996</v>
      </c>
      <c r="N28" s="17">
        <f t="shared" si="3"/>
        <v>3.3333332999929688E-5</v>
      </c>
    </row>
    <row r="29" spans="1:14" x14ac:dyDescent="0.25">
      <c r="A29" s="42"/>
      <c r="B29" s="43"/>
      <c r="C29" s="2" t="s">
        <v>92</v>
      </c>
      <c r="D29" s="2" t="s">
        <v>93</v>
      </c>
      <c r="E29" s="12">
        <v>1</v>
      </c>
      <c r="F29" s="6">
        <v>206</v>
      </c>
      <c r="G29" s="6">
        <v>448036</v>
      </c>
      <c r="H29" s="7">
        <v>0.225382932166</v>
      </c>
      <c r="I29" s="29">
        <f t="shared" si="2"/>
        <v>447625</v>
      </c>
      <c r="J29" s="6">
        <v>1</v>
      </c>
      <c r="K29" s="6">
        <v>206</v>
      </c>
      <c r="L29" s="6">
        <v>411</v>
      </c>
      <c r="M29" s="7">
        <v>0.22539999999999999</v>
      </c>
      <c r="N29" s="17">
        <f t="shared" si="3"/>
        <v>1.7067833999989679E-5</v>
      </c>
    </row>
    <row r="30" spans="1:14" x14ac:dyDescent="0.25">
      <c r="A30" s="42"/>
      <c r="B30" s="43"/>
      <c r="C30" s="2" t="s">
        <v>94</v>
      </c>
      <c r="D30" s="2" t="s">
        <v>95</v>
      </c>
      <c r="E30" s="12">
        <v>1</v>
      </c>
      <c r="F30" s="6">
        <v>8</v>
      </c>
      <c r="G30" s="6">
        <v>16988</v>
      </c>
      <c r="H30" s="7">
        <v>0.444444444444</v>
      </c>
      <c r="I30" s="29">
        <f t="shared" si="2"/>
        <v>16655</v>
      </c>
      <c r="J30" s="6">
        <v>1</v>
      </c>
      <c r="K30" s="6">
        <v>8</v>
      </c>
      <c r="L30" s="6">
        <v>333</v>
      </c>
      <c r="M30" s="7">
        <v>0.44440000000000002</v>
      </c>
      <c r="N30" s="17">
        <f t="shared" si="3"/>
        <v>-4.4444443999980265E-5</v>
      </c>
    </row>
    <row r="31" spans="1:14" x14ac:dyDescent="0.25">
      <c r="A31" s="42"/>
      <c r="B31" s="43"/>
      <c r="C31" t="s">
        <v>96</v>
      </c>
      <c r="D31" t="s">
        <v>99</v>
      </c>
      <c r="E31" s="14">
        <v>3</v>
      </c>
      <c r="F31" s="8">
        <v>2</v>
      </c>
      <c r="G31" s="8">
        <v>8068</v>
      </c>
      <c r="H31" s="9">
        <v>0.75</v>
      </c>
      <c r="I31" s="30">
        <f t="shared" si="2"/>
        <v>7725</v>
      </c>
      <c r="J31" s="8">
        <v>3</v>
      </c>
      <c r="K31" s="8">
        <v>2</v>
      </c>
      <c r="L31" s="8">
        <v>343</v>
      </c>
      <c r="M31" s="9">
        <v>0.75</v>
      </c>
      <c r="N31" s="18">
        <f t="shared" si="3"/>
        <v>0</v>
      </c>
    </row>
    <row r="32" spans="1:14" x14ac:dyDescent="0.25">
      <c r="A32" s="42"/>
      <c r="B32" s="43"/>
      <c r="C32" t="s">
        <v>97</v>
      </c>
      <c r="D32" t="s">
        <v>98</v>
      </c>
      <c r="E32" s="14">
        <v>2</v>
      </c>
      <c r="F32" s="8">
        <v>23</v>
      </c>
      <c r="G32" s="8">
        <v>45927</v>
      </c>
      <c r="H32" s="9">
        <v>0.43396226415099998</v>
      </c>
      <c r="I32" s="30">
        <f t="shared" si="2"/>
        <v>45584</v>
      </c>
      <c r="J32" s="8">
        <v>2</v>
      </c>
      <c r="K32" s="8">
        <v>23</v>
      </c>
      <c r="L32" s="8">
        <v>343</v>
      </c>
      <c r="M32" s="9">
        <v>0.434</v>
      </c>
      <c r="N32" s="18">
        <f t="shared" si="3"/>
        <v>3.7735849000020139E-5</v>
      </c>
    </row>
    <row r="33" spans="1:14" x14ac:dyDescent="0.25">
      <c r="A33" s="42"/>
      <c r="B33" s="43"/>
      <c r="C33" t="s">
        <v>100</v>
      </c>
      <c r="D33" t="s">
        <v>101</v>
      </c>
      <c r="E33" s="14">
        <v>1</v>
      </c>
      <c r="F33" s="8">
        <v>66</v>
      </c>
      <c r="G33" s="8">
        <v>104958</v>
      </c>
      <c r="H33" s="9">
        <v>0.26190476190500001</v>
      </c>
      <c r="I33" s="30">
        <f t="shared" si="2"/>
        <v>104602</v>
      </c>
      <c r="J33" s="8">
        <v>1</v>
      </c>
      <c r="K33" s="8">
        <v>66</v>
      </c>
      <c r="L33" s="8">
        <v>356</v>
      </c>
      <c r="M33" s="9">
        <v>0.26190000000000002</v>
      </c>
      <c r="N33" s="18">
        <f t="shared" si="3"/>
        <v>-4.7619049999836349E-6</v>
      </c>
    </row>
    <row r="34" spans="1:14" x14ac:dyDescent="0.25">
      <c r="A34" s="42"/>
      <c r="B34" s="43"/>
      <c r="C34" s="2" t="s">
        <v>102</v>
      </c>
      <c r="D34" s="2" t="s">
        <v>103</v>
      </c>
      <c r="E34" s="12">
        <v>3</v>
      </c>
      <c r="F34" s="6">
        <v>7</v>
      </c>
      <c r="G34" s="6">
        <v>15647</v>
      </c>
      <c r="H34" s="7">
        <v>0.75</v>
      </c>
      <c r="I34" s="29">
        <f t="shared" si="2"/>
        <v>15315</v>
      </c>
      <c r="J34" s="6">
        <v>3</v>
      </c>
      <c r="K34" s="6">
        <v>7</v>
      </c>
      <c r="L34" s="6">
        <v>332</v>
      </c>
      <c r="M34" s="7">
        <v>0.75</v>
      </c>
      <c r="N34" s="17">
        <f t="shared" si="3"/>
        <v>0</v>
      </c>
    </row>
    <row r="35" spans="1:14" x14ac:dyDescent="0.25">
      <c r="A35" s="42"/>
      <c r="B35" s="43"/>
      <c r="C35" s="2" t="s">
        <v>104</v>
      </c>
      <c r="D35" s="2" t="s">
        <v>105</v>
      </c>
      <c r="E35" s="12">
        <v>2</v>
      </c>
      <c r="F35" s="6">
        <v>34</v>
      </c>
      <c r="G35" s="6">
        <v>52024</v>
      </c>
      <c r="H35" s="7">
        <v>0.52307692307700004</v>
      </c>
      <c r="I35" s="29">
        <f t="shared" si="2"/>
        <v>51675</v>
      </c>
      <c r="J35" s="6">
        <v>2</v>
      </c>
      <c r="K35" s="6">
        <v>34</v>
      </c>
      <c r="L35" s="6">
        <v>349</v>
      </c>
      <c r="M35" s="7">
        <v>0.52310000000000001</v>
      </c>
      <c r="N35" s="17">
        <f t="shared" si="3"/>
        <v>2.3076922999964999E-5</v>
      </c>
    </row>
    <row r="36" spans="1:14" x14ac:dyDescent="0.25">
      <c r="A36" s="42"/>
      <c r="B36" s="43"/>
      <c r="C36" s="2" t="s">
        <v>106</v>
      </c>
      <c r="D36" s="2" t="s">
        <v>107</v>
      </c>
      <c r="E36" s="12">
        <v>1</v>
      </c>
      <c r="F36" s="6">
        <v>1122</v>
      </c>
      <c r="G36" s="6">
        <v>1497133</v>
      </c>
      <c r="H36" s="7">
        <v>0.196188144781</v>
      </c>
      <c r="I36" s="29">
        <f t="shared" si="2"/>
        <v>1496250</v>
      </c>
      <c r="J36" s="6">
        <v>1</v>
      </c>
      <c r="K36" s="6">
        <v>1122</v>
      </c>
      <c r="L36" s="6">
        <v>883</v>
      </c>
      <c r="M36" s="7">
        <v>0.19620000000000001</v>
      </c>
      <c r="N36" s="17">
        <f>(M36 - H36)</f>
        <v>1.1855219000017625E-5</v>
      </c>
    </row>
    <row r="37" spans="1:14" x14ac:dyDescent="0.25">
      <c r="A37" s="42"/>
      <c r="B37" s="43"/>
      <c r="C37" t="s">
        <v>108</v>
      </c>
      <c r="D37" t="s">
        <v>109</v>
      </c>
      <c r="E37" s="14">
        <v>2</v>
      </c>
      <c r="F37" s="8">
        <v>5</v>
      </c>
      <c r="G37" s="8">
        <v>14644</v>
      </c>
      <c r="H37" s="9">
        <v>0.66666666666700003</v>
      </c>
      <c r="I37" s="30">
        <f t="shared" si="2"/>
        <v>14286</v>
      </c>
      <c r="J37" s="8">
        <v>2</v>
      </c>
      <c r="K37" s="8">
        <v>5</v>
      </c>
      <c r="L37" s="8">
        <v>358</v>
      </c>
      <c r="M37" s="9">
        <v>0.66669999999999996</v>
      </c>
      <c r="N37" s="19">
        <f t="shared" ref="N37:N39" si="4">(M37 - H37)</f>
        <v>3.3333332999929688E-5</v>
      </c>
    </row>
    <row r="38" spans="1:14" x14ac:dyDescent="0.25">
      <c r="A38" s="42"/>
      <c r="B38" s="43"/>
      <c r="C38" t="s">
        <v>110</v>
      </c>
      <c r="D38" t="s">
        <v>111</v>
      </c>
      <c r="E38" s="14">
        <v>2</v>
      </c>
      <c r="F38" s="8">
        <v>2</v>
      </c>
      <c r="G38" s="8">
        <v>9754</v>
      </c>
      <c r="H38" s="9">
        <v>0.66666666666700003</v>
      </c>
      <c r="I38" s="30">
        <f t="shared" si="2"/>
        <v>9424</v>
      </c>
      <c r="J38" s="8">
        <v>2</v>
      </c>
      <c r="K38" s="8">
        <v>2</v>
      </c>
      <c r="L38" s="8">
        <v>330</v>
      </c>
      <c r="M38" s="9">
        <v>0.66669999999999996</v>
      </c>
      <c r="N38" s="19">
        <f t="shared" si="4"/>
        <v>3.3333332999929688E-5</v>
      </c>
    </row>
    <row r="39" spans="1:14" x14ac:dyDescent="0.25">
      <c r="A39" s="42"/>
      <c r="B39" s="43"/>
      <c r="C39" t="s">
        <v>112</v>
      </c>
      <c r="D39" t="s">
        <v>113</v>
      </c>
      <c r="E39" s="14">
        <v>1</v>
      </c>
      <c r="F39" s="8">
        <v>48</v>
      </c>
      <c r="G39" s="8">
        <v>76232</v>
      </c>
      <c r="H39" s="9">
        <v>0.29813664596299999</v>
      </c>
      <c r="I39" s="30">
        <f t="shared" ref="I39" si="5">G39-L39</f>
        <v>75888</v>
      </c>
      <c r="J39" s="8">
        <v>1</v>
      </c>
      <c r="K39" s="8">
        <v>48</v>
      </c>
      <c r="L39" s="8">
        <v>344</v>
      </c>
      <c r="M39" s="9">
        <v>0.29809999999999998</v>
      </c>
      <c r="N39" s="33">
        <f t="shared" si="4"/>
        <v>-3.6645963000014881E-5</v>
      </c>
    </row>
    <row r="40" spans="1:14" x14ac:dyDescent="0.25">
      <c r="E40" s="15"/>
      <c r="F40" s="10"/>
      <c r="G40" s="10"/>
      <c r="H40" s="10"/>
      <c r="I40" s="31"/>
      <c r="J40" s="10"/>
      <c r="K40" s="10"/>
      <c r="L40" s="10"/>
      <c r="M40" s="10"/>
      <c r="N40" s="16"/>
    </row>
    <row r="41" spans="1:14" ht="15.75" customHeight="1" x14ac:dyDescent="0.25">
      <c r="A41" s="42" t="s">
        <v>48</v>
      </c>
      <c r="B41" s="43" t="s">
        <v>6</v>
      </c>
      <c r="C41" s="3" t="s">
        <v>49</v>
      </c>
      <c r="D41" s="2" t="s">
        <v>50</v>
      </c>
      <c r="E41" s="12">
        <v>3</v>
      </c>
      <c r="F41" s="6">
        <v>3</v>
      </c>
      <c r="G41" s="11">
        <v>4866</v>
      </c>
      <c r="H41" s="7">
        <v>0.75</v>
      </c>
      <c r="I41" s="29">
        <f t="shared" ref="I41:I51" si="6">G41-L41</f>
        <v>3982</v>
      </c>
      <c r="J41" s="6">
        <v>3</v>
      </c>
      <c r="K41" s="6">
        <v>3</v>
      </c>
      <c r="L41" s="6">
        <v>884</v>
      </c>
      <c r="M41" s="7">
        <v>0.75</v>
      </c>
      <c r="N41" s="20">
        <f t="shared" ref="N41:N50" si="7">(M41 - H41)</f>
        <v>0</v>
      </c>
    </row>
    <row r="42" spans="1:14" x14ac:dyDescent="0.25">
      <c r="A42" s="42"/>
      <c r="B42" s="43"/>
      <c r="C42" s="2" t="s">
        <v>51</v>
      </c>
      <c r="D42" s="2" t="s">
        <v>52</v>
      </c>
      <c r="E42" s="12">
        <v>3</v>
      </c>
      <c r="F42" s="6">
        <v>4</v>
      </c>
      <c r="G42" s="6">
        <v>5976</v>
      </c>
      <c r="H42" s="7">
        <v>0.75</v>
      </c>
      <c r="I42" s="29">
        <f t="shared" si="6"/>
        <v>5520</v>
      </c>
      <c r="J42" s="6">
        <v>3</v>
      </c>
      <c r="K42" s="6">
        <v>4</v>
      </c>
      <c r="L42" s="6">
        <v>456</v>
      </c>
      <c r="M42" s="7">
        <v>0.75</v>
      </c>
      <c r="N42" s="20">
        <f t="shared" si="7"/>
        <v>0</v>
      </c>
    </row>
    <row r="43" spans="1:14" x14ac:dyDescent="0.25">
      <c r="A43" s="42"/>
      <c r="B43" s="43"/>
      <c r="C43" s="2" t="s">
        <v>53</v>
      </c>
      <c r="D43" s="2" t="s">
        <v>54</v>
      </c>
      <c r="E43" s="12">
        <v>3</v>
      </c>
      <c r="F43" s="6">
        <v>8</v>
      </c>
      <c r="G43" s="6">
        <v>10677</v>
      </c>
      <c r="H43" s="7">
        <v>0.75</v>
      </c>
      <c r="I43" s="29">
        <f t="shared" si="6"/>
        <v>10208</v>
      </c>
      <c r="J43" s="6">
        <v>3</v>
      </c>
      <c r="K43" s="6">
        <v>8</v>
      </c>
      <c r="L43" s="6">
        <v>469</v>
      </c>
      <c r="M43" s="7">
        <v>0.75</v>
      </c>
      <c r="N43" s="20">
        <f t="shared" si="7"/>
        <v>0</v>
      </c>
    </row>
    <row r="44" spans="1:14" x14ac:dyDescent="0.25">
      <c r="A44" s="42"/>
      <c r="B44" s="43"/>
      <c r="C44" t="s">
        <v>55</v>
      </c>
      <c r="D44" t="s">
        <v>56</v>
      </c>
      <c r="E44" s="14">
        <v>2</v>
      </c>
      <c r="F44" s="8">
        <v>26</v>
      </c>
      <c r="G44" s="8">
        <v>42102</v>
      </c>
      <c r="H44" s="9">
        <v>0.53608247422699995</v>
      </c>
      <c r="I44" s="34">
        <f t="shared" si="6"/>
        <v>41672</v>
      </c>
      <c r="J44" s="8">
        <v>2</v>
      </c>
      <c r="K44" s="8">
        <v>26</v>
      </c>
      <c r="L44" s="10">
        <v>430</v>
      </c>
      <c r="M44" s="9">
        <v>0.53610000000000002</v>
      </c>
      <c r="N44" s="19">
        <f t="shared" si="7"/>
        <v>1.7525773000071077E-5</v>
      </c>
    </row>
    <row r="45" spans="1:14" x14ac:dyDescent="0.25">
      <c r="A45" s="42"/>
      <c r="B45" s="43"/>
      <c r="C45" t="s">
        <v>57</v>
      </c>
      <c r="D45" t="s">
        <v>58</v>
      </c>
      <c r="E45" s="14">
        <v>2</v>
      </c>
      <c r="F45" s="8">
        <v>23</v>
      </c>
      <c r="G45" s="8">
        <v>37169</v>
      </c>
      <c r="H45" s="9">
        <v>0.54761904761900004</v>
      </c>
      <c r="I45" s="30">
        <f t="shared" si="6"/>
        <v>36645</v>
      </c>
      <c r="J45" s="8">
        <v>2</v>
      </c>
      <c r="K45" s="8">
        <v>23</v>
      </c>
      <c r="L45" s="10">
        <v>524</v>
      </c>
      <c r="M45" s="9">
        <v>0.54759999999999998</v>
      </c>
      <c r="N45" s="19">
        <f t="shared" si="7"/>
        <v>-1.9047619000067684E-5</v>
      </c>
    </row>
    <row r="46" spans="1:14" x14ac:dyDescent="0.25">
      <c r="A46" s="42"/>
      <c r="B46" s="43"/>
      <c r="C46" t="s">
        <v>59</v>
      </c>
      <c r="D46" t="s">
        <v>60</v>
      </c>
      <c r="E46" s="14">
        <v>2</v>
      </c>
      <c r="F46" s="8">
        <v>3</v>
      </c>
      <c r="G46" s="8">
        <v>6456</v>
      </c>
      <c r="H46" s="9">
        <v>0.66666666666700003</v>
      </c>
      <c r="I46" s="30">
        <f t="shared" si="6"/>
        <v>5950</v>
      </c>
      <c r="J46" s="8">
        <v>2</v>
      </c>
      <c r="K46" s="8">
        <v>3</v>
      </c>
      <c r="L46" s="10">
        <v>506</v>
      </c>
      <c r="M46" s="9">
        <v>0.66669999999999996</v>
      </c>
      <c r="N46" s="19">
        <f t="shared" si="7"/>
        <v>3.3333332999929688E-5</v>
      </c>
    </row>
    <row r="47" spans="1:14" x14ac:dyDescent="0.25">
      <c r="A47" s="42"/>
      <c r="B47" s="43"/>
      <c r="C47" s="2" t="s">
        <v>61</v>
      </c>
      <c r="D47" s="2" t="s">
        <v>62</v>
      </c>
      <c r="E47" s="12">
        <v>2</v>
      </c>
      <c r="F47" s="6">
        <v>62</v>
      </c>
      <c r="G47" s="6">
        <v>79116</v>
      </c>
      <c r="H47" s="7">
        <v>0.66666666666700003</v>
      </c>
      <c r="I47" s="29">
        <f t="shared" si="6"/>
        <v>78250</v>
      </c>
      <c r="J47" s="6">
        <v>2</v>
      </c>
      <c r="K47" s="6">
        <v>62</v>
      </c>
      <c r="L47" s="6">
        <v>866</v>
      </c>
      <c r="M47" s="7">
        <v>0.66669999999999996</v>
      </c>
      <c r="N47" s="20">
        <f t="shared" si="7"/>
        <v>3.3333332999929688E-5</v>
      </c>
    </row>
    <row r="48" spans="1:14" x14ac:dyDescent="0.25">
      <c r="A48" s="42"/>
      <c r="B48" s="43"/>
      <c r="C48" s="2" t="s">
        <v>63</v>
      </c>
      <c r="D48" s="2" t="s">
        <v>64</v>
      </c>
      <c r="E48" s="12">
        <v>2</v>
      </c>
      <c r="F48" s="6">
        <v>96</v>
      </c>
      <c r="G48" s="6">
        <v>128887</v>
      </c>
      <c r="H48" s="7">
        <v>0.66666666666700003</v>
      </c>
      <c r="I48" s="29">
        <f t="shared" si="6"/>
        <v>128173</v>
      </c>
      <c r="J48" s="6">
        <v>2</v>
      </c>
      <c r="K48" s="6">
        <v>96</v>
      </c>
      <c r="L48" s="6">
        <v>714</v>
      </c>
      <c r="M48" s="7">
        <v>0.66669999999999996</v>
      </c>
      <c r="N48" s="20">
        <f t="shared" si="7"/>
        <v>3.3333332999929688E-5</v>
      </c>
    </row>
    <row r="49" spans="1:14" x14ac:dyDescent="0.25">
      <c r="A49" s="42"/>
      <c r="B49" s="43"/>
      <c r="C49" s="2" t="s">
        <v>65</v>
      </c>
      <c r="D49" s="2" t="s">
        <v>66</v>
      </c>
      <c r="E49" s="12">
        <v>2</v>
      </c>
      <c r="F49" s="6">
        <v>114</v>
      </c>
      <c r="G49" s="6">
        <v>151594</v>
      </c>
      <c r="H49" s="7">
        <v>0.66666666666700003</v>
      </c>
      <c r="I49" s="29">
        <f t="shared" si="6"/>
        <v>150857</v>
      </c>
      <c r="J49" s="6">
        <v>2</v>
      </c>
      <c r="K49" s="6">
        <v>114</v>
      </c>
      <c r="L49" s="6">
        <v>737</v>
      </c>
      <c r="M49" s="7">
        <v>0.66669999999999996</v>
      </c>
      <c r="N49" s="20">
        <f t="shared" si="7"/>
        <v>3.3333332999929688E-5</v>
      </c>
    </row>
    <row r="50" spans="1:14" x14ac:dyDescent="0.25">
      <c r="A50" s="42"/>
      <c r="B50" s="43"/>
      <c r="C50" t="s">
        <v>67</v>
      </c>
      <c r="D50" t="s">
        <v>68</v>
      </c>
      <c r="E50" s="14">
        <v>3</v>
      </c>
      <c r="F50" s="8">
        <v>22</v>
      </c>
      <c r="G50" s="8">
        <v>30160</v>
      </c>
      <c r="H50" s="9">
        <v>0.75</v>
      </c>
      <c r="I50" s="30">
        <f t="shared" si="6"/>
        <v>29469</v>
      </c>
      <c r="J50" s="8">
        <v>3</v>
      </c>
      <c r="K50" s="8">
        <v>22</v>
      </c>
      <c r="L50" s="10">
        <v>691</v>
      </c>
      <c r="M50" s="9">
        <v>0.75</v>
      </c>
      <c r="N50" s="19">
        <f t="shared" si="7"/>
        <v>0</v>
      </c>
    </row>
    <row r="51" spans="1:14" x14ac:dyDescent="0.25">
      <c r="A51" s="42"/>
      <c r="B51" s="43"/>
      <c r="C51" t="s">
        <v>69</v>
      </c>
      <c r="D51" t="s">
        <v>70</v>
      </c>
      <c r="E51" s="14">
        <v>3</v>
      </c>
      <c r="F51" s="8">
        <v>43</v>
      </c>
      <c r="G51" s="8">
        <v>65029</v>
      </c>
      <c r="H51" s="9">
        <v>0.75</v>
      </c>
      <c r="I51" s="30">
        <f t="shared" si="6"/>
        <v>64576</v>
      </c>
      <c r="J51" s="8">
        <v>3</v>
      </c>
      <c r="K51" s="8">
        <v>43</v>
      </c>
      <c r="L51" s="10">
        <v>453</v>
      </c>
      <c r="M51" s="9">
        <v>0.75</v>
      </c>
      <c r="N51" s="19">
        <f t="shared" ref="N51:N64" si="8">(M51 - H51)</f>
        <v>0</v>
      </c>
    </row>
    <row r="52" spans="1:14" x14ac:dyDescent="0.25">
      <c r="A52" s="42"/>
      <c r="B52" s="43"/>
      <c r="C52" t="s">
        <v>71</v>
      </c>
      <c r="D52" t="s">
        <v>72</v>
      </c>
      <c r="E52" s="14">
        <v>3</v>
      </c>
      <c r="F52" s="8">
        <v>22</v>
      </c>
      <c r="G52" s="8">
        <v>38240</v>
      </c>
      <c r="H52" s="9">
        <v>0.75</v>
      </c>
      <c r="I52" s="30">
        <f t="shared" ref="I52:I64" si="9">G52-L52</f>
        <v>37839</v>
      </c>
      <c r="J52" s="8">
        <v>3</v>
      </c>
      <c r="K52" s="8">
        <v>22</v>
      </c>
      <c r="L52" s="10">
        <v>401</v>
      </c>
      <c r="M52" s="9">
        <v>0.75</v>
      </c>
      <c r="N52" s="19">
        <f t="shared" si="8"/>
        <v>0</v>
      </c>
    </row>
    <row r="53" spans="1:14" x14ac:dyDescent="0.25">
      <c r="E53" s="15"/>
      <c r="F53" s="10"/>
      <c r="G53" s="10"/>
      <c r="H53" s="10"/>
      <c r="I53" s="31"/>
      <c r="J53" s="10"/>
      <c r="K53" s="10"/>
      <c r="L53" s="10"/>
      <c r="M53" s="10"/>
      <c r="N53" s="16"/>
    </row>
    <row r="54" spans="1:14" x14ac:dyDescent="0.25">
      <c r="A54" s="42" t="s">
        <v>47</v>
      </c>
      <c r="B54" s="43" t="s">
        <v>7</v>
      </c>
      <c r="C54" s="3" t="s">
        <v>159</v>
      </c>
      <c r="D54" s="2" t="s">
        <v>158</v>
      </c>
      <c r="E54" s="12">
        <v>1</v>
      </c>
      <c r="F54" s="6">
        <v>266</v>
      </c>
      <c r="G54" s="6">
        <v>299474</v>
      </c>
      <c r="H54" s="7">
        <v>0.47163120567400002</v>
      </c>
      <c r="I54" s="29">
        <f t="shared" si="9"/>
        <v>297778</v>
      </c>
      <c r="J54" s="6">
        <v>1</v>
      </c>
      <c r="K54" s="6">
        <v>266</v>
      </c>
      <c r="L54" s="6">
        <v>1696</v>
      </c>
      <c r="M54" s="7">
        <v>0.47160000000000002</v>
      </c>
      <c r="N54" s="17">
        <f t="shared" si="8"/>
        <v>-3.1205674000001071E-5</v>
      </c>
    </row>
    <row r="55" spans="1:14" x14ac:dyDescent="0.25">
      <c r="A55" s="43"/>
      <c r="B55" s="43"/>
      <c r="C55" s="3" t="s">
        <v>160</v>
      </c>
      <c r="D55" s="2" t="s">
        <v>155</v>
      </c>
      <c r="E55" s="12">
        <v>1</v>
      </c>
      <c r="F55" s="6">
        <v>70</v>
      </c>
      <c r="G55" s="6">
        <v>78131</v>
      </c>
      <c r="H55" s="7">
        <v>0.45161290322600001</v>
      </c>
      <c r="I55" s="29">
        <f t="shared" si="9"/>
        <v>77838</v>
      </c>
      <c r="J55" s="6">
        <v>1</v>
      </c>
      <c r="K55" s="6">
        <v>70</v>
      </c>
      <c r="L55" s="6">
        <v>293</v>
      </c>
      <c r="M55" s="7">
        <v>0.4516</v>
      </c>
      <c r="N55" s="17">
        <f t="shared" si="8"/>
        <v>-1.2903226000005041E-5</v>
      </c>
    </row>
    <row r="56" spans="1:14" x14ac:dyDescent="0.25">
      <c r="A56" s="43"/>
      <c r="B56" s="43"/>
      <c r="C56" s="3" t="s">
        <v>161</v>
      </c>
      <c r="D56" s="2" t="s">
        <v>154</v>
      </c>
      <c r="E56" s="12">
        <v>1</v>
      </c>
      <c r="F56" s="6">
        <v>75</v>
      </c>
      <c r="G56" s="6">
        <v>80950</v>
      </c>
      <c r="H56" s="7">
        <v>0.43604651162800001</v>
      </c>
      <c r="I56" s="29">
        <f t="shared" si="9"/>
        <v>80640</v>
      </c>
      <c r="J56" s="6">
        <v>1</v>
      </c>
      <c r="K56" s="6">
        <v>75</v>
      </c>
      <c r="L56" s="6">
        <v>310</v>
      </c>
      <c r="M56" s="7">
        <v>0.436</v>
      </c>
      <c r="N56" s="17">
        <f t="shared" si="8"/>
        <v>-4.6511628000012184E-5</v>
      </c>
    </row>
    <row r="57" spans="1:14" x14ac:dyDescent="0.25">
      <c r="A57" s="43"/>
      <c r="B57" s="43"/>
      <c r="C57" s="4" t="s">
        <v>162</v>
      </c>
      <c r="D57" t="s">
        <v>153</v>
      </c>
      <c r="E57" s="14">
        <v>1</v>
      </c>
      <c r="F57" s="8">
        <v>47</v>
      </c>
      <c r="G57" s="8">
        <v>51839</v>
      </c>
      <c r="H57" s="9">
        <v>0.42727272727299997</v>
      </c>
      <c r="I57" s="30">
        <f t="shared" si="9"/>
        <v>51573</v>
      </c>
      <c r="J57" s="8">
        <v>1</v>
      </c>
      <c r="K57" s="8">
        <v>47</v>
      </c>
      <c r="L57" s="8">
        <v>266</v>
      </c>
      <c r="M57" s="9">
        <v>0.42730000000000001</v>
      </c>
      <c r="N57" s="33">
        <f t="shared" si="8"/>
        <v>2.7272727000038355E-5</v>
      </c>
    </row>
    <row r="58" spans="1:14" x14ac:dyDescent="0.25">
      <c r="A58" s="43"/>
      <c r="B58" s="43"/>
      <c r="C58" s="4" t="s">
        <v>35</v>
      </c>
      <c r="D58" t="s">
        <v>36</v>
      </c>
      <c r="E58" s="14">
        <v>1</v>
      </c>
      <c r="F58" s="8">
        <v>83</v>
      </c>
      <c r="G58" s="8">
        <v>74099</v>
      </c>
      <c r="H58" s="9">
        <v>0.40886699507399998</v>
      </c>
      <c r="I58" s="30">
        <f t="shared" si="9"/>
        <v>73818</v>
      </c>
      <c r="J58" s="8">
        <v>1</v>
      </c>
      <c r="K58" s="8">
        <v>83</v>
      </c>
      <c r="L58" s="8">
        <v>281</v>
      </c>
      <c r="M58" s="9">
        <v>0.40889999999999999</v>
      </c>
      <c r="N58" s="33">
        <f t="shared" si="8"/>
        <v>3.3004926000002044E-5</v>
      </c>
    </row>
    <row r="59" spans="1:14" x14ac:dyDescent="0.25">
      <c r="A59" s="43"/>
      <c r="B59" s="43"/>
      <c r="C59" s="4" t="s">
        <v>37</v>
      </c>
      <c r="D59" t="s">
        <v>38</v>
      </c>
      <c r="E59" s="14">
        <v>1</v>
      </c>
      <c r="F59" s="8">
        <v>95</v>
      </c>
      <c r="G59" s="8">
        <v>80530</v>
      </c>
      <c r="H59" s="9">
        <v>0.44811320754700001</v>
      </c>
      <c r="I59" s="30">
        <f t="shared" si="9"/>
        <v>80246</v>
      </c>
      <c r="J59" s="8">
        <v>1</v>
      </c>
      <c r="K59" s="8">
        <v>95</v>
      </c>
      <c r="L59" s="8">
        <v>284</v>
      </c>
      <c r="M59" s="9">
        <v>0.4481</v>
      </c>
      <c r="N59" s="33">
        <f t="shared" si="8"/>
        <v>-1.3207547000015918E-5</v>
      </c>
    </row>
    <row r="60" spans="1:14" x14ac:dyDescent="0.25">
      <c r="A60" s="43"/>
      <c r="B60" s="43"/>
      <c r="C60" s="3" t="s">
        <v>163</v>
      </c>
      <c r="D60" s="2" t="s">
        <v>156</v>
      </c>
      <c r="E60" s="12">
        <v>1</v>
      </c>
      <c r="F60" s="6">
        <v>619</v>
      </c>
      <c r="G60" s="6">
        <v>708404</v>
      </c>
      <c r="H60" s="7">
        <v>0.42689655172399998</v>
      </c>
      <c r="I60" s="29">
        <f t="shared" si="9"/>
        <v>707982</v>
      </c>
      <c r="J60" s="6">
        <v>1</v>
      </c>
      <c r="K60" s="6">
        <v>619</v>
      </c>
      <c r="L60" s="6">
        <v>422</v>
      </c>
      <c r="M60" s="7">
        <v>0.4269</v>
      </c>
      <c r="N60" s="17">
        <f t="shared" si="8"/>
        <v>3.4482760000176249E-6</v>
      </c>
    </row>
    <row r="61" spans="1:14" x14ac:dyDescent="0.25">
      <c r="A61" s="43"/>
      <c r="B61" s="43"/>
      <c r="C61" s="3" t="s">
        <v>165</v>
      </c>
      <c r="D61" s="2" t="s">
        <v>166</v>
      </c>
      <c r="E61" s="12">
        <v>1</v>
      </c>
      <c r="F61" s="6">
        <v>129</v>
      </c>
      <c r="G61" s="6">
        <v>198829</v>
      </c>
      <c r="H61" s="7">
        <v>0.41883116883100002</v>
      </c>
      <c r="I61" s="29">
        <f t="shared" si="9"/>
        <v>198548</v>
      </c>
      <c r="J61" s="6">
        <v>1</v>
      </c>
      <c r="K61" s="6">
        <v>129</v>
      </c>
      <c r="L61" s="6">
        <v>281</v>
      </c>
      <c r="M61" s="7">
        <v>0.41880000000000001</v>
      </c>
      <c r="N61" s="17">
        <f t="shared" si="8"/>
        <v>-3.1168831000016883E-5</v>
      </c>
    </row>
    <row r="62" spans="1:14" x14ac:dyDescent="0.25">
      <c r="A62" s="43"/>
      <c r="B62" s="43"/>
      <c r="C62" s="3" t="s">
        <v>164</v>
      </c>
      <c r="D62" s="2" t="s">
        <v>157</v>
      </c>
      <c r="E62" s="12">
        <v>1</v>
      </c>
      <c r="F62" s="6">
        <v>706</v>
      </c>
      <c r="G62" s="6">
        <v>794185</v>
      </c>
      <c r="H62" s="7">
        <v>0.48858131487899997</v>
      </c>
      <c r="I62" s="29">
        <f t="shared" si="9"/>
        <v>793732</v>
      </c>
      <c r="J62" s="6">
        <v>1</v>
      </c>
      <c r="K62" s="6">
        <v>706</v>
      </c>
      <c r="L62" s="6">
        <v>453</v>
      </c>
      <c r="M62" s="7">
        <v>0.48859999999999998</v>
      </c>
      <c r="N62" s="17">
        <f t="shared" si="8"/>
        <v>1.8685121000006077E-5</v>
      </c>
    </row>
    <row r="63" spans="1:14" x14ac:dyDescent="0.25">
      <c r="A63" s="43"/>
      <c r="B63" s="43"/>
      <c r="C63" s="4" t="s">
        <v>39</v>
      </c>
      <c r="D63" t="s">
        <v>40</v>
      </c>
      <c r="E63" s="14">
        <v>1</v>
      </c>
      <c r="F63" s="8">
        <v>575</v>
      </c>
      <c r="G63" s="8">
        <v>804555</v>
      </c>
      <c r="H63" s="9">
        <v>0.46483427647499997</v>
      </c>
      <c r="I63" s="30">
        <f t="shared" si="9"/>
        <v>804160</v>
      </c>
      <c r="J63" s="8">
        <v>1</v>
      </c>
      <c r="K63" s="8">
        <v>575</v>
      </c>
      <c r="L63" s="8">
        <v>395</v>
      </c>
      <c r="M63" s="9">
        <v>0.46479999999999999</v>
      </c>
      <c r="N63" s="33">
        <f t="shared" si="8"/>
        <v>-3.4276474999983542E-5</v>
      </c>
    </row>
    <row r="64" spans="1:14" x14ac:dyDescent="0.25">
      <c r="A64" s="43"/>
      <c r="B64" s="43"/>
      <c r="C64" s="4" t="s">
        <v>41</v>
      </c>
      <c r="D64" t="s">
        <v>42</v>
      </c>
      <c r="E64" s="14">
        <v>1</v>
      </c>
      <c r="F64" s="8">
        <v>46</v>
      </c>
      <c r="G64" s="8">
        <v>58237</v>
      </c>
      <c r="H64" s="9">
        <v>0.45098039215699998</v>
      </c>
      <c r="I64" s="30">
        <f t="shared" si="9"/>
        <v>57956</v>
      </c>
      <c r="J64" s="8">
        <v>1</v>
      </c>
      <c r="K64" s="8">
        <v>46</v>
      </c>
      <c r="L64" s="8">
        <v>281</v>
      </c>
      <c r="M64" s="9">
        <v>0.45100000000000001</v>
      </c>
      <c r="N64" s="33">
        <f t="shared" si="8"/>
        <v>1.9607843000035707E-5</v>
      </c>
    </row>
    <row r="65" spans="1:14" x14ac:dyDescent="0.25">
      <c r="A65" s="43"/>
      <c r="B65" s="43"/>
      <c r="C65" s="4" t="s">
        <v>43</v>
      </c>
      <c r="D65" t="s">
        <v>44</v>
      </c>
      <c r="E65" s="14">
        <v>1</v>
      </c>
      <c r="F65" s="8">
        <v>61</v>
      </c>
      <c r="G65" s="8">
        <v>92301</v>
      </c>
      <c r="H65" s="9">
        <v>0.484126984127</v>
      </c>
      <c r="I65" s="30">
        <f t="shared" ref="I65:I77" si="10">G65-L65</f>
        <v>92019</v>
      </c>
      <c r="J65" s="8">
        <v>1</v>
      </c>
      <c r="K65" s="8">
        <v>61</v>
      </c>
      <c r="L65" s="8">
        <v>282</v>
      </c>
      <c r="M65" s="9">
        <v>0.48409999999999997</v>
      </c>
      <c r="N65" s="33">
        <f t="shared" ref="N65:N76" si="11">(M65 - H65)</f>
        <v>-2.6984127000029279E-5</v>
      </c>
    </row>
    <row r="66" spans="1:14" x14ac:dyDescent="0.25">
      <c r="E66" s="15"/>
      <c r="F66" s="10"/>
      <c r="G66" s="10"/>
      <c r="H66" s="10"/>
      <c r="I66" s="31"/>
      <c r="J66" s="10"/>
      <c r="K66" s="10"/>
      <c r="L66" s="10"/>
      <c r="M66" s="10"/>
      <c r="N66" s="16"/>
    </row>
    <row r="67" spans="1:14" x14ac:dyDescent="0.25">
      <c r="A67" s="42" t="s">
        <v>46</v>
      </c>
      <c r="B67" s="43" t="s">
        <v>8</v>
      </c>
      <c r="C67" s="3" t="s">
        <v>12</v>
      </c>
      <c r="D67" s="2" t="s">
        <v>11</v>
      </c>
      <c r="E67" s="12">
        <v>5</v>
      </c>
      <c r="F67" s="6">
        <v>3</v>
      </c>
      <c r="G67" s="6">
        <v>5824</v>
      </c>
      <c r="H67" s="7">
        <v>0.83330000000000004</v>
      </c>
      <c r="I67" s="29">
        <f t="shared" si="10"/>
        <v>5327</v>
      </c>
      <c r="J67" s="6">
        <v>5</v>
      </c>
      <c r="K67" s="6">
        <v>3</v>
      </c>
      <c r="L67" s="6">
        <v>497</v>
      </c>
      <c r="M67" s="7">
        <v>0.83330000000000004</v>
      </c>
      <c r="N67" s="13">
        <f t="shared" si="11"/>
        <v>0</v>
      </c>
    </row>
    <row r="68" spans="1:14" x14ac:dyDescent="0.25">
      <c r="A68" s="43"/>
      <c r="B68" s="43"/>
      <c r="C68" s="3" t="s">
        <v>13</v>
      </c>
      <c r="D68" s="2" t="s">
        <v>14</v>
      </c>
      <c r="E68" s="12">
        <v>4</v>
      </c>
      <c r="F68" s="6">
        <v>49</v>
      </c>
      <c r="G68" s="6">
        <v>70160</v>
      </c>
      <c r="H68" s="7">
        <v>0.66666666666700003</v>
      </c>
      <c r="I68" s="29">
        <f t="shared" si="10"/>
        <v>70109</v>
      </c>
      <c r="J68" s="6">
        <v>4</v>
      </c>
      <c r="K68" s="6">
        <v>49</v>
      </c>
      <c r="L68" s="6">
        <v>51</v>
      </c>
      <c r="M68" s="7">
        <v>0.66669999999999996</v>
      </c>
      <c r="N68" s="13">
        <f t="shared" si="11"/>
        <v>3.3333332999929688E-5</v>
      </c>
    </row>
    <row r="69" spans="1:14" x14ac:dyDescent="0.25">
      <c r="A69" s="43"/>
      <c r="B69" s="43"/>
      <c r="C69" s="3" t="s">
        <v>16</v>
      </c>
      <c r="D69" s="2" t="s">
        <v>15</v>
      </c>
      <c r="E69" s="12">
        <v>2</v>
      </c>
      <c r="F69" s="6">
        <v>265</v>
      </c>
      <c r="G69" s="6">
        <v>373419</v>
      </c>
      <c r="H69" s="7">
        <v>0.30459770114899998</v>
      </c>
      <c r="I69" s="29">
        <f t="shared" si="10"/>
        <v>373402</v>
      </c>
      <c r="J69" s="6">
        <v>2</v>
      </c>
      <c r="K69" s="6">
        <v>265</v>
      </c>
      <c r="L69" s="6">
        <v>17</v>
      </c>
      <c r="M69" s="7">
        <v>0.30459999999999998</v>
      </c>
      <c r="N69" s="21">
        <f t="shared" si="11"/>
        <v>2.298851000004376E-6</v>
      </c>
    </row>
    <row r="70" spans="1:14" x14ac:dyDescent="0.25">
      <c r="A70" s="43"/>
      <c r="B70" s="43"/>
      <c r="C70" s="4" t="s">
        <v>17</v>
      </c>
      <c r="D70" t="s">
        <v>18</v>
      </c>
      <c r="E70" s="14">
        <v>4</v>
      </c>
      <c r="F70" s="8">
        <v>1</v>
      </c>
      <c r="G70" s="8">
        <v>2832</v>
      </c>
      <c r="H70" s="9">
        <v>0.8</v>
      </c>
      <c r="I70" s="30">
        <f t="shared" si="10"/>
        <v>2820</v>
      </c>
      <c r="J70" s="8">
        <v>4</v>
      </c>
      <c r="K70" s="8">
        <v>1</v>
      </c>
      <c r="L70" s="8">
        <v>12</v>
      </c>
      <c r="M70" s="9">
        <v>0.8</v>
      </c>
      <c r="N70" s="22">
        <f t="shared" si="11"/>
        <v>0</v>
      </c>
    </row>
    <row r="71" spans="1:14" x14ac:dyDescent="0.25">
      <c r="A71" s="43"/>
      <c r="B71" s="43"/>
      <c r="C71" s="4" t="s">
        <v>19</v>
      </c>
      <c r="D71" t="s">
        <v>20</v>
      </c>
      <c r="E71" s="14">
        <v>3</v>
      </c>
      <c r="F71" s="8"/>
      <c r="G71" s="8"/>
      <c r="H71" s="9"/>
      <c r="I71" s="30">
        <f t="shared" si="10"/>
        <v>-10</v>
      </c>
      <c r="J71" s="8">
        <v>3</v>
      </c>
      <c r="K71" s="8">
        <v>82858</v>
      </c>
      <c r="L71" s="8">
        <v>10</v>
      </c>
      <c r="M71" s="9">
        <v>0.13800000000000001</v>
      </c>
      <c r="N71" s="23">
        <f t="shared" si="11"/>
        <v>0.13800000000000001</v>
      </c>
    </row>
    <row r="72" spans="1:14" x14ac:dyDescent="0.25">
      <c r="A72" s="43"/>
      <c r="B72" s="43"/>
      <c r="C72" s="4" t="s">
        <v>21</v>
      </c>
      <c r="D72" t="s">
        <v>22</v>
      </c>
      <c r="E72" s="14">
        <v>2</v>
      </c>
      <c r="F72" s="8"/>
      <c r="G72" s="8"/>
      <c r="H72" s="9"/>
      <c r="I72" s="30">
        <f t="shared" si="10"/>
        <v>-11</v>
      </c>
      <c r="J72" s="8">
        <v>2</v>
      </c>
      <c r="K72" s="8">
        <v>83162</v>
      </c>
      <c r="L72" s="8">
        <v>11</v>
      </c>
      <c r="M72" s="9">
        <v>9.2200000000000004E-2</v>
      </c>
      <c r="N72" s="23">
        <f t="shared" si="11"/>
        <v>9.2200000000000004E-2</v>
      </c>
    </row>
    <row r="73" spans="1:14" x14ac:dyDescent="0.25">
      <c r="A73" s="43"/>
      <c r="B73" s="43"/>
      <c r="C73" s="2" t="s">
        <v>24</v>
      </c>
      <c r="D73" s="2" t="s">
        <v>23</v>
      </c>
      <c r="E73" s="12">
        <v>7</v>
      </c>
      <c r="F73" s="6">
        <v>1</v>
      </c>
      <c r="G73" s="6">
        <v>11284</v>
      </c>
      <c r="H73" s="7">
        <v>0.875</v>
      </c>
      <c r="I73" s="29">
        <f t="shared" si="10"/>
        <v>11272</v>
      </c>
      <c r="J73" s="6">
        <v>7</v>
      </c>
      <c r="K73" s="6">
        <v>1</v>
      </c>
      <c r="L73" s="6">
        <v>12</v>
      </c>
      <c r="M73" s="7">
        <v>0.875</v>
      </c>
      <c r="N73" s="21">
        <f t="shared" si="11"/>
        <v>0</v>
      </c>
    </row>
    <row r="74" spans="1:14" x14ac:dyDescent="0.25">
      <c r="A74" s="43"/>
      <c r="B74" s="43"/>
      <c r="C74" s="2" t="s">
        <v>26</v>
      </c>
      <c r="D74" s="2" t="s">
        <v>25</v>
      </c>
      <c r="E74" s="12">
        <v>6</v>
      </c>
      <c r="F74" s="6">
        <v>73</v>
      </c>
      <c r="G74" s="6">
        <v>126591</v>
      </c>
      <c r="H74" s="7">
        <v>0.752577319588</v>
      </c>
      <c r="I74" s="29">
        <f t="shared" si="10"/>
        <v>126572</v>
      </c>
      <c r="J74" s="6">
        <v>6</v>
      </c>
      <c r="K74" s="6">
        <v>73</v>
      </c>
      <c r="L74" s="6">
        <v>19</v>
      </c>
      <c r="M74" s="7">
        <v>0.75260000000000005</v>
      </c>
      <c r="N74" s="21">
        <f t="shared" si="11"/>
        <v>2.2680412000042338E-5</v>
      </c>
    </row>
    <row r="75" spans="1:14" x14ac:dyDescent="0.25">
      <c r="A75" s="43"/>
      <c r="B75" s="43"/>
      <c r="C75" s="2" t="s">
        <v>28</v>
      </c>
      <c r="D75" s="2" t="s">
        <v>27</v>
      </c>
      <c r="E75" s="12">
        <v>3</v>
      </c>
      <c r="F75" s="6">
        <v>74</v>
      </c>
      <c r="G75" s="6">
        <v>115330</v>
      </c>
      <c r="H75" s="7">
        <v>0.37691001697799997</v>
      </c>
      <c r="I75" s="29">
        <f t="shared" si="10"/>
        <v>115317</v>
      </c>
      <c r="J75" s="6">
        <v>3</v>
      </c>
      <c r="K75" s="6">
        <v>74</v>
      </c>
      <c r="L75" s="6">
        <v>13</v>
      </c>
      <c r="M75" s="7">
        <v>0.37690000000000001</v>
      </c>
      <c r="N75" s="21">
        <f t="shared" si="11"/>
        <v>-1.0016977999960375E-5</v>
      </c>
    </row>
    <row r="76" spans="1:14" x14ac:dyDescent="0.25">
      <c r="A76" s="43"/>
      <c r="B76" s="43"/>
      <c r="C76" t="s">
        <v>29</v>
      </c>
      <c r="D76" t="s">
        <v>30</v>
      </c>
      <c r="E76" s="14">
        <v>4</v>
      </c>
      <c r="F76" s="8">
        <v>4</v>
      </c>
      <c r="G76" s="8">
        <v>12972</v>
      </c>
      <c r="H76" s="9">
        <v>0.8</v>
      </c>
      <c r="I76" s="30">
        <f t="shared" si="10"/>
        <v>12959</v>
      </c>
      <c r="J76" s="8">
        <v>4</v>
      </c>
      <c r="K76" s="8">
        <v>4</v>
      </c>
      <c r="L76" s="8">
        <v>13</v>
      </c>
      <c r="M76" s="9">
        <v>0.8</v>
      </c>
      <c r="N76" s="24">
        <f t="shared" si="11"/>
        <v>0</v>
      </c>
    </row>
    <row r="77" spans="1:14" x14ac:dyDescent="0.25">
      <c r="A77" s="43"/>
      <c r="B77" s="43"/>
      <c r="C77" t="s">
        <v>31</v>
      </c>
      <c r="D77" t="s">
        <v>32</v>
      </c>
      <c r="E77" s="14">
        <v>3</v>
      </c>
      <c r="F77" s="8">
        <v>411</v>
      </c>
      <c r="G77" s="8">
        <v>697458</v>
      </c>
      <c r="H77" s="9">
        <v>0.51937657961200001</v>
      </c>
      <c r="I77" s="30">
        <f t="shared" si="10"/>
        <v>697445</v>
      </c>
      <c r="J77" s="8">
        <v>3</v>
      </c>
      <c r="K77" s="8">
        <v>411</v>
      </c>
      <c r="L77" s="8">
        <v>13</v>
      </c>
      <c r="M77" s="9">
        <v>0.51939999999999997</v>
      </c>
      <c r="N77" s="24">
        <f>(M77 - H77)</f>
        <v>2.3420387999961712E-5</v>
      </c>
    </row>
    <row r="78" spans="1:14" ht="15.75" thickBot="1" x14ac:dyDescent="0.3">
      <c r="A78" s="43"/>
      <c r="B78" s="43"/>
      <c r="C78" t="s">
        <v>34</v>
      </c>
      <c r="D78" t="s">
        <v>33</v>
      </c>
      <c r="E78" s="25">
        <v>1</v>
      </c>
      <c r="F78" s="26"/>
      <c r="G78" s="26"/>
      <c r="H78" s="27"/>
      <c r="I78" s="32">
        <f>G78-L78</f>
        <v>-13</v>
      </c>
      <c r="J78" s="26">
        <v>1</v>
      </c>
      <c r="K78" s="26">
        <v>83647</v>
      </c>
      <c r="L78" s="26">
        <v>13</v>
      </c>
      <c r="M78" s="27">
        <v>4.6300000000000001E-2</v>
      </c>
      <c r="N78" s="28">
        <f>(M78 - H78)</f>
        <v>4.6300000000000001E-2</v>
      </c>
    </row>
    <row r="79" spans="1:14" ht="15.75" thickTop="1" x14ac:dyDescent="0.25">
      <c r="E79" s="1"/>
      <c r="F79" s="1"/>
      <c r="G79" s="1"/>
      <c r="H79" s="1"/>
      <c r="I79" s="5"/>
      <c r="J79" s="1"/>
      <c r="K79" s="1"/>
      <c r="L79" s="1"/>
      <c r="M79" s="1"/>
      <c r="N79" s="1"/>
    </row>
    <row r="80" spans="1:14" x14ac:dyDescent="0.25">
      <c r="E80" s="1"/>
      <c r="F80" s="1"/>
      <c r="G80" s="1"/>
      <c r="H80" s="1"/>
      <c r="I80" s="5"/>
      <c r="J80" s="1"/>
      <c r="K80" s="1"/>
      <c r="L80" s="1"/>
      <c r="M80" s="1"/>
      <c r="N80" s="1"/>
    </row>
    <row r="81" spans="5:14" x14ac:dyDescent="0.25">
      <c r="E81" s="1"/>
      <c r="F81" s="1"/>
      <c r="G81" s="1"/>
      <c r="H81" s="1"/>
      <c r="I81" s="5"/>
      <c r="J81" s="1"/>
      <c r="K81" s="1"/>
      <c r="L81" s="1"/>
      <c r="M81" s="1"/>
      <c r="N81" s="1"/>
    </row>
  </sheetData>
  <mergeCells count="13">
    <mergeCell ref="A67:A78"/>
    <mergeCell ref="B67:B78"/>
    <mergeCell ref="A54:A65"/>
    <mergeCell ref="B54:B65"/>
    <mergeCell ref="A22:A39"/>
    <mergeCell ref="B22:B39"/>
    <mergeCell ref="C1:D1"/>
    <mergeCell ref="J1:N1"/>
    <mergeCell ref="A41:A52"/>
    <mergeCell ref="B41:B52"/>
    <mergeCell ref="B3:B20"/>
    <mergeCell ref="A3:A20"/>
    <mergeCell ref="E1:I1"/>
  </mergeCells>
  <hyperlinks>
    <hyperlink ref="B3" r:id="rId1"/>
    <hyperlink ref="B22" r:id="rId2"/>
    <hyperlink ref="B41" r:id="rId3"/>
    <hyperlink ref="B54" r:id="rId4"/>
    <hyperlink ref="D67" r:id="rId5"/>
    <hyperlink ref="D68" r:id="rId6"/>
    <hyperlink ref="D73" r:id="rId7"/>
    <hyperlink ref="D74" r:id="rId8"/>
    <hyperlink ref="D75" r:id="rId9"/>
    <hyperlink ref="D54" r:id="rId10"/>
    <hyperlink ref="D55" r:id="rId11"/>
    <hyperlink ref="D65" r:id="rId12"/>
    <hyperlink ref="D63" r:id="rId13"/>
    <hyperlink ref="D64" r:id="rId14"/>
    <hyperlink ref="D62" r:id="rId15"/>
    <hyperlink ref="D60" r:id="rId16"/>
    <hyperlink ref="D59" r:id="rId17"/>
    <hyperlink ref="D58" r:id="rId18"/>
    <hyperlink ref="D57" r:id="rId19"/>
    <hyperlink ref="D56" r:id="rId20"/>
    <hyperlink ref="D52" r:id="rId21"/>
    <hyperlink ref="D51" r:id="rId22"/>
    <hyperlink ref="D50" r:id="rId23"/>
    <hyperlink ref="D49" r:id="rId24"/>
    <hyperlink ref="D48" r:id="rId25"/>
    <hyperlink ref="D47" r:id="rId26"/>
    <hyperlink ref="D46" r:id="rId27"/>
    <hyperlink ref="D45" r:id="rId28"/>
    <hyperlink ref="D44" r:id="rId29"/>
    <hyperlink ref="D43" r:id="rId30"/>
    <hyperlink ref="D42" r:id="rId31"/>
    <hyperlink ref="D41" r:id="rId32"/>
    <hyperlink ref="D3" r:id="rId33" location="CL_0000538"/>
    <hyperlink ref="D24" r:id="rId34"/>
    <hyperlink ref="D26" r:id="rId35"/>
    <hyperlink ref="D61" r:id="rId36"/>
    <hyperlink ref="D8" r:id="rId37" location="CL_0000004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Inácio</dc:creator>
  <cp:lastModifiedBy>Bruno Inácio</cp:lastModifiedBy>
  <dcterms:created xsi:type="dcterms:W3CDTF">2015-10-22T09:23:02Z</dcterms:created>
  <dcterms:modified xsi:type="dcterms:W3CDTF">2015-11-03T22:01:06Z</dcterms:modified>
</cp:coreProperties>
</file>