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ml.chartshape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tics\Innozant Data Analytics Course - 6 Months\Advanced Excel\Dashboard Creation\Hospital Emergency room Dashboard\"/>
    </mc:Choice>
  </mc:AlternateContent>
  <xr:revisionPtr revIDLastSave="0" documentId="13_ncr:1_{6DEA2AF8-3A7F-4C9F-B3C5-63953C921358}" xr6:coauthVersionLast="47" xr6:coauthVersionMax="47" xr10:uidLastSave="{00000000-0000-0000-0000-000000000000}"/>
  <bookViews>
    <workbookView xWindow="-108" yWindow="-108" windowWidth="23256" windowHeight="13176" firstSheet="1" activeTab="1" xr2:uid="{A66FD4FA-1A16-4712-A145-3479F2DC763B}"/>
  </bookViews>
  <sheets>
    <sheet name="Dashboard" sheetId="3" state="hidden" r:id="rId1"/>
    <sheet name="Final Dashboard" sheetId="5" r:id="rId2"/>
    <sheet name="Pivot Report" sheetId="1" r:id="rId3"/>
    <sheet name="Daily ER No. of Patients" sheetId="6" r:id="rId4"/>
    <sheet name="Avg Wait Time" sheetId="7" r:id="rId5"/>
    <sheet name="Patient Satisfaction Score" sheetId="8" r:id="rId6"/>
    <sheet name="Sheet4" sheetId="4" state="hidden" r:id="rId7"/>
  </sheets>
  <definedNames>
    <definedName name="Slicer_Date__Month">#N/A</definedName>
    <definedName name="Slicer_Date__Year">#N/A</definedName>
  </definedNames>
  <calcPr calcId="191029"/>
  <pivotCaches>
    <pivotCache cacheId="2" r:id="rId8"/>
    <pivotCache cacheId="3" r:id="rId9"/>
    <pivotCache cacheId="4" r:id="rId10"/>
    <pivotCache cacheId="5" r:id="rId11"/>
    <pivotCache cacheId="6" r:id="rId12"/>
    <pivotCache cacheId="22" r:id="rId13"/>
    <pivotCache cacheId="25" r:id="rId14"/>
    <pivotCache cacheId="28" r:id="rId15"/>
    <pivotCache cacheId="31" r:id="rId16"/>
    <pivotCache cacheId="34" r:id="rId17"/>
    <pivotCache cacheId="37" r:id="rId18"/>
    <pivotCache cacheId="40" r:id="rId19"/>
    <pivotCache cacheId="43" r:id="rId20"/>
    <pivotCache cacheId="46" r:id="rId21"/>
    <pivotCache cacheId="49" r:id="rId22"/>
    <pivotCache cacheId="52" r:id="rId23"/>
    <pivotCache cacheId="55" r:id="rId24"/>
  </pivotCaches>
  <extLst>
    <ext xmlns:x14="http://schemas.microsoft.com/office/spreadsheetml/2009/9/main" uri="{876F7934-8845-4945-9796-88D515C7AA90}">
      <x14:pivotCaches>
        <pivotCache cacheId="19"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2876522-be21-4cb2-ba23-cf77ff44ed4d" name="Hospital Emergency Room Data" connection="Query - Hospital Emergency Room Data"/>
          <x15:modelTable id="Calender_Table_7cce5732-73af-4167-81bf-eec0b597e4d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C48" i="1"/>
  <c r="B47" i="1"/>
  <c r="C47" i="1"/>
  <c r="A47" i="1"/>
  <c r="A48" i="1"/>
  <c r="C43" i="4"/>
  <c r="C42" i="4"/>
  <c r="B43" i="4"/>
  <c r="B4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E85BEB-1235-4036-9BFF-0120CEB672CC}" name="Query - Calender_Table" description="Connection to the 'Calender_Table' query in the workbook." type="100" refreshedVersion="8" minRefreshableVersion="5">
    <extLst>
      <ext xmlns:x15="http://schemas.microsoft.com/office/spreadsheetml/2010/11/main" uri="{DE250136-89BD-433C-8126-D09CA5730AF9}">
        <x15:connection id="6ca50411-43b0-41a3-924c-4da311eea7d3"/>
      </ext>
    </extLst>
  </connection>
  <connection id="2" xr16:uid="{2267418B-7761-4909-B5D6-8743CDD1D2F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a26a059-7d02-4ea9-8440-d41a8fab2d99"/>
      </ext>
    </extLst>
  </connection>
  <connection id="3" xr16:uid="{B424D587-0C73-4819-81E1-643A10D755F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<sst xmlns="http://schemas.openxmlformats.org/spreadsheetml/2006/main" count="193" uniqueCount="71">
  <si>
    <t>Row Labels</t>
  </si>
  <si>
    <t>Grand Total</t>
  </si>
  <si>
    <t>Count of Patient Id</t>
  </si>
  <si>
    <t>Average of Patient Waittime</t>
  </si>
  <si>
    <t>Average of Patient Satisfaction Score</t>
  </si>
  <si>
    <t>Male</t>
  </si>
  <si>
    <t>None</t>
  </si>
  <si>
    <t>Admitted</t>
  </si>
  <si>
    <t>60-69</t>
  </si>
  <si>
    <t>Delay</t>
  </si>
  <si>
    <t>70-79</t>
  </si>
  <si>
    <t>10-19</t>
  </si>
  <si>
    <t>On Time</t>
  </si>
  <si>
    <t>20-29</t>
  </si>
  <si>
    <t>40-49</t>
  </si>
  <si>
    <t>50-59</t>
  </si>
  <si>
    <t>1-9</t>
  </si>
  <si>
    <t>30-39</t>
  </si>
  <si>
    <t>Female</t>
  </si>
  <si>
    <t>Not Admitted</t>
  </si>
  <si>
    <t>Count of Merged</t>
  </si>
  <si>
    <t>Cardiology</t>
  </si>
  <si>
    <t>Gastroenterology</t>
  </si>
  <si>
    <t>General Practice</t>
  </si>
  <si>
    <t>Neurology</t>
  </si>
  <si>
    <t>Orthopedics</t>
  </si>
  <si>
    <t>Physiotherapy</t>
  </si>
  <si>
    <t>Renal</t>
  </si>
  <si>
    <t>Count of Merged2</t>
  </si>
  <si>
    <t>•Show a daily trend with an area sparkline to spot patterns like busy days or seasonal trends.</t>
  </si>
  <si>
    <t>daily trends of No. of Patients</t>
  </si>
  <si>
    <t>Average Wait Time</t>
  </si>
  <si>
    <t>Average Patient Satisfaction Score</t>
  </si>
  <si>
    <t>•Use an area sparkline to track daily changes and highlight days with longer wait times that might need improvements.</t>
  </si>
  <si>
    <t>•Use an area sparkline to show trends, spot drops in satisfaction, and link them to busy times or challenges.</t>
  </si>
  <si>
    <t>Count of Patient Id2</t>
  </si>
  <si>
    <t>Admission Status</t>
  </si>
  <si>
    <t>No. of Patient</t>
  </si>
  <si>
    <t>% Status</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</si>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</sst>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rgb="FF2D709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9" fontId="0" fillId="0" borderId="0" xfId="0" applyNumberFormat="1"/>
    <xf numFmtId="0" fontId="0" fillId="3" borderId="0" xfId="0" applyFill="1"/>
    <xf numFmtId="0" fontId="0" fillId="4" borderId="0" xfId="0" applyFill="1"/>
    <xf numFmtId="0" fontId="0" fillId="4" borderId="0" xfId="0" applyFill="1" applyAlignment="1">
      <alignment horizontal="left" vertical="center" indent="3"/>
    </xf>
    <xf numFmtId="1" fontId="0" fillId="0" borderId="0" xfId="0" applyNumberFormat="1"/>
    <xf numFmtId="0" fontId="3" fillId="0" borderId="0" xfId="0" applyFont="1"/>
    <xf numFmtId="0" fontId="0" fillId="5" borderId="0" xfId="0" applyFill="1" applyAlignment="1">
      <alignment horizontal="center" vertical="center"/>
    </xf>
    <xf numFmtId="9" fontId="0" fillId="5" borderId="0" xfId="1" applyFont="1" applyFill="1" applyAlignment="1">
      <alignment horizontal="center" vertical="center"/>
    </xf>
    <xf numFmtId="0" fontId="3" fillId="5" borderId="0" xfId="0" applyFont="1" applyFill="1" applyAlignment="1">
      <alignment horizontal="center" vertical="center"/>
    </xf>
    <xf numFmtId="0" fontId="2" fillId="6"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50">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0" formatCode="General"/>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3" formatCode="0%"/>
    </dxf>
    <dxf>
      <numFmt numFmtId="13" formatCode="0%"/>
    </dxf>
    <dxf>
      <numFmt numFmtId="14" formatCode="0.00%"/>
    </dxf>
    <dxf>
      <numFmt numFmtId="1" formatCode="0"/>
    </dxf>
    <dxf>
      <numFmt numFmtId="1" formatCode="0"/>
    </dxf>
    <dxf>
      <numFmt numFmtId="1" formatCode="0"/>
    </dxf>
    <dxf>
      <numFmt numFmtId="2" formatCode="0.00"/>
    </dxf>
    <dxf>
      <numFmt numFmtId="1" formatCode="0"/>
    </dxf>
    <dxf>
      <numFmt numFmtId="2" formatCode="0.00"/>
    </dxf>
    <dxf>
      <numFmt numFmtId="0" formatCode="General"/>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font>
        <b/>
        <color theme="1"/>
      </font>
      <border>
        <bottom style="thin">
          <color theme="7"/>
        </bottom>
        <vertical/>
        <horizontal/>
      </border>
    </dxf>
    <dxf>
      <font>
        <sz val="8"/>
        <color theme="1"/>
      </font>
      <fill>
        <patternFill patternType="solid">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
      <fill>
        <patternFill>
          <bgColor theme="0"/>
        </patternFill>
      </fill>
      <border diagonalUp="0" diagonalDown="0">
        <left/>
        <right/>
        <top/>
        <bottom/>
        <vertical/>
        <horizontal/>
      </border>
    </dxf>
    <dxf>
      <font>
        <sz val="8"/>
        <color auto="1"/>
      </font>
      <fill>
        <patternFill>
          <bgColor theme="0"/>
        </patternFill>
      </fill>
    </dxf>
  </dxfs>
  <tableStyles count="3" defaultTableStyle="TableStyleMedium2" defaultPivotStyle="PivotStyleLight16">
    <tableStyle name="My Style" pivot="0" table="0" count="2" xr9:uid="{B630E2BA-C50B-4F46-B030-E55EB737A77D}">
      <tableStyleElement type="wholeTable" dxfId="49"/>
      <tableStyleElement type="headerRow" dxfId="48"/>
    </tableStyle>
    <tableStyle name="My Style 2" pivot="0" table="0" count="10" xr9:uid="{B80C7284-A106-43B8-A3AA-A42AD13EEC8D}">
      <tableStyleElement type="wholeTable" dxfId="47"/>
      <tableStyleElement type="headerRow" dxfId="46"/>
    </tableStyle>
    <tableStyle name="my style 3" pivot="0" table="0" count="10" xr9:uid="{0ED26D5E-8A95-4C24-9C1E-678182F82D82}">
      <tableStyleElement type="wholeTable" dxfId="45"/>
      <tableStyleElement type="headerRow" dxfId="44"/>
    </tableStyle>
  </tableStyles>
  <colors>
    <mruColors>
      <color rgb="FF2D7099"/>
      <color rgb="FF457881"/>
      <color rgb="FF27919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5"/>
              <bgColor theme="5"/>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1.xml"/><Relationship Id="rId39" Type="http://schemas.openxmlformats.org/officeDocument/2006/relationships/customXml" Target="../customXml/item6.xml"/><Relationship Id="rId21" Type="http://schemas.openxmlformats.org/officeDocument/2006/relationships/pivotCacheDefinition" Target="pivotCache/pivotCacheDefinition14.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onnections" Target="connections.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Creation.xlsx]Sheet4!PivotTable11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pivotFmt>
      <c:pivotFmt>
        <c:idx val="3"/>
        <c:spPr>
          <a:solidFill>
            <a:srgbClr val="2D7099"/>
          </a:solidFill>
          <a:ln>
            <a:noFill/>
          </a:ln>
          <a:effectLst/>
        </c:spPr>
      </c:pivotFmt>
      <c:pivotFmt>
        <c:idx val="4"/>
        <c:spPr>
          <a:no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D7099"/>
          </a:solidFill>
          <a:ln>
            <a:noFill/>
          </a:ln>
          <a:effectLst/>
        </c:spPr>
      </c:pivotFmt>
      <c:pivotFmt>
        <c:idx val="7"/>
        <c:spPr>
          <a:solidFill>
            <a:srgbClr val="2D7099"/>
          </a:solidFill>
          <a:ln>
            <a:noFill/>
          </a:ln>
          <a:effectLst/>
        </c:spPr>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D7099"/>
          </a:solidFill>
          <a:ln>
            <a:noFill/>
          </a:ln>
          <a:effectLst/>
        </c:spPr>
      </c:pivotFmt>
      <c:pivotFmt>
        <c:idx val="11"/>
        <c:spPr>
          <a:solidFill>
            <a:srgbClr val="2D7099"/>
          </a:solidFill>
          <a:ln>
            <a:noFill/>
          </a:ln>
          <a:effectLst/>
        </c:spPr>
      </c:pivotFmt>
      <c:pivotFmt>
        <c:idx val="1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15659126728337E-2"/>
          <c:y val="0.17556754679462541"/>
          <c:w val="0.74726596774339449"/>
          <c:h val="0.60970512761413054"/>
        </c:manualLayout>
      </c:layout>
      <c:barChart>
        <c:barDir val="bar"/>
        <c:grouping val="clustered"/>
        <c:varyColors val="0"/>
        <c:ser>
          <c:idx val="0"/>
          <c:order val="0"/>
          <c:tx>
            <c:strRef>
              <c:f>Sheet4!$B$37</c:f>
              <c:strCache>
                <c:ptCount val="1"/>
                <c:pt idx="0">
                  <c:v>Count of Merged</c:v>
                </c:pt>
              </c:strCache>
            </c:strRef>
          </c:tx>
          <c:spPr>
            <a:solidFill>
              <a:schemeClr val="accent1"/>
            </a:solidFill>
            <a:ln>
              <a:noFill/>
            </a:ln>
            <a:effectLst/>
          </c:spPr>
          <c:invertIfNegative val="0"/>
          <c:dPt>
            <c:idx val="0"/>
            <c:invertIfNegative val="0"/>
            <c:bubble3D val="0"/>
            <c:spPr>
              <a:solidFill>
                <a:srgbClr val="2D7099"/>
              </a:solidFill>
              <a:ln>
                <a:noFill/>
              </a:ln>
              <a:effectLst/>
            </c:spPr>
            <c:extLst>
              <c:ext xmlns:c16="http://schemas.microsoft.com/office/drawing/2014/chart" uri="{C3380CC4-5D6E-409C-BE32-E72D297353CC}">
                <c16:uniqueId val="{00000001-EC64-44AC-915E-6858136C2161}"/>
              </c:ext>
            </c:extLst>
          </c:dPt>
          <c:dPt>
            <c:idx val="1"/>
            <c:invertIfNegative val="0"/>
            <c:bubble3D val="0"/>
            <c:spPr>
              <a:solidFill>
                <a:srgbClr val="2D7099"/>
              </a:solidFill>
              <a:ln>
                <a:noFill/>
              </a:ln>
              <a:effectLst/>
            </c:spPr>
            <c:extLst>
              <c:ext xmlns:c16="http://schemas.microsoft.com/office/drawing/2014/chart" uri="{C3380CC4-5D6E-409C-BE32-E72D297353CC}">
                <c16:uniqueId val="{00000003-EC64-44AC-915E-6858136C2161}"/>
              </c:ext>
            </c:extLst>
          </c:dPt>
          <c:cat>
            <c:strRef>
              <c:f>Sheet4!$A$38:$A$40</c:f>
              <c:strCache>
                <c:ptCount val="2"/>
                <c:pt idx="0">
                  <c:v>Admitted</c:v>
                </c:pt>
                <c:pt idx="1">
                  <c:v>Not Admitted</c:v>
                </c:pt>
              </c:strCache>
            </c:strRef>
          </c:cat>
          <c:val>
            <c:numRef>
              <c:f>Sheet4!$B$38:$B$40</c:f>
              <c:numCache>
                <c:formatCode>General</c:formatCode>
                <c:ptCount val="2"/>
                <c:pt idx="0">
                  <c:v>4612</c:v>
                </c:pt>
                <c:pt idx="1">
                  <c:v>4604</c:v>
                </c:pt>
              </c:numCache>
            </c:numRef>
          </c:val>
          <c:extLst>
            <c:ext xmlns:c16="http://schemas.microsoft.com/office/drawing/2014/chart" uri="{C3380CC4-5D6E-409C-BE32-E72D297353CC}">
              <c16:uniqueId val="{0000000C-9097-4BFB-999D-3FDFA98F68CC}"/>
            </c:ext>
          </c:extLst>
        </c:ser>
        <c:ser>
          <c:idx val="1"/>
          <c:order val="1"/>
          <c:tx>
            <c:strRef>
              <c:f>Sheet4!$C$37</c:f>
              <c:strCache>
                <c:ptCount val="1"/>
                <c:pt idx="0">
                  <c:v>Count of Merged2</c:v>
                </c:pt>
              </c:strCache>
            </c:strRef>
          </c:tx>
          <c:spPr>
            <a:noFill/>
            <a:ln>
              <a:noFill/>
            </a:ln>
            <a:effectLst/>
          </c:spPr>
          <c:invertIfNegative val="0"/>
          <c:cat>
            <c:strRef>
              <c:f>Sheet4!$A$38:$A$40</c:f>
              <c:strCache>
                <c:ptCount val="2"/>
                <c:pt idx="0">
                  <c:v>Admitted</c:v>
                </c:pt>
                <c:pt idx="1">
                  <c:v>Not Admitted</c:v>
                </c:pt>
              </c:strCache>
            </c:strRef>
          </c:cat>
          <c:val>
            <c:numRef>
              <c:f>Sheet4!$C$38:$C$40</c:f>
              <c:numCache>
                <c:formatCode>0%</c:formatCode>
                <c:ptCount val="2"/>
                <c:pt idx="0">
                  <c:v>0.50043402777777779</c:v>
                </c:pt>
                <c:pt idx="1">
                  <c:v>0.49956597222222221</c:v>
                </c:pt>
              </c:numCache>
            </c:numRef>
          </c:val>
          <c:extLst>
            <c:ext xmlns:c16="http://schemas.microsoft.com/office/drawing/2014/chart" uri="{C3380CC4-5D6E-409C-BE32-E72D297353CC}">
              <c16:uniqueId val="{0000000D-9097-4BFB-999D-3FDFA98F68CC}"/>
            </c:ext>
          </c:extLst>
        </c:ser>
        <c:dLbls>
          <c:showLegendKey val="0"/>
          <c:showVal val="0"/>
          <c:showCatName val="0"/>
          <c:showSerName val="0"/>
          <c:showPercent val="0"/>
          <c:showBubbleSize val="0"/>
        </c:dLbls>
        <c:gapWidth val="0"/>
        <c:overlap val="3"/>
        <c:axId val="2121995568"/>
        <c:axId val="2121995088"/>
      </c:barChart>
      <c:catAx>
        <c:axId val="2121995568"/>
        <c:scaling>
          <c:orientation val="minMax"/>
        </c:scaling>
        <c:delete val="1"/>
        <c:axPos val="l"/>
        <c:numFmt formatCode="General" sourceLinked="1"/>
        <c:majorTickMark val="none"/>
        <c:minorTickMark val="none"/>
        <c:tickLblPos val="nextTo"/>
        <c:crossAx val="2121995088"/>
        <c:crosses val="autoZero"/>
        <c:auto val="1"/>
        <c:lblAlgn val="ctr"/>
        <c:lblOffset val="100"/>
        <c:noMultiLvlLbl val="0"/>
      </c:catAx>
      <c:valAx>
        <c:axId val="2121995088"/>
        <c:scaling>
          <c:orientation val="minMax"/>
        </c:scaling>
        <c:delete val="1"/>
        <c:axPos val="b"/>
        <c:numFmt formatCode="General" sourceLinked="1"/>
        <c:majorTickMark val="none"/>
        <c:minorTickMark val="none"/>
        <c:tickLblPos val="nextTo"/>
        <c:crossAx val="212199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Creation.xlsx]Sheet4!PivotTable7</c:name>
    <c:fmtId val="3"/>
  </c:pivotSource>
  <c:chart>
    <c:autoTitleDeleted val="1"/>
    <c:pivotFmts>
      <c:pivotFmt>
        <c:idx val="0"/>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solidFill>
              <a:srgbClr val="2D7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Sheet4!$A$5:$A$13</c:f>
              <c:strCache>
                <c:ptCount val="8"/>
                <c:pt idx="0">
                  <c:v>1-9</c:v>
                </c:pt>
                <c:pt idx="1">
                  <c:v>10-19</c:v>
                </c:pt>
                <c:pt idx="2">
                  <c:v>20-29</c:v>
                </c:pt>
                <c:pt idx="3">
                  <c:v>30-39</c:v>
                </c:pt>
                <c:pt idx="4">
                  <c:v>40-49</c:v>
                </c:pt>
                <c:pt idx="5">
                  <c:v>50-59</c:v>
                </c:pt>
                <c:pt idx="6">
                  <c:v>60-69</c:v>
                </c:pt>
                <c:pt idx="7">
                  <c:v>70-79</c:v>
                </c:pt>
              </c:strCache>
            </c:strRef>
          </c:cat>
          <c:val>
            <c:numRef>
              <c:f>Sheet4!$B$5:$B$13</c:f>
              <c:numCache>
                <c:formatCode>General</c:formatCode>
                <c:ptCount val="8"/>
                <c:pt idx="0">
                  <c:v>1056</c:v>
                </c:pt>
                <c:pt idx="1">
                  <c:v>1179</c:v>
                </c:pt>
                <c:pt idx="2">
                  <c:v>1188</c:v>
                </c:pt>
                <c:pt idx="3">
                  <c:v>1200</c:v>
                </c:pt>
                <c:pt idx="4">
                  <c:v>1135</c:v>
                </c:pt>
                <c:pt idx="5">
                  <c:v>1151</c:v>
                </c:pt>
                <c:pt idx="6">
                  <c:v>1154</c:v>
                </c:pt>
                <c:pt idx="7">
                  <c:v>1153</c:v>
                </c:pt>
              </c:numCache>
            </c:numRef>
          </c:val>
          <c:extLst>
            <c:ext xmlns:c16="http://schemas.microsoft.com/office/drawing/2014/chart" uri="{C3380CC4-5D6E-409C-BE32-E72D297353CC}">
              <c16:uniqueId val="{00000004-0811-4729-86B1-3FECE65E48E1}"/>
            </c:ext>
          </c:extLst>
        </c:ser>
        <c:dLbls>
          <c:dLblPos val="outEnd"/>
          <c:showLegendKey val="0"/>
          <c:showVal val="1"/>
          <c:showCatName val="0"/>
          <c:showSerName val="0"/>
          <c:showPercent val="0"/>
          <c:showBubbleSize val="0"/>
        </c:dLbls>
        <c:gapWidth val="195"/>
        <c:overlap val="-27"/>
        <c:axId val="1514717312"/>
        <c:axId val="962919648"/>
      </c:barChart>
      <c:catAx>
        <c:axId val="1514717312"/>
        <c:scaling>
          <c:orientation val="minMax"/>
        </c:scaling>
        <c:delete val="0"/>
        <c:axPos val="b"/>
        <c:title>
          <c:tx>
            <c:rich>
              <a:bodyPr rot="0" spcFirstLastPara="1" vertOverflow="ellipsis" vert="horz" wrap="square" anchor="ctr" anchorCtr="1"/>
              <a:lstStyle/>
              <a:p>
                <a:pPr algn="l">
                  <a:defRPr sz="1300" b="0" i="0" u="none" strike="noStrike" kern="1200" baseline="0">
                    <a:solidFill>
                      <a:sysClr val="windowText" lastClr="000000"/>
                    </a:solidFill>
                    <a:latin typeface="+mn-lt"/>
                    <a:ea typeface="+mn-ea"/>
                    <a:cs typeface="+mn-cs"/>
                  </a:defRPr>
                </a:pPr>
                <a:r>
                  <a:rPr lang="en-IN" sz="1300">
                    <a:solidFill>
                      <a:sysClr val="windowText" lastClr="000000"/>
                    </a:solidFill>
                  </a:rPr>
                  <a:t>No. of Patients by Age Group</a:t>
                </a:r>
              </a:p>
            </c:rich>
          </c:tx>
          <c:layout>
            <c:manualLayout>
              <c:xMode val="edge"/>
              <c:yMode val="edge"/>
              <c:x val="0.25017416475281129"/>
              <c:y val="0.82910483287404435"/>
            </c:manualLayout>
          </c:layout>
          <c:overlay val="0"/>
          <c:spPr>
            <a:noFill/>
            <a:ln>
              <a:noFill/>
            </a:ln>
            <a:effectLst/>
          </c:spPr>
          <c:txPr>
            <a:bodyPr rot="0" spcFirstLastPara="1" vertOverflow="ellipsis" vert="horz" wrap="square" anchor="ctr" anchorCtr="1"/>
            <a:lstStyle/>
            <a:p>
              <a:pPr algn="l">
                <a:defRPr sz="13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2919648"/>
        <c:crosses val="autoZero"/>
        <c:auto val="1"/>
        <c:lblAlgn val="ctr"/>
        <c:lblOffset val="100"/>
        <c:noMultiLvlLbl val="0"/>
      </c:catAx>
      <c:valAx>
        <c:axId val="962919648"/>
        <c:scaling>
          <c:orientation val="minMax"/>
        </c:scaling>
        <c:delete val="1"/>
        <c:axPos val="l"/>
        <c:numFmt formatCode="General" sourceLinked="1"/>
        <c:majorTickMark val="none"/>
        <c:minorTickMark val="none"/>
        <c:tickLblPos val="nextTo"/>
        <c:crossAx val="15147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Creation.xlsx]Sheet4!PivotTable9</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D7099"/>
          </a:soli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2D7099"/>
          </a:soli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D7099"/>
          </a:soli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Sheet4!$N$4</c:f>
              <c:strCache>
                <c:ptCount val="1"/>
                <c:pt idx="0">
                  <c:v>Total</c:v>
                </c:pt>
              </c:strCache>
            </c:strRef>
          </c:tx>
          <c:dPt>
            <c:idx val="0"/>
            <c:bubble3D val="0"/>
            <c:spPr>
              <a:solidFill>
                <a:srgbClr val="2D7099"/>
              </a:solidFill>
              <a:ln>
                <a:noFill/>
              </a:ln>
              <a:effectLst/>
            </c:spPr>
            <c:extLst>
              <c:ext xmlns:c16="http://schemas.microsoft.com/office/drawing/2014/chart" uri="{C3380CC4-5D6E-409C-BE32-E72D297353CC}">
                <c16:uniqueId val="{00000001-F4BB-46E3-869B-B7FBAE1C24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4BB-46E3-869B-B7FBAE1C24C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Sheet4!$M$5:$M$7</c:f>
              <c:strCache>
                <c:ptCount val="2"/>
                <c:pt idx="0">
                  <c:v>Delay</c:v>
                </c:pt>
                <c:pt idx="1">
                  <c:v>On Time</c:v>
                </c:pt>
              </c:strCache>
            </c:strRef>
          </c:cat>
          <c:val>
            <c:numRef>
              <c:f>Sheet4!$N$5:$N$7</c:f>
              <c:numCache>
                <c:formatCode>General</c:formatCode>
                <c:ptCount val="2"/>
                <c:pt idx="0">
                  <c:v>5467</c:v>
                </c:pt>
                <c:pt idx="1">
                  <c:v>3749</c:v>
                </c:pt>
              </c:numCache>
            </c:numRef>
          </c:val>
          <c:extLst>
            <c:ext xmlns:c16="http://schemas.microsoft.com/office/drawing/2014/chart" uri="{C3380CC4-5D6E-409C-BE32-E72D297353CC}">
              <c16:uniqueId val="{00000008-DE2C-4F6A-A654-1FD47316EA0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8937800541460342"/>
          <c:y val="3.3473064068430293E-2"/>
          <c:w val="0.50944824060013838"/>
          <c:h val="0.1156814705715742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Creation.xlsx]Sheet4!PivotTable10</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7099"/>
          </a:soli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7099"/>
          </a:soli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308666976145464"/>
          <c:y val="0.22409787406162079"/>
          <c:w val="0.58098813440350205"/>
          <c:h val="0.72854083639896716"/>
        </c:manualLayout>
      </c:layout>
      <c:doughnutChart>
        <c:varyColors val="1"/>
        <c:ser>
          <c:idx val="0"/>
          <c:order val="0"/>
          <c:tx>
            <c:strRef>
              <c:f>Sheet4!$N$18</c:f>
              <c:strCache>
                <c:ptCount val="1"/>
                <c:pt idx="0">
                  <c:v>Total</c:v>
                </c:pt>
              </c:strCache>
            </c:strRef>
          </c:tx>
          <c:dPt>
            <c:idx val="0"/>
            <c:bubble3D val="0"/>
            <c:spPr>
              <a:solidFill>
                <a:srgbClr val="2D7099"/>
              </a:solidFill>
              <a:ln>
                <a:noFill/>
              </a:ln>
              <a:effectLst/>
            </c:spPr>
            <c:extLst>
              <c:ext xmlns:c16="http://schemas.microsoft.com/office/drawing/2014/chart" uri="{C3380CC4-5D6E-409C-BE32-E72D297353CC}">
                <c16:uniqueId val="{00000001-C5A4-4A4F-BBAF-FA1E89C214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5A4-4A4F-BBAF-FA1E89C214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Sheet4!$M$19:$M$21</c:f>
              <c:strCache>
                <c:ptCount val="2"/>
                <c:pt idx="0">
                  <c:v>Female</c:v>
                </c:pt>
                <c:pt idx="1">
                  <c:v>Male</c:v>
                </c:pt>
              </c:strCache>
            </c:strRef>
          </c:cat>
          <c:val>
            <c:numRef>
              <c:f>Sheet4!$N$19:$N$21</c:f>
              <c:numCache>
                <c:formatCode>General</c:formatCode>
                <c:ptCount val="2"/>
                <c:pt idx="0">
                  <c:v>4487</c:v>
                </c:pt>
                <c:pt idx="1">
                  <c:v>4729</c:v>
                </c:pt>
              </c:numCache>
            </c:numRef>
          </c:val>
          <c:extLst>
            <c:ext xmlns:c16="http://schemas.microsoft.com/office/drawing/2014/chart" uri="{C3380CC4-5D6E-409C-BE32-E72D297353CC}">
              <c16:uniqueId val="{00000008-2CD6-4425-8311-64846C7F6841}"/>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22322503818026468"/>
          <c:y val="3.6503110472024029E-2"/>
          <c:w val="0.49357719365523611"/>
          <c:h val="0.122044957838844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Creation.xlsx]Sheet4!PivotTable8</c:name>
    <c:fmtId val="7"/>
  </c:pivotSource>
  <c:chart>
    <c:autoTitleDeleted val="1"/>
    <c:pivotFmts>
      <c:pivotFmt>
        <c:idx val="0"/>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Sheet4!$B$21</c:f>
              <c:strCache>
                <c:ptCount val="1"/>
                <c:pt idx="0">
                  <c:v>Total</c:v>
                </c:pt>
              </c:strCache>
            </c:strRef>
          </c:tx>
          <c:spPr>
            <a:solidFill>
              <a:srgbClr val="2D7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Sheet4!$A$22:$A$30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Sheet4!$B$22:$B$30</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4-3C59-4CF7-8F26-1DAEDB8A032E}"/>
            </c:ext>
          </c:extLst>
        </c:ser>
        <c:dLbls>
          <c:dLblPos val="outEnd"/>
          <c:showLegendKey val="0"/>
          <c:showVal val="1"/>
          <c:showCatName val="0"/>
          <c:showSerName val="0"/>
          <c:showPercent val="0"/>
          <c:showBubbleSize val="0"/>
        </c:dLbls>
        <c:gapWidth val="50"/>
        <c:axId val="52696112"/>
        <c:axId val="47843408"/>
      </c:barChart>
      <c:catAx>
        <c:axId val="5269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843408"/>
        <c:crosses val="autoZero"/>
        <c:auto val="1"/>
        <c:lblAlgn val="ctr"/>
        <c:lblOffset val="100"/>
        <c:noMultiLvlLbl val="0"/>
      </c:catAx>
      <c:valAx>
        <c:axId val="47843408"/>
        <c:scaling>
          <c:orientation val="minMax"/>
        </c:scaling>
        <c:delete val="1"/>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IN" sz="1400">
                    <a:solidFill>
                      <a:sysClr val="windowText" lastClr="000000"/>
                    </a:solidFill>
                  </a:rPr>
                  <a:t>No. of Patients by Department Referral</a:t>
                </a:r>
              </a:p>
            </c:rich>
          </c:tx>
          <c:layout>
            <c:manualLayout>
              <c:xMode val="edge"/>
              <c:yMode val="edge"/>
              <c:x val="0.42351902887139109"/>
              <c:y val="0.83958333333333335"/>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526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Report!PivotTable6</c:name>
    <c:fmtId val="3"/>
  </c:pivotSource>
  <c:chart>
    <c:autoTitleDeleted val="1"/>
    <c:pivotFmts>
      <c:pivotFmt>
        <c:idx val="0"/>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0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53620677780206E-3"/>
          <c:y val="6.0883133094086439E-2"/>
          <c:w val="0.98479304974507631"/>
          <c:h val="0.80135226504394852"/>
        </c:manualLayout>
      </c:layout>
      <c:areaChart>
        <c:grouping val="standard"/>
        <c:varyColors val="0"/>
        <c:ser>
          <c:idx val="0"/>
          <c:order val="0"/>
          <c:tx>
            <c:strRef>
              <c:f>'Pivot Report'!$H$4</c:f>
              <c:strCache>
                <c:ptCount val="1"/>
                <c:pt idx="0">
                  <c:v>Total</c:v>
                </c:pt>
              </c:strCache>
            </c:strRef>
          </c:tx>
          <c:spPr>
            <a:solidFill>
              <a:srgbClr val="2D7099"/>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EB81-4197-A90D-FFC2DE7B731B}"/>
            </c:ext>
          </c:extLst>
        </c:ser>
        <c:dLbls>
          <c:showLegendKey val="0"/>
          <c:showVal val="0"/>
          <c:showCatName val="0"/>
          <c:showSerName val="0"/>
          <c:showPercent val="0"/>
          <c:showBubbleSize val="0"/>
        </c:dLbls>
        <c:axId val="1362353664"/>
        <c:axId val="1362354144"/>
      </c:areaChart>
      <c:catAx>
        <c:axId val="1362353664"/>
        <c:scaling>
          <c:orientation val="minMax"/>
        </c:scaling>
        <c:delete val="1"/>
        <c:axPos val="b"/>
        <c:numFmt formatCode="General" sourceLinked="1"/>
        <c:majorTickMark val="out"/>
        <c:minorTickMark val="none"/>
        <c:tickLblPos val="nextTo"/>
        <c:crossAx val="1362354144"/>
        <c:crosses val="autoZero"/>
        <c:auto val="1"/>
        <c:lblAlgn val="ctr"/>
        <c:lblOffset val="100"/>
        <c:noMultiLvlLbl val="0"/>
      </c:catAx>
      <c:valAx>
        <c:axId val="1362354144"/>
        <c:scaling>
          <c:orientation val="minMax"/>
        </c:scaling>
        <c:delete val="1"/>
        <c:axPos val="l"/>
        <c:numFmt formatCode="General" sourceLinked="1"/>
        <c:majorTickMark val="none"/>
        <c:minorTickMark val="none"/>
        <c:tickLblPos val="nextTo"/>
        <c:crossAx val="136235366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Report!PivotTable12</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0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3950324674388E-2"/>
          <c:y val="0.14502129629419519"/>
          <c:w val="0.80868170431818376"/>
          <c:h val="0.53695253093465434"/>
        </c:manualLayout>
      </c:layout>
      <c:areaChart>
        <c:grouping val="standard"/>
        <c:varyColors val="0"/>
        <c:ser>
          <c:idx val="0"/>
          <c:order val="0"/>
          <c:tx>
            <c:strRef>
              <c:f>'Pivot Report'!$L$4</c:f>
              <c:strCache>
                <c:ptCount val="1"/>
                <c:pt idx="0">
                  <c:v>Total</c:v>
                </c:pt>
              </c:strCache>
            </c:strRef>
          </c:tx>
          <c:spPr>
            <a:solidFill>
              <a:srgbClr val="2D7099"/>
            </a:solidFill>
            <a:ln w="25400">
              <a:noFill/>
            </a:ln>
            <a:effectLst/>
          </c:spPr>
          <c:cat>
            <c:strRef>
              <c:f>'Pivot Report'!$K$5:$K$36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Report'!$L$5:$L$36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A576-492B-B2B2-C993F0E8A5A3}"/>
            </c:ext>
          </c:extLst>
        </c:ser>
        <c:dLbls>
          <c:showLegendKey val="0"/>
          <c:showVal val="0"/>
          <c:showCatName val="0"/>
          <c:showSerName val="0"/>
          <c:showPercent val="0"/>
          <c:showBubbleSize val="0"/>
        </c:dLbls>
        <c:axId val="1137022080"/>
        <c:axId val="1137022560"/>
      </c:areaChart>
      <c:catAx>
        <c:axId val="1137022080"/>
        <c:scaling>
          <c:orientation val="minMax"/>
        </c:scaling>
        <c:delete val="1"/>
        <c:axPos val="b"/>
        <c:numFmt formatCode="General" sourceLinked="1"/>
        <c:majorTickMark val="out"/>
        <c:minorTickMark val="none"/>
        <c:tickLblPos val="nextTo"/>
        <c:crossAx val="1137022560"/>
        <c:crosses val="autoZero"/>
        <c:auto val="1"/>
        <c:lblAlgn val="ctr"/>
        <c:lblOffset val="100"/>
        <c:noMultiLvlLbl val="0"/>
      </c:catAx>
      <c:valAx>
        <c:axId val="1137022560"/>
        <c:scaling>
          <c:orientation val="minMax"/>
        </c:scaling>
        <c:delete val="1"/>
        <c:axPos val="l"/>
        <c:numFmt formatCode="0.00" sourceLinked="1"/>
        <c:majorTickMark val="none"/>
        <c:minorTickMark val="none"/>
        <c:tickLblPos val="nextTo"/>
        <c:crossAx val="1137022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Report!PivotTable13</c:name>
    <c:fmtId val="7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D7099"/>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12544553695203E-2"/>
          <c:y val="0.13216682854699122"/>
          <c:w val="0.93256269774799927"/>
          <c:h val="0.7672893230167005"/>
        </c:manualLayout>
      </c:layout>
      <c:areaChart>
        <c:grouping val="standard"/>
        <c:varyColors val="0"/>
        <c:ser>
          <c:idx val="0"/>
          <c:order val="0"/>
          <c:tx>
            <c:strRef>
              <c:f>'Pivot Report'!$P$4</c:f>
              <c:strCache>
                <c:ptCount val="1"/>
                <c:pt idx="0">
                  <c:v>Total</c:v>
                </c:pt>
              </c:strCache>
            </c:strRef>
          </c:tx>
          <c:spPr>
            <a:solidFill>
              <a:srgbClr val="2D7099"/>
            </a:solidFill>
            <a:ln w="25400">
              <a:noFill/>
            </a:ln>
            <a:effectLst/>
          </c:spPr>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2-832C-4CBF-8B1A-EA25A740E9C6}"/>
            </c:ext>
          </c:extLst>
        </c:ser>
        <c:dLbls>
          <c:showLegendKey val="0"/>
          <c:showVal val="0"/>
          <c:showCatName val="0"/>
          <c:showSerName val="0"/>
          <c:showPercent val="0"/>
          <c:showBubbleSize val="0"/>
        </c:dLbls>
        <c:axId val="1904042832"/>
        <c:axId val="1904042352"/>
      </c:areaChart>
      <c:catAx>
        <c:axId val="1904042832"/>
        <c:scaling>
          <c:orientation val="minMax"/>
        </c:scaling>
        <c:delete val="1"/>
        <c:axPos val="b"/>
        <c:numFmt formatCode="General" sourceLinked="1"/>
        <c:majorTickMark val="out"/>
        <c:minorTickMark val="none"/>
        <c:tickLblPos val="nextTo"/>
        <c:crossAx val="1904042352"/>
        <c:crosses val="autoZero"/>
        <c:auto val="1"/>
        <c:lblAlgn val="ctr"/>
        <c:lblOffset val="100"/>
        <c:noMultiLvlLbl val="0"/>
      </c:catAx>
      <c:valAx>
        <c:axId val="1904042352"/>
        <c:scaling>
          <c:orientation val="minMax"/>
        </c:scaling>
        <c:delete val="1"/>
        <c:axPos val="l"/>
        <c:numFmt formatCode="0.00" sourceLinked="1"/>
        <c:majorTickMark val="none"/>
        <c:minorTickMark val="none"/>
        <c:tickLblPos val="nextTo"/>
        <c:crossAx val="1904042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37605150434143E-2"/>
          <c:y val="6.7140633722995724E-2"/>
          <c:w val="0.91592478969913171"/>
          <c:h val="0.67116738001387222"/>
        </c:manualLayout>
      </c:layout>
      <c:barChart>
        <c:barDir val="col"/>
        <c:grouping val="clustered"/>
        <c:varyColors val="0"/>
        <c:ser>
          <c:idx val="0"/>
          <c:order val="0"/>
          <c:tx>
            <c:strRef>
              <c:f>'Pivot Report'!$B$52</c:f>
              <c:strCache>
                <c:ptCount val="1"/>
                <c:pt idx="0">
                  <c:v>Total</c:v>
                </c:pt>
              </c:strCache>
            </c:strRef>
          </c:tx>
          <c:spPr>
            <a:solidFill>
              <a:srgbClr val="2D7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1-9</c:v>
                </c:pt>
                <c:pt idx="1">
                  <c:v>10-19</c:v>
                </c:pt>
                <c:pt idx="2">
                  <c:v>20-29</c:v>
                </c:pt>
                <c:pt idx="3">
                  <c:v>30-39</c:v>
                </c:pt>
                <c:pt idx="4">
                  <c:v>40-49</c:v>
                </c:pt>
                <c:pt idx="5">
                  <c:v>50-59</c:v>
                </c:pt>
                <c:pt idx="6">
                  <c:v>60-69</c:v>
                </c:pt>
                <c:pt idx="7">
                  <c:v>70-79</c:v>
                </c:pt>
              </c:strCache>
            </c:strRef>
          </c:cat>
          <c:val>
            <c:numRef>
              <c:f>'Pivot Report'!$B$53:$B$61</c:f>
              <c:numCache>
                <c:formatCode>General</c:formatCode>
                <c:ptCount val="8"/>
                <c:pt idx="0">
                  <c:v>66</c:v>
                </c:pt>
                <c:pt idx="1">
                  <c:v>63</c:v>
                </c:pt>
                <c:pt idx="2">
                  <c:v>72</c:v>
                </c:pt>
                <c:pt idx="3">
                  <c:v>69</c:v>
                </c:pt>
                <c:pt idx="4">
                  <c:v>65</c:v>
                </c:pt>
                <c:pt idx="5">
                  <c:v>65</c:v>
                </c:pt>
                <c:pt idx="6">
                  <c:v>66</c:v>
                </c:pt>
                <c:pt idx="7">
                  <c:v>53</c:v>
                </c:pt>
              </c:numCache>
            </c:numRef>
          </c:val>
          <c:extLst>
            <c:ext xmlns:c16="http://schemas.microsoft.com/office/drawing/2014/chart" uri="{C3380CC4-5D6E-409C-BE32-E72D297353CC}">
              <c16:uniqueId val="{00000002-A5CB-43C5-B2BC-0BF030701BF1}"/>
            </c:ext>
          </c:extLst>
        </c:ser>
        <c:dLbls>
          <c:dLblPos val="outEnd"/>
          <c:showLegendKey val="0"/>
          <c:showVal val="1"/>
          <c:showCatName val="0"/>
          <c:showSerName val="0"/>
          <c:showPercent val="0"/>
          <c:showBubbleSize val="0"/>
        </c:dLbls>
        <c:gapWidth val="219"/>
        <c:overlap val="-27"/>
        <c:axId val="454470928"/>
        <c:axId val="454475248"/>
      </c:barChart>
      <c:catAx>
        <c:axId val="4544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454475248"/>
        <c:crosses val="autoZero"/>
        <c:auto val="1"/>
        <c:lblAlgn val="ctr"/>
        <c:lblOffset val="100"/>
        <c:noMultiLvlLbl val="0"/>
      </c:catAx>
      <c:valAx>
        <c:axId val="454475248"/>
        <c:scaling>
          <c:orientation val="minMax"/>
        </c:scaling>
        <c:delete val="1"/>
        <c:axPos val="l"/>
        <c:numFmt formatCode="General" sourceLinked="1"/>
        <c:majorTickMark val="none"/>
        <c:minorTickMark val="none"/>
        <c:tickLblPos val="nextTo"/>
        <c:crossAx val="4544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Report!PivotTable8</c:name>
    <c:fmtId val="10"/>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D7099"/>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6975888985255853"/>
          <c:y val="0.1382737356092017"/>
          <c:w val="0.45370444992994857"/>
          <c:h val="0.71565424199692707"/>
        </c:manualLayout>
      </c:layout>
      <c:pieChart>
        <c:varyColors val="1"/>
        <c:ser>
          <c:idx val="0"/>
          <c:order val="0"/>
          <c:tx>
            <c:strRef>
              <c:f>'Pivot Report'!$B$64</c:f>
              <c:strCache>
                <c:ptCount val="1"/>
                <c:pt idx="0">
                  <c:v>Total</c:v>
                </c:pt>
              </c:strCache>
            </c:strRef>
          </c:tx>
          <c:spPr>
            <a:effectLst/>
          </c:spPr>
          <c:dPt>
            <c:idx val="0"/>
            <c:bubble3D val="0"/>
            <c:spPr>
              <a:solidFill>
                <a:srgbClr val="2D7099"/>
              </a:solidFill>
              <a:ln>
                <a:noFill/>
              </a:ln>
              <a:effectLst/>
            </c:spPr>
            <c:extLst>
              <c:ext xmlns:c16="http://schemas.microsoft.com/office/drawing/2014/chart" uri="{C3380CC4-5D6E-409C-BE32-E72D297353CC}">
                <c16:uniqueId val="{00000001-F344-403C-8F26-34184C33539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344-403C-8F26-34184C33539C}"/>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Delay</c:v>
                </c:pt>
                <c:pt idx="1">
                  <c:v>On Time</c:v>
                </c:pt>
              </c:strCache>
            </c:strRef>
          </c:cat>
          <c:val>
            <c:numRef>
              <c:f>'Pivot Report'!$B$65:$B$67</c:f>
              <c:numCache>
                <c:formatCode>0.00</c:formatCode>
                <c:ptCount val="2"/>
                <c:pt idx="0">
                  <c:v>324</c:v>
                </c:pt>
                <c:pt idx="1">
                  <c:v>195</c:v>
                </c:pt>
              </c:numCache>
            </c:numRef>
          </c:val>
          <c:extLst>
            <c:ext xmlns:c16="http://schemas.microsoft.com/office/drawing/2014/chart" uri="{C3380CC4-5D6E-409C-BE32-E72D297353CC}">
              <c16:uniqueId val="{00000006-56E7-40DA-9D44-D572B51BBE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8737100540396293"/>
          <c:y val="4.7187085639719666E-3"/>
          <c:w val="0.64630755887650948"/>
          <c:h val="0.1011386357417969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Report!PivotTable3</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7099"/>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34993952538786738"/>
          <c:y val="0.19236314768796867"/>
          <c:w val="0.37237787794158722"/>
          <c:h val="0.62398428673394246"/>
        </c:manualLayout>
      </c:layout>
      <c:doughnutChart>
        <c:varyColors val="1"/>
        <c:ser>
          <c:idx val="0"/>
          <c:order val="0"/>
          <c:tx>
            <c:strRef>
              <c:f>'Pivot Report'!$B$70</c:f>
              <c:strCache>
                <c:ptCount val="1"/>
                <c:pt idx="0">
                  <c:v>Total</c:v>
                </c:pt>
              </c:strCache>
            </c:strRef>
          </c:tx>
          <c:dPt>
            <c:idx val="0"/>
            <c:bubble3D val="0"/>
            <c:spPr>
              <a:solidFill>
                <a:srgbClr val="2D7099"/>
              </a:solidFill>
              <a:ln>
                <a:noFill/>
              </a:ln>
              <a:effectLst/>
            </c:spPr>
            <c:extLst>
              <c:ext xmlns:c16="http://schemas.microsoft.com/office/drawing/2014/chart" uri="{C3380CC4-5D6E-409C-BE32-E72D297353CC}">
                <c16:uniqueId val="{00000001-5466-441E-8BFF-B937ECDD2F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466-441E-8BFF-B937ECDD2FC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254</c:v>
                </c:pt>
                <c:pt idx="1">
                  <c:v>265</c:v>
                </c:pt>
              </c:numCache>
            </c:numRef>
          </c:val>
          <c:extLst>
            <c:ext xmlns:c16="http://schemas.microsoft.com/office/drawing/2014/chart" uri="{C3380CC4-5D6E-409C-BE32-E72D297353CC}">
              <c16:uniqueId val="{00000007-B286-4E00-BAF0-7A53E3411B0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26392074294938889"/>
          <c:y val="5.7432409515691028E-2"/>
          <c:w val="0.53499453726913837"/>
          <c:h val="0.1384068309896840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Report!PivotTable9</c:name>
    <c:fmtId val="20"/>
  </c:pivotSource>
  <c:chart>
    <c:autoTitleDeleted val="1"/>
    <c:pivotFmts>
      <c:pivotFmt>
        <c:idx val="0"/>
        <c:spPr>
          <a:solidFill>
            <a:srgbClr val="2D7099"/>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19194658960059"/>
          <c:y val="9.1397870567007003E-2"/>
          <c:w val="0.69606246148284479"/>
          <c:h val="0.81720425886598602"/>
        </c:manualLayout>
      </c:layout>
      <c:barChart>
        <c:barDir val="bar"/>
        <c:grouping val="clustered"/>
        <c:varyColors val="0"/>
        <c:ser>
          <c:idx val="0"/>
          <c:order val="0"/>
          <c:tx>
            <c:strRef>
              <c:f>'Pivot Report'!$B$76</c:f>
              <c:strCache>
                <c:ptCount val="1"/>
                <c:pt idx="0">
                  <c:v>Total</c:v>
                </c:pt>
              </c:strCache>
            </c:strRef>
          </c:tx>
          <c:spPr>
            <a:solidFill>
              <a:srgbClr val="2D7099"/>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Report'!$B$77:$B$85</c:f>
              <c:numCache>
                <c:formatCode>0.00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4-17B9-4981-9C2B-9765A79045B9}"/>
            </c:ext>
          </c:extLst>
        </c:ser>
        <c:dLbls>
          <c:showLegendKey val="0"/>
          <c:showVal val="0"/>
          <c:showCatName val="0"/>
          <c:showSerName val="0"/>
          <c:showPercent val="0"/>
          <c:showBubbleSize val="0"/>
        </c:dLbls>
        <c:gapWidth val="55"/>
        <c:axId val="1058892384"/>
        <c:axId val="1058889504"/>
      </c:barChart>
      <c:catAx>
        <c:axId val="105889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58889504"/>
        <c:crosses val="autoZero"/>
        <c:auto val="1"/>
        <c:lblAlgn val="ctr"/>
        <c:lblOffset val="100"/>
        <c:noMultiLvlLbl val="0"/>
      </c:catAx>
      <c:valAx>
        <c:axId val="1058889504"/>
        <c:scaling>
          <c:orientation val="minMax"/>
        </c:scaling>
        <c:delete val="1"/>
        <c:axPos val="b"/>
        <c:numFmt formatCode="0.00" sourceLinked="1"/>
        <c:majorTickMark val="none"/>
        <c:minorTickMark val="none"/>
        <c:tickLblPos val="nextTo"/>
        <c:crossAx val="10588923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Report!PivotTable5</c:name>
    <c:fmtId val="0"/>
  </c:pivotSource>
  <c:chart>
    <c:autoTitleDeleted val="0"/>
    <c:pivotFmts>
      <c:pivotFmt>
        <c:idx val="0"/>
        <c:spPr>
          <a:solidFill>
            <a:srgbClr val="2D7099"/>
          </a:solidFill>
          <a:ln>
            <a:noFill/>
          </a:ln>
          <a:effectLst/>
        </c:spPr>
        <c:marker>
          <c:symbol val="none"/>
        </c:marker>
        <c:dLbl>
          <c:idx val="0"/>
          <c:numFmt formatCode="0%" sourceLinked="0"/>
          <c:spPr>
            <a:noFill/>
            <a:ln>
              <a:noFill/>
            </a:ln>
            <a:effectLst/>
          </c:spPr>
          <c:txPr>
            <a:bodyPr rot="0" spcFirstLastPara="1" vertOverflow="ellipsis" vert="horz" wrap="non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spPr>
          <a:solidFill>
            <a:srgbClr val="2D7099"/>
          </a:solidFill>
          <a:ln>
            <a:noFill/>
          </a:ln>
          <a:effectLst/>
        </c:spPr>
        <c:dLbl>
          <c:idx val="0"/>
          <c:layout>
            <c:manualLayout>
              <c:x val="3.4769004568873337E-2"/>
              <c:y val="-7.275048233154282E-17"/>
            </c:manualLayout>
          </c:layout>
          <c:tx>
            <c:rich>
              <a:bodyPr rot="0" spcFirstLastPara="1" vertOverflow="ellipsis" vert="horz" wrap="none" anchor="ctr" anchorCtr="1"/>
              <a:lstStyle/>
              <a:p>
                <a:pPr>
                  <a:defRPr sz="800" b="1" i="0" u="none" strike="noStrike" kern="1200" baseline="0">
                    <a:solidFill>
                      <a:sysClr val="windowText" lastClr="000000"/>
                    </a:solidFill>
                    <a:latin typeface="+mn-lt"/>
                    <a:ea typeface="+mn-ea"/>
                    <a:cs typeface="+mn-cs"/>
                  </a:defRPr>
                </a:pPr>
                <a:fld id="{380A398B-55BF-484F-B7F0-85DC36CB4CBD}" type="CELLRANGE">
                  <a:rPr lang="en-US"/>
                  <a:pPr>
                    <a:defRPr sz="800" b="1" i="0" u="none" strike="noStrike" kern="1200" baseline="0">
                      <a:solidFill>
                        <a:sysClr val="windowText" lastClr="000000"/>
                      </a:solidFill>
                      <a:latin typeface="+mn-lt"/>
                      <a:ea typeface="+mn-ea"/>
                      <a:cs typeface="+mn-cs"/>
                    </a:defRPr>
                  </a:pPr>
                  <a:t>[CELLRANGE]</a:t>
                </a:fld>
                <a:endParaRPr lang="en-IN"/>
              </a:p>
            </c:rich>
          </c:tx>
          <c:numFmt formatCode="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rgbClr val="2D7099"/>
          </a:solidFill>
          <a:ln>
            <a:noFill/>
          </a:ln>
          <a:effectLst/>
        </c:spPr>
        <c:dLbl>
          <c:idx val="0"/>
          <c:layout>
            <c:manualLayout>
              <c:x val="4.0160642570281034E-2"/>
              <c:y val="1.5873015873015872E-2"/>
            </c:manualLayout>
          </c:layout>
          <c:tx>
            <c:rich>
              <a:bodyPr rot="0" spcFirstLastPara="1" vertOverflow="ellipsis" vert="horz" wrap="none" anchor="ctr" anchorCtr="1"/>
              <a:lstStyle/>
              <a:p>
                <a:pPr>
                  <a:defRPr sz="800" b="1" i="0" u="none" strike="noStrike" kern="1200" baseline="0">
                    <a:solidFill>
                      <a:sysClr val="windowText" lastClr="000000"/>
                    </a:solidFill>
                    <a:latin typeface="+mn-lt"/>
                    <a:ea typeface="+mn-ea"/>
                    <a:cs typeface="+mn-cs"/>
                  </a:defRPr>
                </a:pPr>
                <a:fld id="{4CFA8E61-CE33-4A72-A6CE-166C076AEB24}" type="CELLRANGE">
                  <a:rPr lang="en-US"/>
                  <a:pPr>
                    <a:defRPr sz="800" b="1" i="0" u="none" strike="noStrike" kern="1200" baseline="0">
                      <a:solidFill>
                        <a:sysClr val="windowText" lastClr="000000"/>
                      </a:solidFill>
                      <a:latin typeface="+mn-lt"/>
                      <a:ea typeface="+mn-ea"/>
                      <a:cs typeface="+mn-cs"/>
                    </a:defRPr>
                  </a:pPr>
                  <a:t>[CELLRANGE]</a:t>
                </a:fld>
                <a:endParaRPr lang="en-IN"/>
              </a:p>
            </c:rich>
          </c:tx>
          <c:numFmt formatCode="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2.0749489647127441E-2"/>
          <c:y val="0.14869286141212545"/>
          <c:w val="0.66837399635390404"/>
          <c:h val="0.66960967750318334"/>
        </c:manualLayout>
      </c:layout>
      <c:barChart>
        <c:barDir val="bar"/>
        <c:grouping val="clustered"/>
        <c:varyColors val="0"/>
        <c:ser>
          <c:idx val="0"/>
          <c:order val="0"/>
          <c:tx>
            <c:strRef>
              <c:f>'Pivot Report'!$C$40:$C$41</c:f>
              <c:strCache>
                <c:ptCount val="1"/>
                <c:pt idx="0">
                  <c:v>Count of Patient Id</c:v>
                </c:pt>
              </c:strCache>
            </c:strRef>
          </c:tx>
          <c:spPr>
            <a:solidFill>
              <a:srgbClr val="2D7099"/>
            </a:solidFill>
            <a:ln>
              <a:noFill/>
            </a:ln>
            <a:effectLst/>
          </c:spPr>
          <c:invertIfNegative val="0"/>
          <c:dPt>
            <c:idx val="0"/>
            <c:invertIfNegative val="0"/>
            <c:bubble3D val="0"/>
            <c:extLst>
              <c:ext xmlns:c16="http://schemas.microsoft.com/office/drawing/2014/chart" uri="{C3380CC4-5D6E-409C-BE32-E72D297353CC}">
                <c16:uniqueId val="{00000000-96C5-4C00-9315-F52A884BE304}"/>
              </c:ext>
            </c:extLst>
          </c:dPt>
          <c:dPt>
            <c:idx val="1"/>
            <c:invertIfNegative val="0"/>
            <c:bubble3D val="0"/>
            <c:extLst>
              <c:ext xmlns:c16="http://schemas.microsoft.com/office/drawing/2014/chart" uri="{C3380CC4-5D6E-409C-BE32-E72D297353CC}">
                <c16:uniqueId val="{00000001-96C5-4C00-9315-F52A884BE304}"/>
              </c:ext>
            </c:extLst>
          </c:dPt>
          <c:dLbls>
            <c:dLbl>
              <c:idx val="0"/>
              <c:layout>
                <c:manualLayout>
                  <c:x val="3.4769004568873337E-2"/>
                  <c:y val="-7.275048233154282E-17"/>
                </c:manualLayout>
              </c:layout>
              <c:tx>
                <c:rich>
                  <a:bodyPr/>
                  <a:lstStyle/>
                  <a:p>
                    <a:fld id="{380A398B-55BF-484F-B7F0-85DC36CB4CB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6C5-4C00-9315-F52A884BE304}"/>
                </c:ext>
              </c:extLst>
            </c:dLbl>
            <c:dLbl>
              <c:idx val="1"/>
              <c:layout>
                <c:manualLayout>
                  <c:x val="4.0160642570281034E-2"/>
                  <c:y val="1.5873015873015872E-2"/>
                </c:manualLayout>
              </c:layout>
              <c:tx>
                <c:rich>
                  <a:bodyPr/>
                  <a:lstStyle/>
                  <a:p>
                    <a:fld id="{4CFA8E61-CE33-4A72-A6CE-166C076AEB2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6C5-4C00-9315-F52A884BE304}"/>
                </c:ext>
              </c:extLst>
            </c:dLbl>
            <c:numFmt formatCode="0%" sourceLinked="0"/>
            <c:spPr>
              <a:noFill/>
              <a:ln>
                <a:noFill/>
              </a:ln>
              <a:effectLst/>
            </c:spPr>
            <c:txPr>
              <a:bodyPr rot="0" spcFirstLastPara="1" vertOverflow="ellipsis" vert="horz" wrap="non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a:noFill/>
                    </a:ln>
                  </c:spPr>
                </c15:leaderLines>
              </c:ext>
            </c:extLst>
          </c:dLbls>
          <c:cat>
            <c:strRef>
              <c:f>'Pivot Report'!$C$40:$C$41</c:f>
              <c:strCache>
                <c:ptCount val="2"/>
                <c:pt idx="0">
                  <c:v>Admitted</c:v>
                </c:pt>
                <c:pt idx="1">
                  <c:v>Not Admitted</c:v>
                </c:pt>
              </c:strCache>
            </c:strRef>
          </c:cat>
          <c:val>
            <c:numRef>
              <c:f>'Pivot Report'!$C$40:$C$41</c:f>
              <c:numCache>
                <c:formatCode>0</c:formatCode>
                <c:ptCount val="2"/>
                <c:pt idx="0">
                  <c:v>266</c:v>
                </c:pt>
                <c:pt idx="1">
                  <c:v>253</c:v>
                </c:pt>
              </c:numCache>
            </c:numRef>
          </c:val>
          <c:extLst>
            <c:ext xmlns:c15="http://schemas.microsoft.com/office/drawing/2012/chart" uri="{02D57815-91ED-43cb-92C2-25804820EDAC}">
              <c15:datalabelsRange>
                <c15:f>'Pivot Report'!$C$40:$C$41</c15:f>
                <c15:dlblRangeCache>
                  <c:ptCount val="2"/>
                  <c:pt idx="0">
                    <c:v>51.25%</c:v>
                  </c:pt>
                  <c:pt idx="1">
                    <c:v>48.75%</c:v>
                  </c:pt>
                </c15:dlblRangeCache>
              </c15:datalabelsRange>
            </c:ext>
            <c:ext xmlns:c16="http://schemas.microsoft.com/office/drawing/2014/chart" uri="{C3380CC4-5D6E-409C-BE32-E72D297353CC}">
              <c16:uniqueId val="{00000003-6EA9-4A2D-8FFD-8829AFC399EC}"/>
            </c:ext>
          </c:extLst>
        </c:ser>
        <c:ser>
          <c:idx val="1"/>
          <c:order val="1"/>
          <c:tx>
            <c:strRef>
              <c:f>'Pivot Report'!$C$40:$C$41</c:f>
              <c:strCache>
                <c:ptCount val="1"/>
                <c:pt idx="0">
                  <c:v>Count of Patient Id2</c:v>
                </c:pt>
              </c:strCache>
            </c:strRef>
          </c:tx>
          <c:spPr>
            <a:no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0.51252408477842004</c:v>
                </c:pt>
                <c:pt idx="1">
                  <c:v>0.48747591522157996</c:v>
                </c:pt>
              </c:numCache>
            </c:numRef>
          </c:val>
          <c:extLst>
            <c:ext xmlns:c16="http://schemas.microsoft.com/office/drawing/2014/chart" uri="{C3380CC4-5D6E-409C-BE32-E72D297353CC}">
              <c16:uniqueId val="{00000004-6EA9-4A2D-8FFD-8829AFC399EC}"/>
            </c:ext>
          </c:extLst>
        </c:ser>
        <c:dLbls>
          <c:showLegendKey val="0"/>
          <c:showVal val="0"/>
          <c:showCatName val="0"/>
          <c:showSerName val="0"/>
          <c:showPercent val="0"/>
          <c:showBubbleSize val="0"/>
        </c:dLbls>
        <c:gapWidth val="0"/>
        <c:overlap val="8"/>
        <c:axId val="934994144"/>
        <c:axId val="934987904"/>
      </c:barChart>
      <c:catAx>
        <c:axId val="934994144"/>
        <c:scaling>
          <c:orientation val="minMax"/>
        </c:scaling>
        <c:delete val="1"/>
        <c:axPos val="l"/>
        <c:numFmt formatCode="General" sourceLinked="1"/>
        <c:majorTickMark val="none"/>
        <c:minorTickMark val="none"/>
        <c:tickLblPos val="nextTo"/>
        <c:crossAx val="934987904"/>
        <c:crosses val="autoZero"/>
        <c:auto val="1"/>
        <c:lblAlgn val="ctr"/>
        <c:lblOffset val="100"/>
        <c:noMultiLvlLbl val="0"/>
      </c:catAx>
      <c:valAx>
        <c:axId val="934987904"/>
        <c:scaling>
          <c:orientation val="minMax"/>
        </c:scaling>
        <c:delete val="1"/>
        <c:axPos val="b"/>
        <c:numFmt formatCode="0" sourceLinked="1"/>
        <c:majorTickMark val="none"/>
        <c:minorTickMark val="none"/>
        <c:tickLblPos val="nextTo"/>
        <c:crossAx val="93499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62601217401015E-2"/>
          <c:y val="7.7442650177202421E-2"/>
          <c:w val="0.94626926620874507"/>
          <c:h val="0.72850019421151113"/>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3D1F-4FD4-9A22-B4C841BC514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2353664"/>
        <c:axId val="1362354144"/>
      </c:areaChart>
      <c:catAx>
        <c:axId val="13623536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354144"/>
        <c:crosses val="autoZero"/>
        <c:auto val="1"/>
        <c:lblAlgn val="ctr"/>
        <c:lblOffset val="100"/>
        <c:noMultiLvlLbl val="0"/>
      </c:catAx>
      <c:valAx>
        <c:axId val="1362354144"/>
        <c:scaling>
          <c:orientation val="minMax"/>
        </c:scaling>
        <c:delete val="1"/>
        <c:axPos val="l"/>
        <c:numFmt formatCode="General" sourceLinked="1"/>
        <c:majorTickMark val="out"/>
        <c:minorTickMark val="none"/>
        <c:tickLblPos val="nextTo"/>
        <c:crossAx val="1362353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D7099"/>
    </a:solidFill>
    <a:ln w="9525" cap="flat" cmpd="sng" algn="ctr">
      <a:solidFill>
        <a:srgbClr val="2D7099"/>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Report!PivotTable12</c:name>
    <c:fmtId val="6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88909616325509E-2"/>
          <c:y val="0.18266092486942126"/>
          <c:w val="0.94489225348208894"/>
          <c:h val="0.49931292271100836"/>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Report'!$L$5:$L$36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D1C7-4BBB-ACCD-C856A6FD756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37022080"/>
        <c:axId val="1137022560"/>
      </c:areaChart>
      <c:catAx>
        <c:axId val="11370220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7022560"/>
        <c:crosses val="autoZero"/>
        <c:auto val="1"/>
        <c:lblAlgn val="ctr"/>
        <c:lblOffset val="100"/>
        <c:noMultiLvlLbl val="0"/>
      </c:catAx>
      <c:valAx>
        <c:axId val="1137022560"/>
        <c:scaling>
          <c:orientation val="minMax"/>
        </c:scaling>
        <c:delete val="1"/>
        <c:axPos val="l"/>
        <c:numFmt formatCode="0.00" sourceLinked="1"/>
        <c:majorTickMark val="out"/>
        <c:minorTickMark val="none"/>
        <c:tickLblPos val="nextTo"/>
        <c:crossAx val="1137022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D7099"/>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Creation.xlsx]Pivot Report!PivotTable13</c:name>
    <c:fmtId val="6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Report'!$P$5:$P$36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1-C01F-4B2E-8EEC-9C56A0AE023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4042832"/>
        <c:axId val="1904042352"/>
      </c:areaChart>
      <c:catAx>
        <c:axId val="19040428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4042352"/>
        <c:crosses val="autoZero"/>
        <c:auto val="1"/>
        <c:lblAlgn val="ctr"/>
        <c:lblOffset val="100"/>
        <c:noMultiLvlLbl val="0"/>
      </c:catAx>
      <c:valAx>
        <c:axId val="1904042352"/>
        <c:scaling>
          <c:orientation val="minMax"/>
        </c:scaling>
        <c:delete val="1"/>
        <c:axPos val="l"/>
        <c:numFmt formatCode="0.00" sourceLinked="1"/>
        <c:majorTickMark val="out"/>
        <c:minorTickMark val="none"/>
        <c:tickLblPos val="nextTo"/>
        <c:crossAx val="1904042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D7099"/>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Creation.xlsx]Sheet4!PivotTable7</c:name>
    <c:fmtId val="0"/>
  </c:pivotSource>
  <c:chart>
    <c:autoTitleDeleted val="1"/>
    <c:pivotFmts>
      <c:pivotFmt>
        <c:idx val="0"/>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solidFill>
              <a:srgbClr val="2D7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Sheet4!$A$5:$A$13</c:f>
              <c:strCache>
                <c:ptCount val="8"/>
                <c:pt idx="0">
                  <c:v>1-9</c:v>
                </c:pt>
                <c:pt idx="1">
                  <c:v>10-19</c:v>
                </c:pt>
                <c:pt idx="2">
                  <c:v>20-29</c:v>
                </c:pt>
                <c:pt idx="3">
                  <c:v>30-39</c:v>
                </c:pt>
                <c:pt idx="4">
                  <c:v>40-49</c:v>
                </c:pt>
                <c:pt idx="5">
                  <c:v>50-59</c:v>
                </c:pt>
                <c:pt idx="6">
                  <c:v>60-69</c:v>
                </c:pt>
                <c:pt idx="7">
                  <c:v>70-79</c:v>
                </c:pt>
              </c:strCache>
            </c:strRef>
          </c:cat>
          <c:val>
            <c:numRef>
              <c:f>Sheet4!$B$5:$B$13</c:f>
              <c:numCache>
                <c:formatCode>General</c:formatCode>
                <c:ptCount val="8"/>
                <c:pt idx="0">
                  <c:v>1056</c:v>
                </c:pt>
                <c:pt idx="1">
                  <c:v>1179</c:v>
                </c:pt>
                <c:pt idx="2">
                  <c:v>1188</c:v>
                </c:pt>
                <c:pt idx="3">
                  <c:v>1200</c:v>
                </c:pt>
                <c:pt idx="4">
                  <c:v>1135</c:v>
                </c:pt>
                <c:pt idx="5">
                  <c:v>1151</c:v>
                </c:pt>
                <c:pt idx="6">
                  <c:v>1154</c:v>
                </c:pt>
                <c:pt idx="7">
                  <c:v>1153</c:v>
                </c:pt>
              </c:numCache>
            </c:numRef>
          </c:val>
          <c:extLst>
            <c:ext xmlns:c16="http://schemas.microsoft.com/office/drawing/2014/chart" uri="{C3380CC4-5D6E-409C-BE32-E72D297353CC}">
              <c16:uniqueId val="{00000005-7C8E-422F-ABC1-AABF5E6EE60C}"/>
            </c:ext>
          </c:extLst>
        </c:ser>
        <c:dLbls>
          <c:dLblPos val="outEnd"/>
          <c:showLegendKey val="0"/>
          <c:showVal val="1"/>
          <c:showCatName val="0"/>
          <c:showSerName val="0"/>
          <c:showPercent val="0"/>
          <c:showBubbleSize val="0"/>
        </c:dLbls>
        <c:gapWidth val="195"/>
        <c:overlap val="-27"/>
        <c:axId val="1514717312"/>
        <c:axId val="962919648"/>
      </c:barChart>
      <c:catAx>
        <c:axId val="1514717312"/>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IN" sz="1200">
                    <a:solidFill>
                      <a:sysClr val="windowText" lastClr="000000"/>
                    </a:solidFill>
                  </a:rPr>
                  <a:t>No. of Patients by Age Group</a:t>
                </a:r>
              </a:p>
            </c:rich>
          </c:tx>
          <c:layout>
            <c:manualLayout>
              <c:xMode val="edge"/>
              <c:yMode val="edge"/>
              <c:x val="0.32528455818022745"/>
              <c:y val="0.9018285214348206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62919648"/>
        <c:crosses val="autoZero"/>
        <c:auto val="1"/>
        <c:lblAlgn val="ctr"/>
        <c:lblOffset val="100"/>
        <c:noMultiLvlLbl val="0"/>
      </c:catAx>
      <c:valAx>
        <c:axId val="962919648"/>
        <c:scaling>
          <c:orientation val="minMax"/>
        </c:scaling>
        <c:delete val="1"/>
        <c:axPos val="l"/>
        <c:numFmt formatCode="General" sourceLinked="1"/>
        <c:majorTickMark val="none"/>
        <c:minorTickMark val="none"/>
        <c:tickLblPos val="nextTo"/>
        <c:crossAx val="15147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Creation.xlsx]Sheet4!PivotTable8</c:name>
    <c:fmtId val="2"/>
  </c:pivotSource>
  <c:chart>
    <c:autoTitleDeleted val="1"/>
    <c:pivotFmts>
      <c:pivotFmt>
        <c:idx val="0"/>
        <c:spPr>
          <a:solidFill>
            <a:srgbClr val="2D7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Sheet4!$B$21</c:f>
              <c:strCache>
                <c:ptCount val="1"/>
                <c:pt idx="0">
                  <c:v>Total</c:v>
                </c:pt>
              </c:strCache>
            </c:strRef>
          </c:tx>
          <c:spPr>
            <a:solidFill>
              <a:srgbClr val="2D70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Sheet4!$A$22:$A$30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Sheet4!$B$22:$B$30</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5-6875-478A-AACC-B6CFB326313C}"/>
            </c:ext>
          </c:extLst>
        </c:ser>
        <c:dLbls>
          <c:dLblPos val="outEnd"/>
          <c:showLegendKey val="0"/>
          <c:showVal val="1"/>
          <c:showCatName val="0"/>
          <c:showSerName val="0"/>
          <c:showPercent val="0"/>
          <c:showBubbleSize val="0"/>
        </c:dLbls>
        <c:gapWidth val="50"/>
        <c:axId val="52696112"/>
        <c:axId val="47843408"/>
      </c:barChart>
      <c:catAx>
        <c:axId val="5269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7843408"/>
        <c:crosses val="autoZero"/>
        <c:auto val="1"/>
        <c:lblAlgn val="ctr"/>
        <c:lblOffset val="100"/>
        <c:noMultiLvlLbl val="0"/>
      </c:catAx>
      <c:valAx>
        <c:axId val="47843408"/>
        <c:scaling>
          <c:orientation val="minMax"/>
        </c:scaling>
        <c:delete val="1"/>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IN" sz="1200">
                    <a:solidFill>
                      <a:sysClr val="windowText" lastClr="000000"/>
                    </a:solidFill>
                  </a:rPr>
                  <a:t>No. of Patients by Department Referral</a:t>
                </a:r>
              </a:p>
            </c:rich>
          </c:tx>
          <c:layout>
            <c:manualLayout>
              <c:xMode val="edge"/>
              <c:yMode val="edge"/>
              <c:x val="0.42351902887139109"/>
              <c:y val="0.8395833333333333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526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Creation.xlsx]Sheet4!PivotTable9</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D7099"/>
          </a:soli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Sheet4!$N$4</c:f>
              <c:strCache>
                <c:ptCount val="1"/>
                <c:pt idx="0">
                  <c:v>Total</c:v>
                </c:pt>
              </c:strCache>
            </c:strRef>
          </c:tx>
          <c:dPt>
            <c:idx val="0"/>
            <c:bubble3D val="0"/>
            <c:spPr>
              <a:solidFill>
                <a:srgbClr val="2D7099"/>
              </a:solidFill>
              <a:ln>
                <a:noFill/>
              </a:ln>
              <a:effectLst/>
            </c:spPr>
            <c:extLst>
              <c:ext xmlns:c16="http://schemas.microsoft.com/office/drawing/2014/chart" uri="{C3380CC4-5D6E-409C-BE32-E72D297353CC}">
                <c16:uniqueId val="{00000001-2383-4424-BE4E-4CF4D0EA10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383-4424-BE4E-4CF4D0EA10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Sheet4!$M$5:$M$7</c:f>
              <c:strCache>
                <c:ptCount val="2"/>
                <c:pt idx="0">
                  <c:v>Delay</c:v>
                </c:pt>
                <c:pt idx="1">
                  <c:v>On Time</c:v>
                </c:pt>
              </c:strCache>
            </c:strRef>
          </c:cat>
          <c:val>
            <c:numRef>
              <c:f>Sheet4!$N$5:$N$7</c:f>
              <c:numCache>
                <c:formatCode>General</c:formatCode>
                <c:ptCount val="2"/>
                <c:pt idx="0">
                  <c:v>5467</c:v>
                </c:pt>
                <c:pt idx="1">
                  <c:v>3749</c:v>
                </c:pt>
              </c:numCache>
            </c:numRef>
          </c:val>
          <c:extLst>
            <c:ext xmlns:c16="http://schemas.microsoft.com/office/drawing/2014/chart" uri="{C3380CC4-5D6E-409C-BE32-E72D297353CC}">
              <c16:uniqueId val="{0000000A-B552-4502-835C-7BB360F88C0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8937794292567364"/>
          <c:y val="6.9444444444444448E-2"/>
          <c:w val="0.62124411414865277"/>
          <c:h val="0.112060745104703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Creation.xlsx]Sheet4!PivotTable10</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7099"/>
          </a:soli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Sheet4!$N$18</c:f>
              <c:strCache>
                <c:ptCount val="1"/>
                <c:pt idx="0">
                  <c:v>Total</c:v>
                </c:pt>
              </c:strCache>
            </c:strRef>
          </c:tx>
          <c:dPt>
            <c:idx val="0"/>
            <c:bubble3D val="0"/>
            <c:spPr>
              <a:solidFill>
                <a:srgbClr val="2D7099"/>
              </a:solidFill>
              <a:ln>
                <a:noFill/>
              </a:ln>
              <a:effectLst/>
            </c:spPr>
            <c:extLst>
              <c:ext xmlns:c16="http://schemas.microsoft.com/office/drawing/2014/chart" uri="{C3380CC4-5D6E-409C-BE32-E72D297353CC}">
                <c16:uniqueId val="{00000001-B305-4047-9D57-D843790D38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305-4047-9D57-D843790D38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Sheet4!$M$19:$M$21</c:f>
              <c:strCache>
                <c:ptCount val="2"/>
                <c:pt idx="0">
                  <c:v>Female</c:v>
                </c:pt>
                <c:pt idx="1">
                  <c:v>Male</c:v>
                </c:pt>
              </c:strCache>
            </c:strRef>
          </c:cat>
          <c:val>
            <c:numRef>
              <c:f>Sheet4!$N$19:$N$21</c:f>
              <c:numCache>
                <c:formatCode>General</c:formatCode>
                <c:ptCount val="2"/>
                <c:pt idx="0">
                  <c:v>4487</c:v>
                </c:pt>
                <c:pt idx="1">
                  <c:v>4729</c:v>
                </c:pt>
              </c:numCache>
            </c:numRef>
          </c:val>
          <c:extLst>
            <c:ext xmlns:c16="http://schemas.microsoft.com/office/drawing/2014/chart" uri="{C3380CC4-5D6E-409C-BE32-E72D297353CC}">
              <c16:uniqueId val="{00000006-8E19-481B-8D4D-A45BA8A2A818}"/>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22322514563728316"/>
          <c:y val="8.4121976866456366E-2"/>
          <c:w val="0.55354925146551803"/>
          <c:h val="0.106136794781840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Creation.xlsx]Sheet4!PivotTable11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7099"/>
          </a:solidFill>
          <a:ln>
            <a:noFill/>
          </a:ln>
          <a:effectLst/>
        </c:spPr>
      </c:pivotFmt>
      <c:pivotFmt>
        <c:idx val="3"/>
        <c:spPr>
          <a:solidFill>
            <a:srgbClr val="2D7099"/>
          </a:solidFill>
          <a:ln>
            <a:noFill/>
          </a:ln>
          <a:effectLst/>
        </c:spPr>
      </c:pivotFmt>
      <c:pivotFmt>
        <c:idx val="4"/>
        <c:spPr>
          <a:noFill/>
          <a:ln>
            <a:noFill/>
          </a:ln>
          <a:effectLst/>
        </c:spPr>
      </c:pivotFmt>
    </c:pivotFmts>
    <c:plotArea>
      <c:layout/>
      <c:barChart>
        <c:barDir val="bar"/>
        <c:grouping val="clustered"/>
        <c:varyColors val="0"/>
        <c:ser>
          <c:idx val="0"/>
          <c:order val="0"/>
          <c:tx>
            <c:strRef>
              <c:f>Sheet4!$B$37</c:f>
              <c:strCache>
                <c:ptCount val="1"/>
                <c:pt idx="0">
                  <c:v>Count of Merged</c:v>
                </c:pt>
              </c:strCache>
            </c:strRef>
          </c:tx>
          <c:spPr>
            <a:solidFill>
              <a:schemeClr val="accent1"/>
            </a:solidFill>
            <a:ln>
              <a:noFill/>
            </a:ln>
            <a:effectLst/>
          </c:spPr>
          <c:invertIfNegative val="0"/>
          <c:dPt>
            <c:idx val="0"/>
            <c:invertIfNegative val="0"/>
            <c:bubble3D val="0"/>
            <c:spPr>
              <a:solidFill>
                <a:srgbClr val="2D7099"/>
              </a:solidFill>
              <a:ln>
                <a:noFill/>
              </a:ln>
              <a:effectLst/>
            </c:spPr>
            <c:extLst>
              <c:ext xmlns:c16="http://schemas.microsoft.com/office/drawing/2014/chart" uri="{C3380CC4-5D6E-409C-BE32-E72D297353CC}">
                <c16:uniqueId val="{00000001-A768-4250-9D45-7804E51F2984}"/>
              </c:ext>
            </c:extLst>
          </c:dPt>
          <c:dPt>
            <c:idx val="1"/>
            <c:invertIfNegative val="0"/>
            <c:bubble3D val="0"/>
            <c:spPr>
              <a:solidFill>
                <a:srgbClr val="2D7099"/>
              </a:solidFill>
              <a:ln>
                <a:noFill/>
              </a:ln>
              <a:effectLst/>
            </c:spPr>
            <c:extLst>
              <c:ext xmlns:c16="http://schemas.microsoft.com/office/drawing/2014/chart" uri="{C3380CC4-5D6E-409C-BE32-E72D297353CC}">
                <c16:uniqueId val="{00000003-A768-4250-9D45-7804E51F2984}"/>
              </c:ext>
            </c:extLst>
          </c:dPt>
          <c:cat>
            <c:strRef>
              <c:f>Sheet4!$A$38:$A$40</c:f>
              <c:strCache>
                <c:ptCount val="2"/>
                <c:pt idx="0">
                  <c:v>Admitted</c:v>
                </c:pt>
                <c:pt idx="1">
                  <c:v>Not Admitted</c:v>
                </c:pt>
              </c:strCache>
            </c:strRef>
          </c:cat>
          <c:val>
            <c:numRef>
              <c:f>Sheet4!$B$38:$B$40</c:f>
              <c:numCache>
                <c:formatCode>General</c:formatCode>
                <c:ptCount val="2"/>
                <c:pt idx="0">
                  <c:v>4612</c:v>
                </c:pt>
                <c:pt idx="1">
                  <c:v>4604</c:v>
                </c:pt>
              </c:numCache>
            </c:numRef>
          </c:val>
          <c:extLst>
            <c:ext xmlns:c16="http://schemas.microsoft.com/office/drawing/2014/chart" uri="{C3380CC4-5D6E-409C-BE32-E72D297353CC}">
              <c16:uniqueId val="{0000000D-80B5-4E3A-AB94-9BF0BA6B0E18}"/>
            </c:ext>
          </c:extLst>
        </c:ser>
        <c:ser>
          <c:idx val="1"/>
          <c:order val="1"/>
          <c:tx>
            <c:strRef>
              <c:f>Sheet4!$C$37</c:f>
              <c:strCache>
                <c:ptCount val="1"/>
                <c:pt idx="0">
                  <c:v>Count of Merged2</c:v>
                </c:pt>
              </c:strCache>
            </c:strRef>
          </c:tx>
          <c:spPr>
            <a:noFill/>
            <a:ln>
              <a:noFill/>
            </a:ln>
            <a:effectLst/>
          </c:spPr>
          <c:invertIfNegative val="0"/>
          <c:cat>
            <c:strRef>
              <c:f>Sheet4!$A$38:$A$40</c:f>
              <c:strCache>
                <c:ptCount val="2"/>
                <c:pt idx="0">
                  <c:v>Admitted</c:v>
                </c:pt>
                <c:pt idx="1">
                  <c:v>Not Admitted</c:v>
                </c:pt>
              </c:strCache>
            </c:strRef>
          </c:cat>
          <c:val>
            <c:numRef>
              <c:f>Sheet4!$C$38:$C$40</c:f>
              <c:numCache>
                <c:formatCode>0%</c:formatCode>
                <c:ptCount val="2"/>
                <c:pt idx="0">
                  <c:v>0.50043402777777779</c:v>
                </c:pt>
                <c:pt idx="1">
                  <c:v>0.49956597222222221</c:v>
                </c:pt>
              </c:numCache>
            </c:numRef>
          </c:val>
          <c:extLst>
            <c:ext xmlns:c16="http://schemas.microsoft.com/office/drawing/2014/chart" uri="{C3380CC4-5D6E-409C-BE32-E72D297353CC}">
              <c16:uniqueId val="{0000000E-80B5-4E3A-AB94-9BF0BA6B0E18}"/>
            </c:ext>
          </c:extLst>
        </c:ser>
        <c:dLbls>
          <c:showLegendKey val="0"/>
          <c:showVal val="0"/>
          <c:showCatName val="0"/>
          <c:showSerName val="0"/>
          <c:showPercent val="0"/>
          <c:showBubbleSize val="0"/>
        </c:dLbls>
        <c:gapWidth val="0"/>
        <c:axId val="2121995568"/>
        <c:axId val="2121995088"/>
      </c:barChart>
      <c:catAx>
        <c:axId val="2121995568"/>
        <c:scaling>
          <c:orientation val="minMax"/>
        </c:scaling>
        <c:delete val="1"/>
        <c:axPos val="l"/>
        <c:numFmt formatCode="General" sourceLinked="1"/>
        <c:majorTickMark val="none"/>
        <c:minorTickMark val="none"/>
        <c:tickLblPos val="nextTo"/>
        <c:crossAx val="2121995088"/>
        <c:crosses val="autoZero"/>
        <c:auto val="1"/>
        <c:lblAlgn val="ctr"/>
        <c:lblOffset val="100"/>
        <c:noMultiLvlLbl val="0"/>
      </c:catAx>
      <c:valAx>
        <c:axId val="2121995088"/>
        <c:scaling>
          <c:orientation val="minMax"/>
        </c:scaling>
        <c:delete val="1"/>
        <c:axPos val="b"/>
        <c:numFmt formatCode="General" sourceLinked="1"/>
        <c:majorTickMark val="none"/>
        <c:minorTickMark val="none"/>
        <c:tickLblPos val="nextTo"/>
        <c:crossAx val="212199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8.xml"/><Relationship Id="rId1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5.svg"/><Relationship Id="rId12" Type="http://schemas.openxmlformats.org/officeDocument/2006/relationships/hyperlink" Target="#'Patient Satisfaction Score'!A1"/><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chart" Target="../charts/chart7.xml"/><Relationship Id="rId5" Type="http://schemas.openxmlformats.org/officeDocument/2006/relationships/image" Target="../media/image7.svg"/><Relationship Id="rId15" Type="http://schemas.openxmlformats.org/officeDocument/2006/relationships/chart" Target="../charts/chart9.xml"/><Relationship Id="rId10" Type="http://schemas.openxmlformats.org/officeDocument/2006/relationships/hyperlink" Target="#'Avg Wait Time'!A1"/><Relationship Id="rId4" Type="http://schemas.openxmlformats.org/officeDocument/2006/relationships/image" Target="../media/image6.png"/><Relationship Id="rId9" Type="http://schemas.openxmlformats.org/officeDocument/2006/relationships/chart" Target="../charts/chart6.xml"/><Relationship Id="rId14" Type="http://schemas.openxmlformats.org/officeDocument/2006/relationships/image" Target="../media/image9.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 (2)'!A1"/></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 (2)'!A1"/></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 (2)'!A1"/></Relationships>
</file>

<file path=xl/drawings/_rels/drawing11.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295273</xdr:colOff>
      <xdr:row>0</xdr:row>
      <xdr:rowOff>43344</xdr:rowOff>
    </xdr:from>
    <xdr:to>
      <xdr:col>8</xdr:col>
      <xdr:colOff>62473</xdr:colOff>
      <xdr:row>5</xdr:row>
      <xdr:rowOff>0</xdr:rowOff>
    </xdr:to>
    <xdr:sp macro="" textlink="">
      <xdr:nvSpPr>
        <xdr:cNvPr id="2" name="Rectangle: Rounded Corners 1">
          <a:extLst>
            <a:ext uri="{FF2B5EF4-FFF2-40B4-BE49-F238E27FC236}">
              <a16:creationId xmlns:a16="http://schemas.microsoft.com/office/drawing/2014/main" id="{31DA9B61-673E-9721-4EF9-B7CADAA3ABAB}"/>
            </a:ext>
          </a:extLst>
        </xdr:cNvPr>
        <xdr:cNvSpPr/>
      </xdr:nvSpPr>
      <xdr:spPr>
        <a:xfrm>
          <a:off x="295273" y="43344"/>
          <a:ext cx="4644000" cy="8572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2</xdr:col>
      <xdr:colOff>0</xdr:colOff>
      <xdr:row>0</xdr:row>
      <xdr:rowOff>103909</xdr:rowOff>
    </xdr:from>
    <xdr:to>
      <xdr:col>8</xdr:col>
      <xdr:colOff>0</xdr:colOff>
      <xdr:row>2</xdr:row>
      <xdr:rowOff>76200</xdr:rowOff>
    </xdr:to>
    <xdr:sp macro="" textlink="">
      <xdr:nvSpPr>
        <xdr:cNvPr id="3" name="TextBox 2">
          <a:extLst>
            <a:ext uri="{FF2B5EF4-FFF2-40B4-BE49-F238E27FC236}">
              <a16:creationId xmlns:a16="http://schemas.microsoft.com/office/drawing/2014/main" id="{323631ED-8A83-96F2-85A1-0B789A51D2DD}"/>
            </a:ext>
          </a:extLst>
        </xdr:cNvPr>
        <xdr:cNvSpPr txBox="1"/>
      </xdr:nvSpPr>
      <xdr:spPr>
        <a:xfrm>
          <a:off x="1219200" y="103909"/>
          <a:ext cx="3657600" cy="34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Hospital Emergency Room Dashboard</a:t>
          </a:r>
        </a:p>
      </xdr:txBody>
    </xdr:sp>
    <xdr:clientData/>
  </xdr:twoCellAnchor>
  <xdr:twoCellAnchor editAs="oneCell">
    <xdr:from>
      <xdr:col>0</xdr:col>
      <xdr:colOff>87455</xdr:colOff>
      <xdr:row>0</xdr:row>
      <xdr:rowOff>33867</xdr:rowOff>
    </xdr:from>
    <xdr:to>
      <xdr:col>2</xdr:col>
      <xdr:colOff>291460</xdr:colOff>
      <xdr:row>5</xdr:row>
      <xdr:rowOff>77211</xdr:rowOff>
    </xdr:to>
    <xdr:pic>
      <xdr:nvPicPr>
        <xdr:cNvPr id="5" name="Picture 4">
          <a:extLst>
            <a:ext uri="{FF2B5EF4-FFF2-40B4-BE49-F238E27FC236}">
              <a16:creationId xmlns:a16="http://schemas.microsoft.com/office/drawing/2014/main" id="{5F8E0EB5-C64D-0FAD-07ED-83EC4136D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55" y="33867"/>
          <a:ext cx="1423205" cy="974677"/>
        </a:xfrm>
        <a:prstGeom prst="rect">
          <a:avLst/>
        </a:prstGeom>
      </xdr:spPr>
    </xdr:pic>
    <xdr:clientData/>
  </xdr:twoCellAnchor>
  <xdr:twoCellAnchor>
    <xdr:from>
      <xdr:col>3</xdr:col>
      <xdr:colOff>465666</xdr:colOff>
      <xdr:row>2</xdr:row>
      <xdr:rowOff>93135</xdr:rowOff>
    </xdr:from>
    <xdr:to>
      <xdr:col>6</xdr:col>
      <xdr:colOff>220133</xdr:colOff>
      <xdr:row>4</xdr:row>
      <xdr:rowOff>93135</xdr:rowOff>
    </xdr:to>
    <xdr:sp macro="" textlink="">
      <xdr:nvSpPr>
        <xdr:cNvPr id="6" name="Rectangle: Rounded Corners 5">
          <a:extLst>
            <a:ext uri="{FF2B5EF4-FFF2-40B4-BE49-F238E27FC236}">
              <a16:creationId xmlns:a16="http://schemas.microsoft.com/office/drawing/2014/main" id="{C23BDE36-6E84-3897-AC1A-E544871F530A}"/>
            </a:ext>
          </a:extLst>
        </xdr:cNvPr>
        <xdr:cNvSpPr/>
      </xdr:nvSpPr>
      <xdr:spPr>
        <a:xfrm>
          <a:off x="2294466" y="465668"/>
          <a:ext cx="1583267" cy="37253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latin typeface="+mj-lt"/>
              <a:ea typeface="Lato black" panose="020F0502020204030203" pitchFamily="34" charset="0"/>
              <a:cs typeface="Lato black" panose="020F0502020204030203" pitchFamily="34" charset="0"/>
            </a:rPr>
            <a:t>Monthly Report</a:t>
          </a:r>
        </a:p>
      </xdr:txBody>
    </xdr:sp>
    <xdr:clientData/>
  </xdr:twoCellAnchor>
  <xdr:twoCellAnchor>
    <xdr:from>
      <xdr:col>8</xdr:col>
      <xdr:colOff>214873</xdr:colOff>
      <xdr:row>0</xdr:row>
      <xdr:rowOff>43344</xdr:rowOff>
    </xdr:from>
    <xdr:to>
      <xdr:col>12</xdr:col>
      <xdr:colOff>0</xdr:colOff>
      <xdr:row>5</xdr:row>
      <xdr:rowOff>0</xdr:rowOff>
    </xdr:to>
    <xdr:sp macro="" textlink="">
      <xdr:nvSpPr>
        <xdr:cNvPr id="8" name="Rectangle: Rounded Corners 7">
          <a:extLst>
            <a:ext uri="{FF2B5EF4-FFF2-40B4-BE49-F238E27FC236}">
              <a16:creationId xmlns:a16="http://schemas.microsoft.com/office/drawing/2014/main" id="{6FBBD5CA-6843-4E42-8075-74DB8162CD92}"/>
            </a:ext>
          </a:extLst>
        </xdr:cNvPr>
        <xdr:cNvSpPr/>
      </xdr:nvSpPr>
      <xdr:spPr>
        <a:xfrm>
          <a:off x="5091673" y="43344"/>
          <a:ext cx="2223527" cy="8572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8</xdr:col>
      <xdr:colOff>540764</xdr:colOff>
      <xdr:row>2</xdr:row>
      <xdr:rowOff>55418</xdr:rowOff>
    </xdr:from>
    <xdr:to>
      <xdr:col>10</xdr:col>
      <xdr:colOff>41564</xdr:colOff>
      <xdr:row>3</xdr:row>
      <xdr:rowOff>166909</xdr:rowOff>
    </xdr:to>
    <xdr:sp macro="" textlink="'Pivot Report'!M7">
      <xdr:nvSpPr>
        <xdr:cNvPr id="10" name="Rectangle: Rounded Corners 9">
          <a:extLst>
            <a:ext uri="{FF2B5EF4-FFF2-40B4-BE49-F238E27FC236}">
              <a16:creationId xmlns:a16="http://schemas.microsoft.com/office/drawing/2014/main" id="{3700DD26-C28E-6AE8-2E0C-9E771702A4E5}"/>
            </a:ext>
          </a:extLst>
        </xdr:cNvPr>
        <xdr:cNvSpPr/>
      </xdr:nvSpPr>
      <xdr:spPr>
        <a:xfrm>
          <a:off x="5417564" y="415636"/>
          <a:ext cx="720000" cy="2916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Calibri"/>
              <a:ea typeface="Calibri"/>
              <a:cs typeface="Calibri"/>
            </a:rPr>
            <a:t>2023</a:t>
          </a:r>
          <a:fld id="{E84579D2-64BC-4647-B14A-BFCA199B2F1F}" type="TxLink">
            <a:rPr lang="en-US" sz="1200" b="0" i="0" u="none" strike="noStrike">
              <a:solidFill>
                <a:srgbClr val="000000"/>
              </a:solidFill>
              <a:latin typeface="Calibri"/>
              <a:ea typeface="Calibri"/>
              <a:cs typeface="Calibri"/>
            </a:rPr>
            <a:pPr algn="ctr"/>
            <a:t> </a:t>
          </a:fld>
          <a:endParaRPr lang="en-IN" sz="1200">
            <a:solidFill>
              <a:sysClr val="windowText" lastClr="000000"/>
            </a:solidFill>
          </a:endParaRPr>
        </a:p>
      </xdr:txBody>
    </xdr:sp>
    <xdr:clientData/>
  </xdr:twoCellAnchor>
  <xdr:twoCellAnchor>
    <xdr:from>
      <xdr:col>10</xdr:col>
      <xdr:colOff>97418</xdr:colOff>
      <xdr:row>2</xdr:row>
      <xdr:rowOff>62346</xdr:rowOff>
    </xdr:from>
    <xdr:to>
      <xdr:col>11</xdr:col>
      <xdr:colOff>207818</xdr:colOff>
      <xdr:row>3</xdr:row>
      <xdr:rowOff>173182</xdr:rowOff>
    </xdr:to>
    <xdr:sp macro="" textlink="'Pivot Report'!B19">
      <xdr:nvSpPr>
        <xdr:cNvPr id="11" name="Rectangle: Rounded Corners 10">
          <a:extLst>
            <a:ext uri="{FF2B5EF4-FFF2-40B4-BE49-F238E27FC236}">
              <a16:creationId xmlns:a16="http://schemas.microsoft.com/office/drawing/2014/main" id="{B7179F4A-1456-47CC-8950-20A3EF45DC72}"/>
            </a:ext>
          </a:extLst>
        </xdr:cNvPr>
        <xdr:cNvSpPr/>
      </xdr:nvSpPr>
      <xdr:spPr>
        <a:xfrm>
          <a:off x="6193418" y="422564"/>
          <a:ext cx="720000" cy="290945"/>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DFDFB9-0B50-4D1A-BC1B-63D2669EE2C4}" type="TxLink">
            <a:rPr lang="en-US" sz="1200" b="0" i="0" u="none" strike="noStrike">
              <a:solidFill>
                <a:srgbClr val="000000"/>
              </a:solidFill>
              <a:latin typeface="Calibri"/>
              <a:ea typeface="Calibri"/>
              <a:cs typeface="Calibri"/>
            </a:rPr>
            <a:pPr algn="ctr"/>
            <a:t> </a:t>
          </a:fld>
          <a:endParaRPr lang="en-IN" sz="1200"/>
        </a:p>
      </xdr:txBody>
    </xdr:sp>
    <xdr:clientData/>
  </xdr:twoCellAnchor>
  <xdr:twoCellAnchor>
    <xdr:from>
      <xdr:col>9</xdr:col>
      <xdr:colOff>0</xdr:colOff>
      <xdr:row>0</xdr:row>
      <xdr:rowOff>103910</xdr:rowOff>
    </xdr:from>
    <xdr:to>
      <xdr:col>11</xdr:col>
      <xdr:colOff>152400</xdr:colOff>
      <xdr:row>2</xdr:row>
      <xdr:rowOff>1</xdr:rowOff>
    </xdr:to>
    <xdr:sp macro="" textlink="">
      <xdr:nvSpPr>
        <xdr:cNvPr id="12" name="Rectangle: Rounded Corners 11">
          <a:extLst>
            <a:ext uri="{FF2B5EF4-FFF2-40B4-BE49-F238E27FC236}">
              <a16:creationId xmlns:a16="http://schemas.microsoft.com/office/drawing/2014/main" id="{D371B12A-3915-9E31-3F55-8ECDBBE6A4D6}"/>
            </a:ext>
          </a:extLst>
        </xdr:cNvPr>
        <xdr:cNvSpPr/>
      </xdr:nvSpPr>
      <xdr:spPr>
        <a:xfrm>
          <a:off x="5486400" y="103910"/>
          <a:ext cx="1371600" cy="256309"/>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a:latin typeface="+mj-lt"/>
            </a:rPr>
            <a:t>Select</a:t>
          </a:r>
          <a:r>
            <a:rPr lang="en-IN" sz="1600" b="1" baseline="0">
              <a:latin typeface="+mj-lt"/>
            </a:rPr>
            <a:t> Year</a:t>
          </a:r>
        </a:p>
      </xdr:txBody>
    </xdr:sp>
    <xdr:clientData/>
  </xdr:twoCellAnchor>
  <xdr:twoCellAnchor>
    <xdr:from>
      <xdr:col>0</xdr:col>
      <xdr:colOff>312420</xdr:colOff>
      <xdr:row>5</xdr:row>
      <xdr:rowOff>160020</xdr:rowOff>
    </xdr:from>
    <xdr:to>
      <xdr:col>2</xdr:col>
      <xdr:colOff>152400</xdr:colOff>
      <xdr:row>29</xdr:row>
      <xdr:rowOff>38100</xdr:rowOff>
    </xdr:to>
    <xdr:sp macro="" textlink="">
      <xdr:nvSpPr>
        <xdr:cNvPr id="13" name="Rectangle: Rounded Corners 12">
          <a:extLst>
            <a:ext uri="{FF2B5EF4-FFF2-40B4-BE49-F238E27FC236}">
              <a16:creationId xmlns:a16="http://schemas.microsoft.com/office/drawing/2014/main" id="{13DCD90A-B20C-C32B-9889-962A5D4B9C7E}"/>
            </a:ext>
          </a:extLst>
        </xdr:cNvPr>
        <xdr:cNvSpPr/>
      </xdr:nvSpPr>
      <xdr:spPr>
        <a:xfrm>
          <a:off x="312420" y="1074420"/>
          <a:ext cx="1059180" cy="4267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518160</xdr:colOff>
      <xdr:row>7</xdr:row>
      <xdr:rowOff>16562</xdr:rowOff>
    </xdr:from>
    <xdr:to>
      <xdr:col>1</xdr:col>
      <xdr:colOff>571800</xdr:colOff>
      <xdr:row>27</xdr:row>
      <xdr:rowOff>167641</xdr:rowOff>
    </xdr:to>
    <xdr:grpSp>
      <xdr:nvGrpSpPr>
        <xdr:cNvPr id="29" name="Group 28">
          <a:extLst>
            <a:ext uri="{FF2B5EF4-FFF2-40B4-BE49-F238E27FC236}">
              <a16:creationId xmlns:a16="http://schemas.microsoft.com/office/drawing/2014/main" id="{28D4B1B6-2A7D-D94B-20BD-7EDEE2376B6F}"/>
            </a:ext>
          </a:extLst>
        </xdr:cNvPr>
        <xdr:cNvGrpSpPr/>
      </xdr:nvGrpSpPr>
      <xdr:grpSpPr>
        <a:xfrm>
          <a:off x="518160" y="1320429"/>
          <a:ext cx="663240" cy="3876412"/>
          <a:chOff x="502920" y="1289102"/>
          <a:chExt cx="663240" cy="3808679"/>
        </a:xfrm>
      </xdr:grpSpPr>
      <xdr:sp macro="" textlink="'Pivot Report'!G5">
        <xdr:nvSpPr>
          <xdr:cNvPr id="14" name="Rectangle: Rounded Corners 13">
            <a:extLst>
              <a:ext uri="{FF2B5EF4-FFF2-40B4-BE49-F238E27FC236}">
                <a16:creationId xmlns:a16="http://schemas.microsoft.com/office/drawing/2014/main" id="{444F2DD0-2B98-4036-A68B-689D5BC9F80B}"/>
              </a:ext>
            </a:extLst>
          </xdr:cNvPr>
          <xdr:cNvSpPr>
            <a:spLocks noChangeAspect="1"/>
          </xdr:cNvSpPr>
        </xdr:nvSpPr>
        <xdr:spPr>
          <a:xfrm>
            <a:off x="513748" y="1289102"/>
            <a:ext cx="641584" cy="264059"/>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3963B0-2840-4126-92DB-3A2A62B686D8}" type="TxLink">
              <a:rPr lang="en-US" sz="1200" b="0" i="0" u="none" strike="noStrike">
                <a:solidFill>
                  <a:srgbClr val="000000"/>
                </a:solidFill>
                <a:latin typeface="Calibri"/>
                <a:ea typeface="Calibri"/>
                <a:cs typeface="Calibri"/>
              </a:rPr>
              <a:pPr algn="ctr"/>
              <a:t>1-May</a:t>
            </a:fld>
            <a:endParaRPr lang="en-IN" sz="1200">
              <a:solidFill>
                <a:sysClr val="windowText" lastClr="000000"/>
              </a:solidFill>
            </a:endParaRPr>
          </a:p>
        </xdr:txBody>
      </xdr:sp>
      <xdr:sp macro="" textlink="'Pivot Report'!G16">
        <xdr:nvSpPr>
          <xdr:cNvPr id="15" name="Rectangle: Rounded Corners 14">
            <a:extLst>
              <a:ext uri="{FF2B5EF4-FFF2-40B4-BE49-F238E27FC236}">
                <a16:creationId xmlns:a16="http://schemas.microsoft.com/office/drawing/2014/main" id="{6D897E65-9C45-412D-9199-7FC7C3DEEDC1}"/>
              </a:ext>
            </a:extLst>
          </xdr:cNvPr>
          <xdr:cNvSpPr>
            <a:spLocks noChangeAspect="1"/>
          </xdr:cNvSpPr>
        </xdr:nvSpPr>
        <xdr:spPr>
          <a:xfrm>
            <a:off x="510540" y="4831081"/>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789837-16A7-43C7-AA03-8DFEE4305177}" type="TxLink">
              <a:rPr lang="en-US" sz="1200" b="0" i="0" u="none" strike="noStrike">
                <a:solidFill>
                  <a:srgbClr val="000000"/>
                </a:solidFill>
                <a:latin typeface="Calibri"/>
                <a:ea typeface="Calibri"/>
                <a:cs typeface="Calibri"/>
              </a:rPr>
              <a:pPr algn="ctr"/>
              <a:t>12-May</a:t>
            </a:fld>
            <a:endParaRPr lang="en-IN" sz="1200">
              <a:solidFill>
                <a:sysClr val="windowText" lastClr="000000"/>
              </a:solidFill>
            </a:endParaRPr>
          </a:p>
        </xdr:txBody>
      </xdr:sp>
      <xdr:sp macro="" textlink="'Pivot Report'!G6">
        <xdr:nvSpPr>
          <xdr:cNvPr id="16" name="Rectangle: Rounded Corners 15">
            <a:extLst>
              <a:ext uri="{FF2B5EF4-FFF2-40B4-BE49-F238E27FC236}">
                <a16:creationId xmlns:a16="http://schemas.microsoft.com/office/drawing/2014/main" id="{37052502-23EB-4B09-845A-3F137F65DA7E}"/>
              </a:ext>
            </a:extLst>
          </xdr:cNvPr>
          <xdr:cNvSpPr>
            <a:spLocks noChangeAspect="1"/>
          </xdr:cNvSpPr>
        </xdr:nvSpPr>
        <xdr:spPr>
          <a:xfrm>
            <a:off x="510540" y="16078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04059D-4DD5-4A37-9E41-7CB38D3C6915}" type="TxLink">
              <a:rPr lang="en-US" sz="1200" b="0" i="0" u="none" strike="noStrike">
                <a:solidFill>
                  <a:srgbClr val="000000"/>
                </a:solidFill>
                <a:latin typeface="Calibri"/>
                <a:ea typeface="Calibri"/>
                <a:cs typeface="Calibri"/>
              </a:rPr>
              <a:pPr algn="ctr"/>
              <a:t>2-May</a:t>
            </a:fld>
            <a:endParaRPr lang="en-IN" sz="1200">
              <a:solidFill>
                <a:sysClr val="windowText" lastClr="000000"/>
              </a:solidFill>
            </a:endParaRPr>
          </a:p>
        </xdr:txBody>
      </xdr:sp>
      <xdr:sp macro="" textlink="'Pivot Report'!G13">
        <xdr:nvSpPr>
          <xdr:cNvPr id="17" name="Rectangle: Rounded Corners 16">
            <a:extLst>
              <a:ext uri="{FF2B5EF4-FFF2-40B4-BE49-F238E27FC236}">
                <a16:creationId xmlns:a16="http://schemas.microsoft.com/office/drawing/2014/main" id="{188B8447-CA13-49AE-BBB0-CD82059F076E}"/>
              </a:ext>
            </a:extLst>
          </xdr:cNvPr>
          <xdr:cNvSpPr>
            <a:spLocks noChangeAspect="1"/>
          </xdr:cNvSpPr>
        </xdr:nvSpPr>
        <xdr:spPr>
          <a:xfrm>
            <a:off x="510540" y="38557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D5F9FB-AC29-44B7-9AE2-0A89B3638C90}" type="TxLink">
              <a:rPr lang="en-US" sz="1200" b="0" i="0" u="none" strike="noStrike">
                <a:solidFill>
                  <a:srgbClr val="000000"/>
                </a:solidFill>
                <a:latin typeface="Calibri"/>
                <a:ea typeface="Calibri"/>
                <a:cs typeface="Calibri"/>
              </a:rPr>
              <a:pPr algn="ctr"/>
              <a:t>9-May</a:t>
            </a:fld>
            <a:endParaRPr lang="en-IN" sz="1200">
              <a:solidFill>
                <a:sysClr val="windowText" lastClr="000000"/>
              </a:solidFill>
            </a:endParaRPr>
          </a:p>
        </xdr:txBody>
      </xdr:sp>
      <xdr:sp macro="" textlink="'Pivot Report'!G7">
        <xdr:nvSpPr>
          <xdr:cNvPr id="18" name="Rectangle: Rounded Corners 17">
            <a:extLst>
              <a:ext uri="{FF2B5EF4-FFF2-40B4-BE49-F238E27FC236}">
                <a16:creationId xmlns:a16="http://schemas.microsoft.com/office/drawing/2014/main" id="{C151430B-F9DA-4F0A-A654-74DF9DC58875}"/>
              </a:ext>
            </a:extLst>
          </xdr:cNvPr>
          <xdr:cNvSpPr>
            <a:spLocks noChangeAspect="1"/>
          </xdr:cNvSpPr>
        </xdr:nvSpPr>
        <xdr:spPr>
          <a:xfrm>
            <a:off x="502920" y="19278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D25B59-9CD8-4BAC-89EA-7C93806661B8}" type="TxLink">
              <a:rPr lang="en-US" sz="1200" b="0" i="0" u="none" strike="noStrike">
                <a:solidFill>
                  <a:srgbClr val="000000"/>
                </a:solidFill>
                <a:latin typeface="Calibri"/>
                <a:ea typeface="Calibri"/>
                <a:cs typeface="Calibri"/>
              </a:rPr>
              <a:pPr algn="ctr"/>
              <a:t>3-May</a:t>
            </a:fld>
            <a:endParaRPr lang="en-IN" sz="1200">
              <a:solidFill>
                <a:sysClr val="windowText" lastClr="000000"/>
              </a:solidFill>
            </a:endParaRPr>
          </a:p>
        </xdr:txBody>
      </xdr:sp>
      <xdr:sp macro="" textlink="'Pivot Report'!G12">
        <xdr:nvSpPr>
          <xdr:cNvPr id="19" name="Rectangle: Rounded Corners 18">
            <a:extLst>
              <a:ext uri="{FF2B5EF4-FFF2-40B4-BE49-F238E27FC236}">
                <a16:creationId xmlns:a16="http://schemas.microsoft.com/office/drawing/2014/main" id="{CD345AD4-C11B-4EE6-8CEF-AC3AEE56264E}"/>
              </a:ext>
            </a:extLst>
          </xdr:cNvPr>
          <xdr:cNvSpPr>
            <a:spLocks noChangeAspect="1"/>
          </xdr:cNvSpPr>
        </xdr:nvSpPr>
        <xdr:spPr>
          <a:xfrm>
            <a:off x="502920" y="35280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47CCC9-1BB3-449E-99C6-7B19FDD42071}" type="TxLink">
              <a:rPr lang="en-US" sz="1200" b="0" i="0" u="none" strike="noStrike">
                <a:solidFill>
                  <a:srgbClr val="000000"/>
                </a:solidFill>
                <a:latin typeface="Calibri"/>
                <a:ea typeface="Calibri"/>
                <a:cs typeface="Calibri"/>
              </a:rPr>
              <a:pPr algn="ctr"/>
              <a:t>8-May</a:t>
            </a:fld>
            <a:endParaRPr lang="en-IN" sz="1200">
              <a:solidFill>
                <a:sysClr val="windowText" lastClr="000000"/>
              </a:solidFill>
            </a:endParaRPr>
          </a:p>
        </xdr:txBody>
      </xdr:sp>
      <xdr:sp macro="" textlink="'Pivot Report'!G8">
        <xdr:nvSpPr>
          <xdr:cNvPr id="20" name="Rectangle: Rounded Corners 19">
            <a:extLst>
              <a:ext uri="{FF2B5EF4-FFF2-40B4-BE49-F238E27FC236}">
                <a16:creationId xmlns:a16="http://schemas.microsoft.com/office/drawing/2014/main" id="{AFAD9E72-CD61-41B7-B1FF-23D1D135D6BB}"/>
              </a:ext>
            </a:extLst>
          </xdr:cNvPr>
          <xdr:cNvSpPr>
            <a:spLocks noChangeAspect="1"/>
          </xdr:cNvSpPr>
        </xdr:nvSpPr>
        <xdr:spPr>
          <a:xfrm>
            <a:off x="510540" y="224790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427F29-9AE5-49D2-9137-24427CB6E8AD}" type="TxLink">
              <a:rPr lang="en-US" sz="1200" b="0" i="0" u="none" strike="noStrike">
                <a:solidFill>
                  <a:srgbClr val="000000"/>
                </a:solidFill>
                <a:latin typeface="Calibri"/>
                <a:ea typeface="Calibri"/>
                <a:cs typeface="Calibri"/>
              </a:rPr>
              <a:pPr algn="ctr"/>
              <a:t>4-May</a:t>
            </a:fld>
            <a:endParaRPr lang="en-IN" sz="1200">
              <a:solidFill>
                <a:sysClr val="windowText" lastClr="000000"/>
              </a:solidFill>
            </a:endParaRPr>
          </a:p>
        </xdr:txBody>
      </xdr:sp>
      <xdr:sp macro="" textlink="'Pivot Report'!G9">
        <xdr:nvSpPr>
          <xdr:cNvPr id="21" name="Rectangle: Rounded Corners 20">
            <a:extLst>
              <a:ext uri="{FF2B5EF4-FFF2-40B4-BE49-F238E27FC236}">
                <a16:creationId xmlns:a16="http://schemas.microsoft.com/office/drawing/2014/main" id="{F56195DC-3DD9-43C2-AEF2-BFAE5A05AB39}"/>
              </a:ext>
            </a:extLst>
          </xdr:cNvPr>
          <xdr:cNvSpPr>
            <a:spLocks noChangeAspect="1"/>
          </xdr:cNvSpPr>
        </xdr:nvSpPr>
        <xdr:spPr>
          <a:xfrm>
            <a:off x="510540" y="256794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0219FB-A95C-44B4-BBC5-284C135BDD0A}" type="TxLink">
              <a:rPr lang="en-US" sz="1200" b="0" i="0" u="none" strike="noStrike">
                <a:solidFill>
                  <a:srgbClr val="000000"/>
                </a:solidFill>
                <a:latin typeface="Calibri"/>
                <a:ea typeface="Calibri"/>
                <a:cs typeface="Calibri"/>
              </a:rPr>
              <a:pPr algn="ctr"/>
              <a:t>5-May</a:t>
            </a:fld>
            <a:endParaRPr lang="en-IN" sz="1200">
              <a:solidFill>
                <a:sysClr val="windowText" lastClr="000000"/>
              </a:solidFill>
            </a:endParaRPr>
          </a:p>
        </xdr:txBody>
      </xdr:sp>
      <xdr:sp macro="" textlink="'Pivot Report'!G10">
        <xdr:nvSpPr>
          <xdr:cNvPr id="22" name="Rectangle: Rounded Corners 21">
            <a:extLst>
              <a:ext uri="{FF2B5EF4-FFF2-40B4-BE49-F238E27FC236}">
                <a16:creationId xmlns:a16="http://schemas.microsoft.com/office/drawing/2014/main" id="{56CBE4E2-5DEB-40C3-A29C-BC7FE9CF9A01}"/>
              </a:ext>
            </a:extLst>
          </xdr:cNvPr>
          <xdr:cNvSpPr>
            <a:spLocks noChangeAspect="1"/>
          </xdr:cNvSpPr>
        </xdr:nvSpPr>
        <xdr:spPr>
          <a:xfrm>
            <a:off x="510540" y="28803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62E57D-9B73-41D9-9B05-808B009B80D7}" type="TxLink">
              <a:rPr lang="en-US" sz="1200" b="0" i="0" u="none" strike="noStrike">
                <a:solidFill>
                  <a:srgbClr val="000000"/>
                </a:solidFill>
                <a:latin typeface="Calibri"/>
                <a:ea typeface="Calibri"/>
                <a:cs typeface="Calibri"/>
              </a:rPr>
              <a:pPr algn="ctr"/>
              <a:t>6-May</a:t>
            </a:fld>
            <a:endParaRPr lang="en-IN" sz="1200">
              <a:solidFill>
                <a:sysClr val="windowText" lastClr="000000"/>
              </a:solidFill>
            </a:endParaRPr>
          </a:p>
        </xdr:txBody>
      </xdr:sp>
      <xdr:sp macro="" textlink="'Pivot Report'!G11">
        <xdr:nvSpPr>
          <xdr:cNvPr id="23" name="Rectangle: Rounded Corners 22">
            <a:extLst>
              <a:ext uri="{FF2B5EF4-FFF2-40B4-BE49-F238E27FC236}">
                <a16:creationId xmlns:a16="http://schemas.microsoft.com/office/drawing/2014/main" id="{CC74743B-6C62-4CE8-B2A2-DC3779B1F691}"/>
              </a:ext>
            </a:extLst>
          </xdr:cNvPr>
          <xdr:cNvSpPr>
            <a:spLocks noChangeAspect="1"/>
          </xdr:cNvSpPr>
        </xdr:nvSpPr>
        <xdr:spPr>
          <a:xfrm>
            <a:off x="510540" y="320040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5EF336-EB54-436C-BD3B-36846A3077CD}" type="TxLink">
              <a:rPr lang="en-US" sz="1200" b="0" i="0" u="none" strike="noStrike">
                <a:solidFill>
                  <a:srgbClr val="000000"/>
                </a:solidFill>
                <a:latin typeface="Calibri"/>
                <a:ea typeface="Calibri"/>
                <a:cs typeface="Calibri"/>
              </a:rPr>
              <a:pPr algn="ctr"/>
              <a:t>7-May</a:t>
            </a:fld>
            <a:endParaRPr lang="en-IN" sz="1200">
              <a:solidFill>
                <a:sysClr val="windowText" lastClr="000000"/>
              </a:solidFill>
            </a:endParaRPr>
          </a:p>
        </xdr:txBody>
      </xdr:sp>
      <xdr:sp macro="" textlink="'Pivot Report'!G15">
        <xdr:nvSpPr>
          <xdr:cNvPr id="24" name="Rectangle: Rounded Corners 23">
            <a:extLst>
              <a:ext uri="{FF2B5EF4-FFF2-40B4-BE49-F238E27FC236}">
                <a16:creationId xmlns:a16="http://schemas.microsoft.com/office/drawing/2014/main" id="{65DCAD9B-CE6E-4DE1-80A6-1CE941A52D47}"/>
              </a:ext>
            </a:extLst>
          </xdr:cNvPr>
          <xdr:cNvSpPr>
            <a:spLocks noChangeAspect="1"/>
          </xdr:cNvSpPr>
        </xdr:nvSpPr>
        <xdr:spPr>
          <a:xfrm>
            <a:off x="518160" y="45034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73E092-027A-4C0F-A1C0-29486C5CBCD0}" type="TxLink">
              <a:rPr lang="en-US" sz="1200" b="0" i="0" u="none" strike="noStrike">
                <a:solidFill>
                  <a:srgbClr val="000000"/>
                </a:solidFill>
                <a:latin typeface="Calibri"/>
                <a:ea typeface="Calibri"/>
                <a:cs typeface="Calibri"/>
              </a:rPr>
              <a:pPr algn="ctr"/>
              <a:t>11-May</a:t>
            </a:fld>
            <a:endParaRPr lang="en-IN" sz="1200">
              <a:solidFill>
                <a:sysClr val="windowText" lastClr="000000"/>
              </a:solidFill>
            </a:endParaRPr>
          </a:p>
        </xdr:txBody>
      </xdr:sp>
      <xdr:sp macro="" textlink="'Pivot Report'!G14">
        <xdr:nvSpPr>
          <xdr:cNvPr id="25" name="Rectangle: Rounded Corners 24">
            <a:extLst>
              <a:ext uri="{FF2B5EF4-FFF2-40B4-BE49-F238E27FC236}">
                <a16:creationId xmlns:a16="http://schemas.microsoft.com/office/drawing/2014/main" id="{17C1EA08-C186-4FA6-AF57-A98C5A98D206}"/>
              </a:ext>
            </a:extLst>
          </xdr:cNvPr>
          <xdr:cNvSpPr>
            <a:spLocks noChangeAspect="1"/>
          </xdr:cNvSpPr>
        </xdr:nvSpPr>
        <xdr:spPr>
          <a:xfrm>
            <a:off x="518160" y="41757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49EC8B-975F-41B1-A603-DA64A2AB9750}" type="TxLink">
              <a:rPr lang="en-US" sz="1200" b="0" i="0" u="none" strike="noStrike">
                <a:solidFill>
                  <a:srgbClr val="000000"/>
                </a:solidFill>
                <a:latin typeface="Calibri"/>
                <a:ea typeface="Calibri"/>
                <a:cs typeface="Calibri"/>
              </a:rPr>
              <a:pPr algn="ctr"/>
              <a:t>10-May</a:t>
            </a:fld>
            <a:endParaRPr lang="en-IN" sz="1200">
              <a:solidFill>
                <a:sysClr val="windowText" lastClr="000000"/>
              </a:solidFill>
            </a:endParaRPr>
          </a:p>
        </xdr:txBody>
      </xdr:sp>
    </xdr:grpSp>
    <xdr:clientData/>
  </xdr:twoCellAnchor>
  <xdr:twoCellAnchor>
    <xdr:from>
      <xdr:col>2</xdr:col>
      <xdr:colOff>279403</xdr:colOff>
      <xdr:row>5</xdr:row>
      <xdr:rowOff>118533</xdr:rowOff>
    </xdr:from>
    <xdr:to>
      <xdr:col>5</xdr:col>
      <xdr:colOff>286603</xdr:colOff>
      <xdr:row>11</xdr:row>
      <xdr:rowOff>152400</xdr:rowOff>
    </xdr:to>
    <xdr:sp macro="" textlink="">
      <xdr:nvSpPr>
        <xdr:cNvPr id="30" name="Rectangle: Rounded Corners 29">
          <a:extLst>
            <a:ext uri="{FF2B5EF4-FFF2-40B4-BE49-F238E27FC236}">
              <a16:creationId xmlns:a16="http://schemas.microsoft.com/office/drawing/2014/main" id="{F6419F90-2238-4416-8F00-0FF45829F487}"/>
            </a:ext>
          </a:extLst>
        </xdr:cNvPr>
        <xdr:cNvSpPr/>
      </xdr:nvSpPr>
      <xdr:spPr>
        <a:xfrm>
          <a:off x="1498603" y="1049866"/>
          <a:ext cx="1836000" cy="11514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2</xdr:col>
      <xdr:colOff>313265</xdr:colOff>
      <xdr:row>18</xdr:row>
      <xdr:rowOff>160867</xdr:rowOff>
    </xdr:from>
    <xdr:to>
      <xdr:col>12</xdr:col>
      <xdr:colOff>8466</xdr:colOff>
      <xdr:row>29</xdr:row>
      <xdr:rowOff>8467</xdr:rowOff>
    </xdr:to>
    <xdr:sp macro="" textlink="">
      <xdr:nvSpPr>
        <xdr:cNvPr id="31" name="Rectangle: Rounded Corners 30">
          <a:extLst>
            <a:ext uri="{FF2B5EF4-FFF2-40B4-BE49-F238E27FC236}">
              <a16:creationId xmlns:a16="http://schemas.microsoft.com/office/drawing/2014/main" id="{4C62274A-FD40-4D83-B02F-9840B778BBD7}"/>
            </a:ext>
          </a:extLst>
        </xdr:cNvPr>
        <xdr:cNvSpPr/>
      </xdr:nvSpPr>
      <xdr:spPr>
        <a:xfrm>
          <a:off x="1532465" y="3513667"/>
          <a:ext cx="5791201" cy="18965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2</xdr:col>
      <xdr:colOff>289561</xdr:colOff>
      <xdr:row>12</xdr:row>
      <xdr:rowOff>98213</xdr:rowOff>
    </xdr:from>
    <xdr:to>
      <xdr:col>12</xdr:col>
      <xdr:colOff>1</xdr:colOff>
      <xdr:row>18</xdr:row>
      <xdr:rowOff>8467</xdr:rowOff>
    </xdr:to>
    <xdr:sp macro="" textlink="">
      <xdr:nvSpPr>
        <xdr:cNvPr id="32" name="Rectangle: Rounded Corners 31">
          <a:extLst>
            <a:ext uri="{FF2B5EF4-FFF2-40B4-BE49-F238E27FC236}">
              <a16:creationId xmlns:a16="http://schemas.microsoft.com/office/drawing/2014/main" id="{AFDA0C77-9DC5-4D4D-9DAD-3509AF3380D2}"/>
            </a:ext>
          </a:extLst>
        </xdr:cNvPr>
        <xdr:cNvSpPr/>
      </xdr:nvSpPr>
      <xdr:spPr>
        <a:xfrm>
          <a:off x="1508761" y="2333413"/>
          <a:ext cx="5806440" cy="102785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312419</xdr:colOff>
      <xdr:row>5</xdr:row>
      <xdr:rowOff>109220</xdr:rowOff>
    </xdr:from>
    <xdr:to>
      <xdr:col>2</xdr:col>
      <xdr:colOff>152399</xdr:colOff>
      <xdr:row>28</xdr:row>
      <xdr:rowOff>143933</xdr:rowOff>
    </xdr:to>
    <xdr:sp macro="" textlink="">
      <xdr:nvSpPr>
        <xdr:cNvPr id="33" name="Rectangle: Rounded Corners 32">
          <a:extLst>
            <a:ext uri="{FF2B5EF4-FFF2-40B4-BE49-F238E27FC236}">
              <a16:creationId xmlns:a16="http://schemas.microsoft.com/office/drawing/2014/main" id="{83B0C3BE-BF88-01A8-2422-79E64E033F43}"/>
            </a:ext>
          </a:extLst>
        </xdr:cNvPr>
        <xdr:cNvSpPr/>
      </xdr:nvSpPr>
      <xdr:spPr>
        <a:xfrm>
          <a:off x="312419" y="1040553"/>
          <a:ext cx="1059180" cy="431884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501226</xdr:colOff>
      <xdr:row>6</xdr:row>
      <xdr:rowOff>185895</xdr:rowOff>
    </xdr:from>
    <xdr:to>
      <xdr:col>1</xdr:col>
      <xdr:colOff>554866</xdr:colOff>
      <xdr:row>27</xdr:row>
      <xdr:rowOff>150707</xdr:rowOff>
    </xdr:to>
    <xdr:grpSp>
      <xdr:nvGrpSpPr>
        <xdr:cNvPr id="34" name="Group 33">
          <a:extLst>
            <a:ext uri="{FF2B5EF4-FFF2-40B4-BE49-F238E27FC236}">
              <a16:creationId xmlns:a16="http://schemas.microsoft.com/office/drawing/2014/main" id="{92F0AACE-DEE7-C537-CE2A-B9857F2F0022}"/>
            </a:ext>
          </a:extLst>
        </xdr:cNvPr>
        <xdr:cNvGrpSpPr/>
      </xdr:nvGrpSpPr>
      <xdr:grpSpPr>
        <a:xfrm>
          <a:off x="501226" y="1303495"/>
          <a:ext cx="663240" cy="3876412"/>
          <a:chOff x="502920" y="1289102"/>
          <a:chExt cx="663240" cy="3808679"/>
        </a:xfrm>
      </xdr:grpSpPr>
      <xdr:sp macro="" textlink="'Pivot Report'!G5">
        <xdr:nvSpPr>
          <xdr:cNvPr id="35" name="Rectangle: Rounded Corners 34">
            <a:extLst>
              <a:ext uri="{FF2B5EF4-FFF2-40B4-BE49-F238E27FC236}">
                <a16:creationId xmlns:a16="http://schemas.microsoft.com/office/drawing/2014/main" id="{C96FA4A0-1E95-235C-CFD1-2A81408DB576}"/>
              </a:ext>
            </a:extLst>
          </xdr:cNvPr>
          <xdr:cNvSpPr>
            <a:spLocks noChangeAspect="1"/>
          </xdr:cNvSpPr>
        </xdr:nvSpPr>
        <xdr:spPr>
          <a:xfrm>
            <a:off x="513748" y="1289102"/>
            <a:ext cx="641584" cy="264059"/>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3963B0-2840-4126-92DB-3A2A62B686D8}" type="TxLink">
              <a:rPr lang="en-US" sz="1200" b="0" i="0" u="none" strike="noStrike">
                <a:solidFill>
                  <a:srgbClr val="000000"/>
                </a:solidFill>
                <a:latin typeface="Calibri"/>
                <a:ea typeface="Calibri"/>
                <a:cs typeface="Calibri"/>
              </a:rPr>
              <a:pPr algn="ctr"/>
              <a:t>1-May</a:t>
            </a:fld>
            <a:endParaRPr lang="en-IN" sz="1200">
              <a:solidFill>
                <a:sysClr val="windowText" lastClr="000000"/>
              </a:solidFill>
            </a:endParaRPr>
          </a:p>
        </xdr:txBody>
      </xdr:sp>
      <xdr:sp macro="" textlink="'Pivot Report'!G16">
        <xdr:nvSpPr>
          <xdr:cNvPr id="36" name="Rectangle: Rounded Corners 35">
            <a:extLst>
              <a:ext uri="{FF2B5EF4-FFF2-40B4-BE49-F238E27FC236}">
                <a16:creationId xmlns:a16="http://schemas.microsoft.com/office/drawing/2014/main" id="{31A34BB5-5F87-E001-FDA4-DB7E44433FC8}"/>
              </a:ext>
            </a:extLst>
          </xdr:cNvPr>
          <xdr:cNvSpPr>
            <a:spLocks noChangeAspect="1"/>
          </xdr:cNvSpPr>
        </xdr:nvSpPr>
        <xdr:spPr>
          <a:xfrm>
            <a:off x="510540" y="4831081"/>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789837-16A7-43C7-AA03-8DFEE4305177}" type="TxLink">
              <a:rPr lang="en-US" sz="1200" b="0" i="0" u="none" strike="noStrike">
                <a:solidFill>
                  <a:srgbClr val="000000"/>
                </a:solidFill>
                <a:latin typeface="Calibri"/>
                <a:ea typeface="Calibri"/>
                <a:cs typeface="Calibri"/>
              </a:rPr>
              <a:pPr algn="ctr"/>
              <a:t>12-May</a:t>
            </a:fld>
            <a:endParaRPr lang="en-IN" sz="1200">
              <a:solidFill>
                <a:sysClr val="windowText" lastClr="000000"/>
              </a:solidFill>
            </a:endParaRPr>
          </a:p>
        </xdr:txBody>
      </xdr:sp>
      <xdr:sp macro="" textlink="'Pivot Report'!G6">
        <xdr:nvSpPr>
          <xdr:cNvPr id="37" name="Rectangle: Rounded Corners 36">
            <a:extLst>
              <a:ext uri="{FF2B5EF4-FFF2-40B4-BE49-F238E27FC236}">
                <a16:creationId xmlns:a16="http://schemas.microsoft.com/office/drawing/2014/main" id="{E57E4817-95C5-D105-58DC-DFCB267E9FE1}"/>
              </a:ext>
            </a:extLst>
          </xdr:cNvPr>
          <xdr:cNvSpPr>
            <a:spLocks noChangeAspect="1"/>
          </xdr:cNvSpPr>
        </xdr:nvSpPr>
        <xdr:spPr>
          <a:xfrm>
            <a:off x="510540" y="16078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04059D-4DD5-4A37-9E41-7CB38D3C6915}" type="TxLink">
              <a:rPr lang="en-US" sz="1200" b="0" i="0" u="none" strike="noStrike">
                <a:solidFill>
                  <a:srgbClr val="000000"/>
                </a:solidFill>
                <a:latin typeface="Calibri"/>
                <a:ea typeface="Calibri"/>
                <a:cs typeface="Calibri"/>
              </a:rPr>
              <a:pPr algn="ctr"/>
              <a:t>2-May</a:t>
            </a:fld>
            <a:endParaRPr lang="en-IN" sz="1200">
              <a:solidFill>
                <a:sysClr val="windowText" lastClr="000000"/>
              </a:solidFill>
            </a:endParaRPr>
          </a:p>
        </xdr:txBody>
      </xdr:sp>
      <xdr:sp macro="" textlink="'Pivot Report'!G13">
        <xdr:nvSpPr>
          <xdr:cNvPr id="38" name="Rectangle: Rounded Corners 37">
            <a:extLst>
              <a:ext uri="{FF2B5EF4-FFF2-40B4-BE49-F238E27FC236}">
                <a16:creationId xmlns:a16="http://schemas.microsoft.com/office/drawing/2014/main" id="{50BBB003-9E8F-4B98-AF59-07BB81C4FFD3}"/>
              </a:ext>
            </a:extLst>
          </xdr:cNvPr>
          <xdr:cNvSpPr>
            <a:spLocks noChangeAspect="1"/>
          </xdr:cNvSpPr>
        </xdr:nvSpPr>
        <xdr:spPr>
          <a:xfrm>
            <a:off x="510540" y="38557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D5F9FB-AC29-44B7-9AE2-0A89B3638C90}" type="TxLink">
              <a:rPr lang="en-US" sz="1200" b="0" i="0" u="none" strike="noStrike">
                <a:solidFill>
                  <a:srgbClr val="000000"/>
                </a:solidFill>
                <a:latin typeface="Calibri"/>
                <a:ea typeface="Calibri"/>
                <a:cs typeface="Calibri"/>
              </a:rPr>
              <a:pPr algn="ctr"/>
              <a:t>9-May</a:t>
            </a:fld>
            <a:endParaRPr lang="en-IN" sz="1200">
              <a:solidFill>
                <a:sysClr val="windowText" lastClr="000000"/>
              </a:solidFill>
            </a:endParaRPr>
          </a:p>
        </xdr:txBody>
      </xdr:sp>
      <xdr:sp macro="" textlink="'Pivot Report'!G7">
        <xdr:nvSpPr>
          <xdr:cNvPr id="39" name="Rectangle: Rounded Corners 38">
            <a:extLst>
              <a:ext uri="{FF2B5EF4-FFF2-40B4-BE49-F238E27FC236}">
                <a16:creationId xmlns:a16="http://schemas.microsoft.com/office/drawing/2014/main" id="{7D279863-9F0D-B042-A06D-2E9451F87B3A}"/>
              </a:ext>
            </a:extLst>
          </xdr:cNvPr>
          <xdr:cNvSpPr>
            <a:spLocks noChangeAspect="1"/>
          </xdr:cNvSpPr>
        </xdr:nvSpPr>
        <xdr:spPr>
          <a:xfrm>
            <a:off x="502920" y="19278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D25B59-9CD8-4BAC-89EA-7C93806661B8}" type="TxLink">
              <a:rPr lang="en-US" sz="1200" b="0" i="0" u="none" strike="noStrike">
                <a:solidFill>
                  <a:srgbClr val="000000"/>
                </a:solidFill>
                <a:latin typeface="Calibri"/>
                <a:ea typeface="Calibri"/>
                <a:cs typeface="Calibri"/>
              </a:rPr>
              <a:pPr algn="ctr"/>
              <a:t>3-May</a:t>
            </a:fld>
            <a:endParaRPr lang="en-IN" sz="1200">
              <a:solidFill>
                <a:sysClr val="windowText" lastClr="000000"/>
              </a:solidFill>
            </a:endParaRPr>
          </a:p>
        </xdr:txBody>
      </xdr:sp>
      <xdr:sp macro="" textlink="'Pivot Report'!G12">
        <xdr:nvSpPr>
          <xdr:cNvPr id="40" name="Rectangle: Rounded Corners 39">
            <a:extLst>
              <a:ext uri="{FF2B5EF4-FFF2-40B4-BE49-F238E27FC236}">
                <a16:creationId xmlns:a16="http://schemas.microsoft.com/office/drawing/2014/main" id="{21668C62-E955-EF7E-83EE-139B5A8BC778}"/>
              </a:ext>
            </a:extLst>
          </xdr:cNvPr>
          <xdr:cNvSpPr>
            <a:spLocks noChangeAspect="1"/>
          </xdr:cNvSpPr>
        </xdr:nvSpPr>
        <xdr:spPr>
          <a:xfrm>
            <a:off x="502920" y="35280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47CCC9-1BB3-449E-99C6-7B19FDD42071}" type="TxLink">
              <a:rPr lang="en-US" sz="1200" b="0" i="0" u="none" strike="noStrike">
                <a:solidFill>
                  <a:srgbClr val="000000"/>
                </a:solidFill>
                <a:latin typeface="Calibri"/>
                <a:ea typeface="Calibri"/>
                <a:cs typeface="Calibri"/>
              </a:rPr>
              <a:pPr algn="ctr"/>
              <a:t>8-May</a:t>
            </a:fld>
            <a:endParaRPr lang="en-IN" sz="1200">
              <a:solidFill>
                <a:sysClr val="windowText" lastClr="000000"/>
              </a:solidFill>
            </a:endParaRPr>
          </a:p>
        </xdr:txBody>
      </xdr:sp>
      <xdr:sp macro="" textlink="'Pivot Report'!G8">
        <xdr:nvSpPr>
          <xdr:cNvPr id="41" name="Rectangle: Rounded Corners 40">
            <a:extLst>
              <a:ext uri="{FF2B5EF4-FFF2-40B4-BE49-F238E27FC236}">
                <a16:creationId xmlns:a16="http://schemas.microsoft.com/office/drawing/2014/main" id="{EF3AB33D-6B37-A765-7310-D9CD5BD9C366}"/>
              </a:ext>
            </a:extLst>
          </xdr:cNvPr>
          <xdr:cNvSpPr>
            <a:spLocks noChangeAspect="1"/>
          </xdr:cNvSpPr>
        </xdr:nvSpPr>
        <xdr:spPr>
          <a:xfrm>
            <a:off x="510540" y="224790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427F29-9AE5-49D2-9137-24427CB6E8AD}" type="TxLink">
              <a:rPr lang="en-US" sz="1200" b="0" i="0" u="none" strike="noStrike">
                <a:solidFill>
                  <a:srgbClr val="000000"/>
                </a:solidFill>
                <a:latin typeface="Calibri"/>
                <a:ea typeface="Calibri"/>
                <a:cs typeface="Calibri"/>
              </a:rPr>
              <a:pPr algn="ctr"/>
              <a:t>4-May</a:t>
            </a:fld>
            <a:endParaRPr lang="en-IN" sz="1200">
              <a:solidFill>
                <a:sysClr val="windowText" lastClr="000000"/>
              </a:solidFill>
            </a:endParaRPr>
          </a:p>
        </xdr:txBody>
      </xdr:sp>
      <xdr:sp macro="" textlink="'Pivot Report'!G9">
        <xdr:nvSpPr>
          <xdr:cNvPr id="42" name="Rectangle: Rounded Corners 41">
            <a:extLst>
              <a:ext uri="{FF2B5EF4-FFF2-40B4-BE49-F238E27FC236}">
                <a16:creationId xmlns:a16="http://schemas.microsoft.com/office/drawing/2014/main" id="{BBF7297D-C120-12A3-9780-58D050B2FBBB}"/>
              </a:ext>
            </a:extLst>
          </xdr:cNvPr>
          <xdr:cNvSpPr>
            <a:spLocks noChangeAspect="1"/>
          </xdr:cNvSpPr>
        </xdr:nvSpPr>
        <xdr:spPr>
          <a:xfrm>
            <a:off x="510540" y="256794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0219FB-A95C-44B4-BBC5-284C135BDD0A}" type="TxLink">
              <a:rPr lang="en-US" sz="1200" b="0" i="0" u="none" strike="noStrike">
                <a:solidFill>
                  <a:srgbClr val="000000"/>
                </a:solidFill>
                <a:latin typeface="Calibri"/>
                <a:ea typeface="Calibri"/>
                <a:cs typeface="Calibri"/>
              </a:rPr>
              <a:pPr algn="ctr"/>
              <a:t>5-May</a:t>
            </a:fld>
            <a:endParaRPr lang="en-IN" sz="1200">
              <a:solidFill>
                <a:sysClr val="windowText" lastClr="000000"/>
              </a:solidFill>
            </a:endParaRPr>
          </a:p>
        </xdr:txBody>
      </xdr:sp>
      <xdr:sp macro="" textlink="'Pivot Report'!G10">
        <xdr:nvSpPr>
          <xdr:cNvPr id="43" name="Rectangle: Rounded Corners 42">
            <a:extLst>
              <a:ext uri="{FF2B5EF4-FFF2-40B4-BE49-F238E27FC236}">
                <a16:creationId xmlns:a16="http://schemas.microsoft.com/office/drawing/2014/main" id="{8E757242-59AB-50EA-09BD-DE3D88A8A35D}"/>
              </a:ext>
            </a:extLst>
          </xdr:cNvPr>
          <xdr:cNvSpPr>
            <a:spLocks noChangeAspect="1"/>
          </xdr:cNvSpPr>
        </xdr:nvSpPr>
        <xdr:spPr>
          <a:xfrm>
            <a:off x="510540" y="28803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62E57D-9B73-41D9-9B05-808B009B80D7}" type="TxLink">
              <a:rPr lang="en-US" sz="1200" b="0" i="0" u="none" strike="noStrike">
                <a:solidFill>
                  <a:srgbClr val="000000"/>
                </a:solidFill>
                <a:latin typeface="Calibri"/>
                <a:ea typeface="Calibri"/>
                <a:cs typeface="Calibri"/>
              </a:rPr>
              <a:pPr algn="ctr"/>
              <a:t>6-May</a:t>
            </a:fld>
            <a:endParaRPr lang="en-IN" sz="1200">
              <a:solidFill>
                <a:sysClr val="windowText" lastClr="000000"/>
              </a:solidFill>
            </a:endParaRPr>
          </a:p>
        </xdr:txBody>
      </xdr:sp>
      <xdr:sp macro="" textlink="'Pivot Report'!G11">
        <xdr:nvSpPr>
          <xdr:cNvPr id="44" name="Rectangle: Rounded Corners 43">
            <a:extLst>
              <a:ext uri="{FF2B5EF4-FFF2-40B4-BE49-F238E27FC236}">
                <a16:creationId xmlns:a16="http://schemas.microsoft.com/office/drawing/2014/main" id="{8F9DC10F-FAD7-36F5-36AA-E677C20F2F26}"/>
              </a:ext>
            </a:extLst>
          </xdr:cNvPr>
          <xdr:cNvSpPr>
            <a:spLocks noChangeAspect="1"/>
          </xdr:cNvSpPr>
        </xdr:nvSpPr>
        <xdr:spPr>
          <a:xfrm>
            <a:off x="510540" y="320040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5EF336-EB54-436C-BD3B-36846A3077CD}" type="TxLink">
              <a:rPr lang="en-US" sz="1200" b="0" i="0" u="none" strike="noStrike">
                <a:solidFill>
                  <a:srgbClr val="000000"/>
                </a:solidFill>
                <a:latin typeface="Calibri"/>
                <a:ea typeface="Calibri"/>
                <a:cs typeface="Calibri"/>
              </a:rPr>
              <a:pPr algn="ctr"/>
              <a:t>7-May</a:t>
            </a:fld>
            <a:endParaRPr lang="en-IN" sz="1200">
              <a:solidFill>
                <a:sysClr val="windowText" lastClr="000000"/>
              </a:solidFill>
            </a:endParaRPr>
          </a:p>
        </xdr:txBody>
      </xdr:sp>
      <xdr:sp macro="" textlink="'Pivot Report'!G15">
        <xdr:nvSpPr>
          <xdr:cNvPr id="45" name="Rectangle: Rounded Corners 44">
            <a:extLst>
              <a:ext uri="{FF2B5EF4-FFF2-40B4-BE49-F238E27FC236}">
                <a16:creationId xmlns:a16="http://schemas.microsoft.com/office/drawing/2014/main" id="{51E7DC54-43CA-8D6A-E08A-280DD2B7AA48}"/>
              </a:ext>
            </a:extLst>
          </xdr:cNvPr>
          <xdr:cNvSpPr>
            <a:spLocks noChangeAspect="1"/>
          </xdr:cNvSpPr>
        </xdr:nvSpPr>
        <xdr:spPr>
          <a:xfrm>
            <a:off x="518160" y="450342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73E092-027A-4C0F-A1C0-29486C5CBCD0}" type="TxLink">
              <a:rPr lang="en-US" sz="1200" b="0" i="0" u="none" strike="noStrike">
                <a:solidFill>
                  <a:srgbClr val="000000"/>
                </a:solidFill>
                <a:latin typeface="Calibri"/>
                <a:ea typeface="Calibri"/>
                <a:cs typeface="Calibri"/>
              </a:rPr>
              <a:pPr algn="ctr"/>
              <a:t>11-May</a:t>
            </a:fld>
            <a:endParaRPr lang="en-IN" sz="1200">
              <a:solidFill>
                <a:sysClr val="windowText" lastClr="000000"/>
              </a:solidFill>
            </a:endParaRPr>
          </a:p>
        </xdr:txBody>
      </xdr:sp>
      <xdr:sp macro="" textlink="'Pivot Report'!G14">
        <xdr:nvSpPr>
          <xdr:cNvPr id="46" name="Rectangle: Rounded Corners 45">
            <a:extLst>
              <a:ext uri="{FF2B5EF4-FFF2-40B4-BE49-F238E27FC236}">
                <a16:creationId xmlns:a16="http://schemas.microsoft.com/office/drawing/2014/main" id="{FA643D90-6E57-DDCC-9B5A-9F9817D9E02C}"/>
              </a:ext>
            </a:extLst>
          </xdr:cNvPr>
          <xdr:cNvSpPr>
            <a:spLocks noChangeAspect="1"/>
          </xdr:cNvSpPr>
        </xdr:nvSpPr>
        <xdr:spPr>
          <a:xfrm>
            <a:off x="518160" y="4175760"/>
            <a:ext cx="648000" cy="2667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49EC8B-975F-41B1-A603-DA64A2AB9750}" type="TxLink">
              <a:rPr lang="en-US" sz="1200" b="0" i="0" u="none" strike="noStrike">
                <a:solidFill>
                  <a:srgbClr val="000000"/>
                </a:solidFill>
                <a:latin typeface="Calibri"/>
                <a:ea typeface="Calibri"/>
                <a:cs typeface="Calibri"/>
              </a:rPr>
              <a:pPr algn="ctr"/>
              <a:t>10-May</a:t>
            </a:fld>
            <a:endParaRPr lang="en-IN" sz="1200">
              <a:solidFill>
                <a:sysClr val="windowText" lastClr="000000"/>
              </a:solidFill>
            </a:endParaRPr>
          </a:p>
        </xdr:txBody>
      </xdr:sp>
    </xdr:grpSp>
    <xdr:clientData/>
  </xdr:twoCellAnchor>
  <xdr:twoCellAnchor>
    <xdr:from>
      <xdr:col>5</xdr:col>
      <xdr:colOff>431801</xdr:colOff>
      <xdr:row>5</xdr:row>
      <xdr:rowOff>135467</xdr:rowOff>
    </xdr:from>
    <xdr:to>
      <xdr:col>8</xdr:col>
      <xdr:colOff>439001</xdr:colOff>
      <xdr:row>11</xdr:row>
      <xdr:rowOff>169867</xdr:rowOff>
    </xdr:to>
    <xdr:sp macro="" textlink="">
      <xdr:nvSpPr>
        <xdr:cNvPr id="47" name="Rectangle: Rounded Corners 46">
          <a:extLst>
            <a:ext uri="{FF2B5EF4-FFF2-40B4-BE49-F238E27FC236}">
              <a16:creationId xmlns:a16="http://schemas.microsoft.com/office/drawing/2014/main" id="{22840A41-4689-49AB-B464-C8C7EEF191F4}"/>
            </a:ext>
          </a:extLst>
        </xdr:cNvPr>
        <xdr:cNvSpPr/>
      </xdr:nvSpPr>
      <xdr:spPr>
        <a:xfrm>
          <a:off x="3479801" y="1049867"/>
          <a:ext cx="1836000" cy="11316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8</xdr:col>
      <xdr:colOff>601135</xdr:colOff>
      <xdr:row>5</xdr:row>
      <xdr:rowOff>135467</xdr:rowOff>
    </xdr:from>
    <xdr:to>
      <xdr:col>11</xdr:col>
      <xdr:colOff>608335</xdr:colOff>
      <xdr:row>11</xdr:row>
      <xdr:rowOff>169867</xdr:rowOff>
    </xdr:to>
    <xdr:sp macro="" textlink="">
      <xdr:nvSpPr>
        <xdr:cNvPr id="48" name="Rectangle: Rounded Corners 47">
          <a:extLst>
            <a:ext uri="{FF2B5EF4-FFF2-40B4-BE49-F238E27FC236}">
              <a16:creationId xmlns:a16="http://schemas.microsoft.com/office/drawing/2014/main" id="{03DE6378-A7A9-41BB-BFFF-57FF6D104D8C}"/>
            </a:ext>
          </a:extLst>
        </xdr:cNvPr>
        <xdr:cNvSpPr/>
      </xdr:nvSpPr>
      <xdr:spPr>
        <a:xfrm>
          <a:off x="5477935" y="1066800"/>
          <a:ext cx="1836000" cy="115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3</xdr:col>
      <xdr:colOff>118533</xdr:colOff>
      <xdr:row>6</xdr:row>
      <xdr:rowOff>93133</xdr:rowOff>
    </xdr:from>
    <xdr:to>
      <xdr:col>4</xdr:col>
      <xdr:colOff>381000</xdr:colOff>
      <xdr:row>8</xdr:row>
      <xdr:rowOff>59267</xdr:rowOff>
    </xdr:to>
    <xdr:sp macro="" textlink="'Pivot Report'!A5">
      <xdr:nvSpPr>
        <xdr:cNvPr id="49" name="Rectangle 48">
          <a:extLst>
            <a:ext uri="{FF2B5EF4-FFF2-40B4-BE49-F238E27FC236}">
              <a16:creationId xmlns:a16="http://schemas.microsoft.com/office/drawing/2014/main" id="{DE19AAD8-226A-DDE3-350E-9C0BC9963BEA}"/>
            </a:ext>
          </a:extLst>
        </xdr:cNvPr>
        <xdr:cNvSpPr/>
      </xdr:nvSpPr>
      <xdr:spPr>
        <a:xfrm>
          <a:off x="1947333" y="1210733"/>
          <a:ext cx="872067" cy="3386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335B9F-E866-43A1-B728-7B2F407A0CC7}" type="TxLink">
            <a:rPr lang="en-US" sz="1800" b="0" i="0" u="none" strike="noStrike">
              <a:solidFill>
                <a:srgbClr val="000000"/>
              </a:solidFill>
              <a:latin typeface="Calibri"/>
              <a:ea typeface="Calibri"/>
              <a:cs typeface="Calibri"/>
            </a:rPr>
            <a:pPr algn="ctr"/>
            <a:t>519</a:t>
          </a:fld>
          <a:endParaRPr lang="en-IN" sz="1800"/>
        </a:p>
      </xdr:txBody>
    </xdr:sp>
    <xdr:clientData/>
  </xdr:twoCellAnchor>
  <xdr:twoCellAnchor>
    <xdr:from>
      <xdr:col>6</xdr:col>
      <xdr:colOff>321735</xdr:colOff>
      <xdr:row>6</xdr:row>
      <xdr:rowOff>93133</xdr:rowOff>
    </xdr:from>
    <xdr:to>
      <xdr:col>7</xdr:col>
      <xdr:colOff>584202</xdr:colOff>
      <xdr:row>8</xdr:row>
      <xdr:rowOff>59267</xdr:rowOff>
    </xdr:to>
    <xdr:sp macro="" textlink="'Pivot Report'!A10">
      <xdr:nvSpPr>
        <xdr:cNvPr id="50" name="Rectangle 49">
          <a:extLst>
            <a:ext uri="{FF2B5EF4-FFF2-40B4-BE49-F238E27FC236}">
              <a16:creationId xmlns:a16="http://schemas.microsoft.com/office/drawing/2014/main" id="{12633449-A896-41F6-A187-D235D66C2B7C}"/>
            </a:ext>
          </a:extLst>
        </xdr:cNvPr>
        <xdr:cNvSpPr/>
      </xdr:nvSpPr>
      <xdr:spPr>
        <a:xfrm>
          <a:off x="3979335" y="1210733"/>
          <a:ext cx="872067" cy="3386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568566-63F9-4AA6-97E1-4DB1440B8716}" type="TxLink">
            <a:rPr lang="en-US" sz="1800" b="0" i="0" u="none" strike="noStrike">
              <a:solidFill>
                <a:srgbClr val="000000"/>
              </a:solidFill>
              <a:latin typeface="Calibri"/>
              <a:ea typeface="Calibri"/>
              <a:cs typeface="Calibri"/>
            </a:rPr>
            <a:pPr algn="ctr"/>
            <a:t>35.81</a:t>
          </a:fld>
          <a:endParaRPr lang="en-IN" sz="1800"/>
        </a:p>
      </xdr:txBody>
    </xdr:sp>
    <xdr:clientData/>
  </xdr:twoCellAnchor>
  <xdr:twoCellAnchor>
    <xdr:from>
      <xdr:col>9</xdr:col>
      <xdr:colOff>516468</xdr:colOff>
      <xdr:row>6</xdr:row>
      <xdr:rowOff>101600</xdr:rowOff>
    </xdr:from>
    <xdr:to>
      <xdr:col>11</xdr:col>
      <xdr:colOff>169335</xdr:colOff>
      <xdr:row>8</xdr:row>
      <xdr:rowOff>67734</xdr:rowOff>
    </xdr:to>
    <xdr:sp macro="" textlink="'Pivot Report'!A14">
      <xdr:nvSpPr>
        <xdr:cNvPr id="51" name="Rectangle 50">
          <a:extLst>
            <a:ext uri="{FF2B5EF4-FFF2-40B4-BE49-F238E27FC236}">
              <a16:creationId xmlns:a16="http://schemas.microsoft.com/office/drawing/2014/main" id="{3A12EEAF-0818-450B-9FA2-FD7B96603FBD}"/>
            </a:ext>
          </a:extLst>
        </xdr:cNvPr>
        <xdr:cNvSpPr/>
      </xdr:nvSpPr>
      <xdr:spPr>
        <a:xfrm>
          <a:off x="6002868" y="1219200"/>
          <a:ext cx="872067" cy="3386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713101B-557B-4DB9-AC4A-7453C47FE9E8}" type="TxLink">
            <a:rPr lang="en-US" sz="1800" b="0" i="0" u="none" strike="noStrike">
              <a:solidFill>
                <a:srgbClr val="000000"/>
              </a:solidFill>
              <a:latin typeface="Calibri"/>
              <a:ea typeface="Calibri"/>
              <a:cs typeface="Calibri"/>
            </a:rPr>
            <a:pPr algn="l"/>
            <a:t>5.15</a:t>
          </a:fld>
          <a:endParaRPr lang="en-IN" sz="1800"/>
        </a:p>
      </xdr:txBody>
    </xdr:sp>
    <xdr:clientData/>
  </xdr:twoCellAnchor>
  <xdr:twoCellAnchor>
    <xdr:from>
      <xdr:col>2</xdr:col>
      <xdr:colOff>381000</xdr:colOff>
      <xdr:row>9</xdr:row>
      <xdr:rowOff>50800</xdr:rowOff>
    </xdr:from>
    <xdr:to>
      <xdr:col>5</xdr:col>
      <xdr:colOff>93132</xdr:colOff>
      <xdr:row>10</xdr:row>
      <xdr:rowOff>169334</xdr:rowOff>
    </xdr:to>
    <xdr:sp macro="" textlink="">
      <xdr:nvSpPr>
        <xdr:cNvPr id="52" name="Rectangle 51">
          <a:extLst>
            <a:ext uri="{FF2B5EF4-FFF2-40B4-BE49-F238E27FC236}">
              <a16:creationId xmlns:a16="http://schemas.microsoft.com/office/drawing/2014/main" id="{C871736F-0ED9-496D-9169-4E02C2C5BF3E}"/>
            </a:ext>
          </a:extLst>
        </xdr:cNvPr>
        <xdr:cNvSpPr/>
      </xdr:nvSpPr>
      <xdr:spPr>
        <a:xfrm>
          <a:off x="1600200" y="1727200"/>
          <a:ext cx="1540932"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rPr>
            <a:t>No.</a:t>
          </a:r>
          <a:r>
            <a:rPr lang="en-IN" sz="1600" baseline="0">
              <a:solidFill>
                <a:sysClr val="windowText" lastClr="000000"/>
              </a:solidFill>
            </a:rPr>
            <a:t> of Patients</a:t>
          </a:r>
          <a:endParaRPr lang="en-IN" sz="1600">
            <a:solidFill>
              <a:sysClr val="windowText" lastClr="000000"/>
            </a:solidFill>
          </a:endParaRPr>
        </a:p>
      </xdr:txBody>
    </xdr:sp>
    <xdr:clientData/>
  </xdr:twoCellAnchor>
  <xdr:twoCellAnchor>
    <xdr:from>
      <xdr:col>5</xdr:col>
      <xdr:colOff>440267</xdr:colOff>
      <xdr:row>9</xdr:row>
      <xdr:rowOff>16935</xdr:rowOff>
    </xdr:from>
    <xdr:to>
      <xdr:col>8</xdr:col>
      <xdr:colOff>423333</xdr:colOff>
      <xdr:row>10</xdr:row>
      <xdr:rowOff>143933</xdr:rowOff>
    </xdr:to>
    <xdr:sp macro="" textlink="">
      <xdr:nvSpPr>
        <xdr:cNvPr id="53" name="Rectangle 52">
          <a:extLst>
            <a:ext uri="{FF2B5EF4-FFF2-40B4-BE49-F238E27FC236}">
              <a16:creationId xmlns:a16="http://schemas.microsoft.com/office/drawing/2014/main" id="{6ECACE9B-1CA2-47EE-82B8-5668BDF604BB}"/>
            </a:ext>
          </a:extLst>
        </xdr:cNvPr>
        <xdr:cNvSpPr/>
      </xdr:nvSpPr>
      <xdr:spPr>
        <a:xfrm>
          <a:off x="3488267" y="1693335"/>
          <a:ext cx="1811866" cy="3132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90">
              <a:solidFill>
                <a:sysClr val="windowText" lastClr="000000"/>
              </a:solidFill>
            </a:rPr>
            <a:t>Avg. Wait Time (Min)</a:t>
          </a:r>
        </a:p>
      </xdr:txBody>
    </xdr:sp>
    <xdr:clientData/>
  </xdr:twoCellAnchor>
  <xdr:twoCellAnchor>
    <xdr:from>
      <xdr:col>8</xdr:col>
      <xdr:colOff>601134</xdr:colOff>
      <xdr:row>9</xdr:row>
      <xdr:rowOff>33866</xdr:rowOff>
    </xdr:from>
    <xdr:to>
      <xdr:col>12</xdr:col>
      <xdr:colOff>0</xdr:colOff>
      <xdr:row>10</xdr:row>
      <xdr:rowOff>152400</xdr:rowOff>
    </xdr:to>
    <xdr:sp macro="" textlink="">
      <xdr:nvSpPr>
        <xdr:cNvPr id="54" name="Rectangle 53">
          <a:extLst>
            <a:ext uri="{FF2B5EF4-FFF2-40B4-BE49-F238E27FC236}">
              <a16:creationId xmlns:a16="http://schemas.microsoft.com/office/drawing/2014/main" id="{9783049D-C1AB-4AD8-B9CC-A2D0DDD46978}"/>
            </a:ext>
          </a:extLst>
        </xdr:cNvPr>
        <xdr:cNvSpPr/>
      </xdr:nvSpPr>
      <xdr:spPr>
        <a:xfrm>
          <a:off x="5477934" y="1710266"/>
          <a:ext cx="1837266"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50">
              <a:solidFill>
                <a:sysClr val="windowText" lastClr="000000"/>
              </a:solidFill>
            </a:rPr>
            <a:t>Patient Satisfaction Score</a:t>
          </a:r>
        </a:p>
      </xdr:txBody>
    </xdr:sp>
    <xdr:clientData/>
  </xdr:twoCellAnchor>
  <xdr:twoCellAnchor editAs="oneCell">
    <xdr:from>
      <xdr:col>4</xdr:col>
      <xdr:colOff>448733</xdr:colOff>
      <xdr:row>6</xdr:row>
      <xdr:rowOff>50799</xdr:rowOff>
    </xdr:from>
    <xdr:to>
      <xdr:col>5</xdr:col>
      <xdr:colOff>270934</xdr:colOff>
      <xdr:row>8</xdr:row>
      <xdr:rowOff>110067</xdr:rowOff>
    </xdr:to>
    <xdr:pic>
      <xdr:nvPicPr>
        <xdr:cNvPr id="56" name="Graphic 55" descr="Male profile with solid fill">
          <a:extLst>
            <a:ext uri="{FF2B5EF4-FFF2-40B4-BE49-F238E27FC236}">
              <a16:creationId xmlns:a16="http://schemas.microsoft.com/office/drawing/2014/main" id="{38C3DB97-3384-5133-16B4-3445DB47B9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87133" y="1168399"/>
          <a:ext cx="431801" cy="431801"/>
        </a:xfrm>
        <a:prstGeom prst="rect">
          <a:avLst/>
        </a:prstGeom>
      </xdr:spPr>
    </xdr:pic>
    <xdr:clientData/>
  </xdr:twoCellAnchor>
  <xdr:twoCellAnchor editAs="oneCell">
    <xdr:from>
      <xdr:col>8</xdr:col>
      <xdr:colOff>8467</xdr:colOff>
      <xdr:row>6</xdr:row>
      <xdr:rowOff>67732</xdr:rowOff>
    </xdr:from>
    <xdr:to>
      <xdr:col>8</xdr:col>
      <xdr:colOff>440267</xdr:colOff>
      <xdr:row>8</xdr:row>
      <xdr:rowOff>126999</xdr:rowOff>
    </xdr:to>
    <xdr:pic>
      <xdr:nvPicPr>
        <xdr:cNvPr id="58" name="Graphic 57" descr="Hourglass Finished with solid fill">
          <a:extLst>
            <a:ext uri="{FF2B5EF4-FFF2-40B4-BE49-F238E27FC236}">
              <a16:creationId xmlns:a16="http://schemas.microsoft.com/office/drawing/2014/main" id="{6B69C15E-8657-5432-AA4C-4315588872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85267" y="1185332"/>
          <a:ext cx="431800" cy="431800"/>
        </a:xfrm>
        <a:prstGeom prst="rect">
          <a:avLst/>
        </a:prstGeom>
        <a:scene3d>
          <a:camera prst="orthographicFront">
            <a:rot lat="0" lon="0" rev="10799999"/>
          </a:camera>
          <a:lightRig rig="threePt" dir="t"/>
        </a:scene3d>
      </xdr:spPr>
    </xdr:pic>
    <xdr:clientData/>
  </xdr:twoCellAnchor>
  <xdr:twoCellAnchor>
    <xdr:from>
      <xdr:col>11</xdr:col>
      <xdr:colOff>127001</xdr:colOff>
      <xdr:row>6</xdr:row>
      <xdr:rowOff>93133</xdr:rowOff>
    </xdr:from>
    <xdr:to>
      <xdr:col>11</xdr:col>
      <xdr:colOff>558801</xdr:colOff>
      <xdr:row>7</xdr:row>
      <xdr:rowOff>152400</xdr:rowOff>
    </xdr:to>
    <xdr:sp macro="" textlink="">
      <xdr:nvSpPr>
        <xdr:cNvPr id="59" name="Speech Bubble: Rectangle 58">
          <a:extLst>
            <a:ext uri="{FF2B5EF4-FFF2-40B4-BE49-F238E27FC236}">
              <a16:creationId xmlns:a16="http://schemas.microsoft.com/office/drawing/2014/main" id="{706633DB-0AB1-CDBD-C76F-2AFDE327BA45}"/>
            </a:ext>
          </a:extLst>
        </xdr:cNvPr>
        <xdr:cNvSpPr/>
      </xdr:nvSpPr>
      <xdr:spPr>
        <a:xfrm>
          <a:off x="6832601" y="1210733"/>
          <a:ext cx="431800" cy="245534"/>
        </a:xfrm>
        <a:prstGeom prst="wedgeRectCallout">
          <a:avLst>
            <a:gd name="adj1" fmla="val 31667"/>
            <a:gd name="adj2" fmla="val 9431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245534</xdr:colOff>
      <xdr:row>6</xdr:row>
      <xdr:rowOff>93134</xdr:rowOff>
    </xdr:from>
    <xdr:to>
      <xdr:col>11</xdr:col>
      <xdr:colOff>448734</xdr:colOff>
      <xdr:row>7</xdr:row>
      <xdr:rowOff>110067</xdr:rowOff>
    </xdr:to>
    <xdr:pic>
      <xdr:nvPicPr>
        <xdr:cNvPr id="61" name="Graphic 60" descr="Star with solid fill">
          <a:extLst>
            <a:ext uri="{FF2B5EF4-FFF2-40B4-BE49-F238E27FC236}">
              <a16:creationId xmlns:a16="http://schemas.microsoft.com/office/drawing/2014/main" id="{059DD175-D9B3-6FF1-F583-1DD877C524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51134" y="1210734"/>
          <a:ext cx="203200" cy="203200"/>
        </a:xfrm>
        <a:prstGeom prst="rect">
          <a:avLst/>
        </a:prstGeom>
      </xdr:spPr>
    </xdr:pic>
    <xdr:clientData/>
  </xdr:twoCellAnchor>
  <xdr:twoCellAnchor>
    <xdr:from>
      <xdr:col>2</xdr:col>
      <xdr:colOff>416561</xdr:colOff>
      <xdr:row>12</xdr:row>
      <xdr:rowOff>165946</xdr:rowOff>
    </xdr:from>
    <xdr:to>
      <xdr:col>5</xdr:col>
      <xdr:colOff>237067</xdr:colOff>
      <xdr:row>14</xdr:row>
      <xdr:rowOff>98214</xdr:rowOff>
    </xdr:to>
    <xdr:sp macro="" textlink="">
      <xdr:nvSpPr>
        <xdr:cNvPr id="62" name="Rectangle 61">
          <a:extLst>
            <a:ext uri="{FF2B5EF4-FFF2-40B4-BE49-F238E27FC236}">
              <a16:creationId xmlns:a16="http://schemas.microsoft.com/office/drawing/2014/main" id="{C6CF0FFD-1617-43FC-97E7-3A926F033F7D}"/>
            </a:ext>
          </a:extLst>
        </xdr:cNvPr>
        <xdr:cNvSpPr/>
      </xdr:nvSpPr>
      <xdr:spPr>
        <a:xfrm>
          <a:off x="1635761" y="2401146"/>
          <a:ext cx="1649306"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Admission Status</a:t>
          </a:r>
        </a:p>
      </xdr:txBody>
    </xdr:sp>
    <xdr:clientData/>
  </xdr:twoCellAnchor>
  <xdr:twoCellAnchor>
    <xdr:from>
      <xdr:col>10</xdr:col>
      <xdr:colOff>59265</xdr:colOff>
      <xdr:row>12</xdr:row>
      <xdr:rowOff>165945</xdr:rowOff>
    </xdr:from>
    <xdr:to>
      <xdr:col>11</xdr:col>
      <xdr:colOff>535092</xdr:colOff>
      <xdr:row>14</xdr:row>
      <xdr:rowOff>98213</xdr:rowOff>
    </xdr:to>
    <xdr:sp macro="" textlink="">
      <xdr:nvSpPr>
        <xdr:cNvPr id="63" name="Rectangle 62">
          <a:extLst>
            <a:ext uri="{FF2B5EF4-FFF2-40B4-BE49-F238E27FC236}">
              <a16:creationId xmlns:a16="http://schemas.microsoft.com/office/drawing/2014/main" id="{C8470431-EC9D-4F38-B9FA-4E47350704FD}"/>
            </a:ext>
          </a:extLst>
        </xdr:cNvPr>
        <xdr:cNvSpPr/>
      </xdr:nvSpPr>
      <xdr:spPr>
        <a:xfrm>
          <a:off x="6155265" y="2401145"/>
          <a:ext cx="1085427"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Status in %</a:t>
          </a:r>
        </a:p>
      </xdr:txBody>
    </xdr:sp>
    <xdr:clientData/>
  </xdr:twoCellAnchor>
  <xdr:twoCellAnchor>
    <xdr:from>
      <xdr:col>8</xdr:col>
      <xdr:colOff>143933</xdr:colOff>
      <xdr:row>12</xdr:row>
      <xdr:rowOff>149012</xdr:rowOff>
    </xdr:from>
    <xdr:to>
      <xdr:col>9</xdr:col>
      <xdr:colOff>567266</xdr:colOff>
      <xdr:row>14</xdr:row>
      <xdr:rowOff>81280</xdr:rowOff>
    </xdr:to>
    <xdr:sp macro="" textlink="">
      <xdr:nvSpPr>
        <xdr:cNvPr id="64" name="Rectangle 63">
          <a:extLst>
            <a:ext uri="{FF2B5EF4-FFF2-40B4-BE49-F238E27FC236}">
              <a16:creationId xmlns:a16="http://schemas.microsoft.com/office/drawing/2014/main" id="{D0E54867-335A-4580-81A3-AF7547008E37}"/>
            </a:ext>
          </a:extLst>
        </xdr:cNvPr>
        <xdr:cNvSpPr/>
      </xdr:nvSpPr>
      <xdr:spPr>
        <a:xfrm>
          <a:off x="5020733" y="2384212"/>
          <a:ext cx="1032933"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 of Total</a:t>
          </a:r>
        </a:p>
      </xdr:txBody>
    </xdr:sp>
    <xdr:clientData/>
  </xdr:twoCellAnchor>
  <xdr:twoCellAnchor>
    <xdr:from>
      <xdr:col>6</xdr:col>
      <xdr:colOff>152400</xdr:colOff>
      <xdr:row>12</xdr:row>
      <xdr:rowOff>157479</xdr:rowOff>
    </xdr:from>
    <xdr:to>
      <xdr:col>7</xdr:col>
      <xdr:colOff>465668</xdr:colOff>
      <xdr:row>14</xdr:row>
      <xdr:rowOff>89747</xdr:rowOff>
    </xdr:to>
    <xdr:sp macro="" textlink="">
      <xdr:nvSpPr>
        <xdr:cNvPr id="65" name="Rectangle 64">
          <a:extLst>
            <a:ext uri="{FF2B5EF4-FFF2-40B4-BE49-F238E27FC236}">
              <a16:creationId xmlns:a16="http://schemas.microsoft.com/office/drawing/2014/main" id="{3E67DDB1-604F-4207-8F65-0CDCB4FB9EFC}"/>
            </a:ext>
          </a:extLst>
        </xdr:cNvPr>
        <xdr:cNvSpPr/>
      </xdr:nvSpPr>
      <xdr:spPr>
        <a:xfrm>
          <a:off x="3810000" y="2392679"/>
          <a:ext cx="922868"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Patients</a:t>
          </a:r>
        </a:p>
      </xdr:txBody>
    </xdr:sp>
    <xdr:clientData/>
  </xdr:twoCellAnchor>
  <xdr:twoCellAnchor>
    <xdr:from>
      <xdr:col>2</xdr:col>
      <xdr:colOff>467360</xdr:colOff>
      <xdr:row>14</xdr:row>
      <xdr:rowOff>89746</xdr:rowOff>
    </xdr:from>
    <xdr:to>
      <xdr:col>4</xdr:col>
      <xdr:colOff>508000</xdr:colOff>
      <xdr:row>16</xdr:row>
      <xdr:rowOff>22013</xdr:rowOff>
    </xdr:to>
    <xdr:sp macro="" textlink="Sheet4!A39">
      <xdr:nvSpPr>
        <xdr:cNvPr id="69" name="Rectangle 68">
          <a:extLst>
            <a:ext uri="{FF2B5EF4-FFF2-40B4-BE49-F238E27FC236}">
              <a16:creationId xmlns:a16="http://schemas.microsoft.com/office/drawing/2014/main" id="{34357466-5F9E-4B4E-AB77-B359B614D0E7}"/>
            </a:ext>
          </a:extLst>
        </xdr:cNvPr>
        <xdr:cNvSpPr/>
      </xdr:nvSpPr>
      <xdr:spPr>
        <a:xfrm>
          <a:off x="1686560" y="2697479"/>
          <a:ext cx="1259840"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68A2BAF-DAED-4637-818F-E2784431E820}" type="TxLink">
            <a:rPr lang="en-US" sz="1400" b="0" i="0" u="none" strike="noStrike">
              <a:solidFill>
                <a:srgbClr val="000000"/>
              </a:solidFill>
              <a:latin typeface="Arial" panose="020B0604020202020204" pitchFamily="34" charset="0"/>
              <a:ea typeface="Calibri"/>
              <a:cs typeface="Arial" panose="020B0604020202020204" pitchFamily="34" charset="0"/>
            </a:rPr>
            <a:pPr algn="l"/>
            <a:t>Not Admitted</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xdr:from>
      <xdr:col>2</xdr:col>
      <xdr:colOff>475827</xdr:colOff>
      <xdr:row>16</xdr:row>
      <xdr:rowOff>13546</xdr:rowOff>
    </xdr:from>
    <xdr:to>
      <xdr:col>4</xdr:col>
      <xdr:colOff>414867</xdr:colOff>
      <xdr:row>17</xdr:row>
      <xdr:rowOff>132081</xdr:rowOff>
    </xdr:to>
    <xdr:sp macro="" textlink="Sheet4!A38">
      <xdr:nvSpPr>
        <xdr:cNvPr id="70" name="Rectangle 69">
          <a:extLst>
            <a:ext uri="{FF2B5EF4-FFF2-40B4-BE49-F238E27FC236}">
              <a16:creationId xmlns:a16="http://schemas.microsoft.com/office/drawing/2014/main" id="{B9459491-0CDA-494C-9E89-B3DD9E59CB4A}"/>
            </a:ext>
          </a:extLst>
        </xdr:cNvPr>
        <xdr:cNvSpPr/>
      </xdr:nvSpPr>
      <xdr:spPr>
        <a:xfrm>
          <a:off x="1695027" y="2993813"/>
          <a:ext cx="1158240"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F933442-4FD6-4C75-8EB0-6F709523C765}" type="TxLink">
            <a:rPr lang="en-US" sz="1400" b="0" i="0" u="none" strike="noStrike">
              <a:solidFill>
                <a:srgbClr val="000000"/>
              </a:solidFill>
              <a:latin typeface="Arial" panose="020B0604020202020204" pitchFamily="34" charset="0"/>
              <a:ea typeface="Calibri"/>
              <a:cs typeface="Arial" panose="020B0604020202020204" pitchFamily="34" charset="0"/>
            </a:rPr>
            <a:pPr algn="l"/>
            <a:t>Admitted</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xdr:from>
      <xdr:col>6</xdr:col>
      <xdr:colOff>281094</xdr:colOff>
      <xdr:row>14</xdr:row>
      <xdr:rowOff>89746</xdr:rowOff>
    </xdr:from>
    <xdr:to>
      <xdr:col>7</xdr:col>
      <xdr:colOff>313266</xdr:colOff>
      <xdr:row>16</xdr:row>
      <xdr:rowOff>22013</xdr:rowOff>
    </xdr:to>
    <xdr:sp macro="" textlink="Sheet4!B43">
      <xdr:nvSpPr>
        <xdr:cNvPr id="71" name="Rectangle 70">
          <a:extLst>
            <a:ext uri="{FF2B5EF4-FFF2-40B4-BE49-F238E27FC236}">
              <a16:creationId xmlns:a16="http://schemas.microsoft.com/office/drawing/2014/main" id="{D99FA5E9-D4A6-40A7-BF6C-0D44562E8AC2}"/>
            </a:ext>
          </a:extLst>
        </xdr:cNvPr>
        <xdr:cNvSpPr/>
      </xdr:nvSpPr>
      <xdr:spPr>
        <a:xfrm>
          <a:off x="3938694" y="2697479"/>
          <a:ext cx="641772"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A710730-99A0-40F6-B97D-19F29BE2A129}" type="TxLink">
            <a:rPr lang="en-US" sz="1400" b="0" i="0" u="none" strike="noStrike">
              <a:solidFill>
                <a:sysClr val="windowText" lastClr="000000"/>
              </a:solidFill>
              <a:latin typeface="Arial" panose="020B0604020202020204" pitchFamily="34" charset="0"/>
              <a:ea typeface="Lato black" panose="020F0502020204030203" pitchFamily="34" charset="0"/>
              <a:cs typeface="Arial" panose="020B0604020202020204" pitchFamily="34" charset="0"/>
            </a:rPr>
            <a:pPr algn="l"/>
            <a:t>4604</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xdr:from>
      <xdr:col>6</xdr:col>
      <xdr:colOff>272628</xdr:colOff>
      <xdr:row>15</xdr:row>
      <xdr:rowOff>174413</xdr:rowOff>
    </xdr:from>
    <xdr:to>
      <xdr:col>7</xdr:col>
      <xdr:colOff>245534</xdr:colOff>
      <xdr:row>17</xdr:row>
      <xdr:rowOff>106681</xdr:rowOff>
    </xdr:to>
    <xdr:sp macro="" textlink="Sheet4!B42">
      <xdr:nvSpPr>
        <xdr:cNvPr id="72" name="Rectangle 71">
          <a:extLst>
            <a:ext uri="{FF2B5EF4-FFF2-40B4-BE49-F238E27FC236}">
              <a16:creationId xmlns:a16="http://schemas.microsoft.com/office/drawing/2014/main" id="{FF581EB3-65D3-42B6-813F-6CD2F25AB2C3}"/>
            </a:ext>
          </a:extLst>
        </xdr:cNvPr>
        <xdr:cNvSpPr/>
      </xdr:nvSpPr>
      <xdr:spPr>
        <a:xfrm>
          <a:off x="3930228" y="2968413"/>
          <a:ext cx="582506"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026DBD2-24E7-49B0-BC32-8680BD09F85F}" type="TxLink">
            <a:rPr lang="en-US" sz="1400" b="0" i="0" u="none" strike="noStrike">
              <a:solidFill>
                <a:srgbClr val="000000"/>
              </a:solidFill>
              <a:latin typeface="Arial" panose="020B0604020202020204" pitchFamily="34" charset="0"/>
              <a:ea typeface="Calibri"/>
              <a:cs typeface="Arial" panose="020B0604020202020204" pitchFamily="34" charset="0"/>
            </a:rPr>
            <a:pPr algn="l"/>
            <a:t>4612</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xdr:from>
      <xdr:col>8</xdr:col>
      <xdr:colOff>196428</xdr:colOff>
      <xdr:row>15</xdr:row>
      <xdr:rowOff>174413</xdr:rowOff>
    </xdr:from>
    <xdr:to>
      <xdr:col>9</xdr:col>
      <xdr:colOff>228600</xdr:colOff>
      <xdr:row>17</xdr:row>
      <xdr:rowOff>106681</xdr:rowOff>
    </xdr:to>
    <xdr:sp macro="" textlink="Sheet4!C42">
      <xdr:nvSpPr>
        <xdr:cNvPr id="73" name="Rectangle 72">
          <a:extLst>
            <a:ext uri="{FF2B5EF4-FFF2-40B4-BE49-F238E27FC236}">
              <a16:creationId xmlns:a16="http://schemas.microsoft.com/office/drawing/2014/main" id="{400E376F-9966-4AAF-A883-7C00B7724C9C}"/>
            </a:ext>
          </a:extLst>
        </xdr:cNvPr>
        <xdr:cNvSpPr/>
      </xdr:nvSpPr>
      <xdr:spPr>
        <a:xfrm>
          <a:off x="5073228" y="2968413"/>
          <a:ext cx="641772"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4382CD1-03B1-4736-A93C-2541FCC45BE3}" type="TxLink">
            <a:rPr lang="en-US" sz="1400" b="0" i="0" u="none" strike="noStrike">
              <a:solidFill>
                <a:srgbClr val="000000"/>
              </a:solidFill>
              <a:latin typeface="Arial" panose="020B0604020202020204" pitchFamily="34" charset="0"/>
              <a:ea typeface="Calibri"/>
              <a:cs typeface="Arial" panose="020B0604020202020204" pitchFamily="34" charset="0"/>
            </a:rPr>
            <a:pPr algn="l"/>
            <a:t>50%</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editAs="oneCell">
    <xdr:from>
      <xdr:col>9</xdr:col>
      <xdr:colOff>602828</xdr:colOff>
      <xdr:row>12</xdr:row>
      <xdr:rowOff>135468</xdr:rowOff>
    </xdr:from>
    <xdr:to>
      <xdr:col>11</xdr:col>
      <xdr:colOff>457200</xdr:colOff>
      <xdr:row>18</xdr:row>
      <xdr:rowOff>152400</xdr:rowOff>
    </xdr:to>
    <xdr:graphicFrame macro="">
      <xdr:nvGraphicFramePr>
        <xdr:cNvPr id="75" name="Chart 74">
          <a:extLst>
            <a:ext uri="{FF2B5EF4-FFF2-40B4-BE49-F238E27FC236}">
              <a16:creationId xmlns:a16="http://schemas.microsoft.com/office/drawing/2014/main" id="{BEB5B7C6-BF5D-4643-80FB-D2469F414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196427</xdr:colOff>
      <xdr:row>14</xdr:row>
      <xdr:rowOff>72814</xdr:rowOff>
    </xdr:from>
    <xdr:to>
      <xdr:col>9</xdr:col>
      <xdr:colOff>127000</xdr:colOff>
      <xdr:row>16</xdr:row>
      <xdr:rowOff>5081</xdr:rowOff>
    </xdr:to>
    <xdr:sp macro="" textlink="Sheet4!C43">
      <xdr:nvSpPr>
        <xdr:cNvPr id="74" name="Rectangle 73">
          <a:extLst>
            <a:ext uri="{FF2B5EF4-FFF2-40B4-BE49-F238E27FC236}">
              <a16:creationId xmlns:a16="http://schemas.microsoft.com/office/drawing/2014/main" id="{9B216403-5859-4FB9-8F1E-3B615F4DC935}"/>
            </a:ext>
          </a:extLst>
        </xdr:cNvPr>
        <xdr:cNvSpPr/>
      </xdr:nvSpPr>
      <xdr:spPr>
        <a:xfrm>
          <a:off x="5073227" y="2680547"/>
          <a:ext cx="540173" cy="304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E4D0666-ACDB-4DBD-B9F4-77C0C75F074B}" type="TxLink">
            <a:rPr lang="en-US" sz="1400" b="0" i="0" u="none" strike="noStrike">
              <a:solidFill>
                <a:srgbClr val="000000"/>
              </a:solidFill>
              <a:latin typeface="Arial" panose="020B0604020202020204" pitchFamily="34" charset="0"/>
              <a:ea typeface="Calibri"/>
              <a:cs typeface="Arial" panose="020B0604020202020204" pitchFamily="34" charset="0"/>
            </a:rPr>
            <a:pPr algn="l"/>
            <a:t>50%</a:t>
          </a:fld>
          <a:endParaRPr lang="en-IN" sz="1400" b="0">
            <a:solidFill>
              <a:sysClr val="windowText" lastClr="000000"/>
            </a:solidFill>
            <a:latin typeface="Arial" panose="020B0604020202020204" pitchFamily="34" charset="0"/>
            <a:ea typeface="Lato black" panose="020F0502020204030203" pitchFamily="34" charset="0"/>
            <a:cs typeface="Arial" panose="020B0604020202020204" pitchFamily="34" charset="0"/>
          </a:endParaRPr>
        </a:p>
      </xdr:txBody>
    </xdr:sp>
    <xdr:clientData/>
  </xdr:twoCellAnchor>
  <xdr:twoCellAnchor>
    <xdr:from>
      <xdr:col>2</xdr:col>
      <xdr:colOff>313265</xdr:colOff>
      <xdr:row>18</xdr:row>
      <xdr:rowOff>143933</xdr:rowOff>
    </xdr:from>
    <xdr:to>
      <xdr:col>11</xdr:col>
      <xdr:colOff>575732</xdr:colOff>
      <xdr:row>29</xdr:row>
      <xdr:rowOff>33867</xdr:rowOff>
    </xdr:to>
    <xdr:graphicFrame macro="">
      <xdr:nvGraphicFramePr>
        <xdr:cNvPr id="76" name="Chart 75">
          <a:extLst>
            <a:ext uri="{FF2B5EF4-FFF2-40B4-BE49-F238E27FC236}">
              <a16:creationId xmlns:a16="http://schemas.microsoft.com/office/drawing/2014/main" id="{3AF81CA5-5A50-499E-81C4-C95C902A5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135467</xdr:colOff>
      <xdr:row>0</xdr:row>
      <xdr:rowOff>59267</xdr:rowOff>
    </xdr:from>
    <xdr:to>
      <xdr:col>16</xdr:col>
      <xdr:colOff>358140</xdr:colOff>
      <xdr:row>14</xdr:row>
      <xdr:rowOff>8467</xdr:rowOff>
    </xdr:to>
    <xdr:sp macro="" textlink="">
      <xdr:nvSpPr>
        <xdr:cNvPr id="77" name="Rectangle: Rounded Corners 76">
          <a:extLst>
            <a:ext uri="{FF2B5EF4-FFF2-40B4-BE49-F238E27FC236}">
              <a16:creationId xmlns:a16="http://schemas.microsoft.com/office/drawing/2014/main" id="{8729D821-98A5-47A9-9044-ED973E621A29}"/>
            </a:ext>
          </a:extLst>
        </xdr:cNvPr>
        <xdr:cNvSpPr/>
      </xdr:nvSpPr>
      <xdr:spPr>
        <a:xfrm>
          <a:off x="7450667" y="59267"/>
          <a:ext cx="2661073" cy="25569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16</xdr:col>
      <xdr:colOff>465667</xdr:colOff>
      <xdr:row>0</xdr:row>
      <xdr:rowOff>76201</xdr:rowOff>
    </xdr:from>
    <xdr:to>
      <xdr:col>21</xdr:col>
      <xdr:colOff>78740</xdr:colOff>
      <xdr:row>14</xdr:row>
      <xdr:rowOff>25401</xdr:rowOff>
    </xdr:to>
    <xdr:sp macro="" textlink="">
      <xdr:nvSpPr>
        <xdr:cNvPr id="78" name="Rectangle: Rounded Corners 77">
          <a:extLst>
            <a:ext uri="{FF2B5EF4-FFF2-40B4-BE49-F238E27FC236}">
              <a16:creationId xmlns:a16="http://schemas.microsoft.com/office/drawing/2014/main" id="{D6915C9C-6DCC-4A7D-A68C-05FF1E296A56}"/>
            </a:ext>
          </a:extLst>
        </xdr:cNvPr>
        <xdr:cNvSpPr/>
      </xdr:nvSpPr>
      <xdr:spPr>
        <a:xfrm>
          <a:off x="10219267" y="76201"/>
          <a:ext cx="2661073" cy="25569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12</xdr:col>
      <xdr:colOff>177799</xdr:colOff>
      <xdr:row>0</xdr:row>
      <xdr:rowOff>59267</xdr:rowOff>
    </xdr:from>
    <xdr:to>
      <xdr:col>16</xdr:col>
      <xdr:colOff>338666</xdr:colOff>
      <xdr:row>11</xdr:row>
      <xdr:rowOff>128694</xdr:rowOff>
    </xdr:to>
    <xdr:graphicFrame macro="">
      <xdr:nvGraphicFramePr>
        <xdr:cNvPr id="79" name="Chart 78">
          <a:extLst>
            <a:ext uri="{FF2B5EF4-FFF2-40B4-BE49-F238E27FC236}">
              <a16:creationId xmlns:a16="http://schemas.microsoft.com/office/drawing/2014/main" id="{7000DBA2-D509-4451-9BE7-215A3AB6C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465667</xdr:colOff>
      <xdr:row>0</xdr:row>
      <xdr:rowOff>76201</xdr:rowOff>
    </xdr:from>
    <xdr:to>
      <xdr:col>21</xdr:col>
      <xdr:colOff>93133</xdr:colOff>
      <xdr:row>11</xdr:row>
      <xdr:rowOff>160867</xdr:rowOff>
    </xdr:to>
    <xdr:graphicFrame macro="">
      <xdr:nvGraphicFramePr>
        <xdr:cNvPr id="80" name="Chart 79">
          <a:extLst>
            <a:ext uri="{FF2B5EF4-FFF2-40B4-BE49-F238E27FC236}">
              <a16:creationId xmlns:a16="http://schemas.microsoft.com/office/drawing/2014/main" id="{9D9C18F8-BEEA-425C-A48E-29A4301CB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110067</xdr:colOff>
      <xdr:row>11</xdr:row>
      <xdr:rowOff>0</xdr:rowOff>
    </xdr:from>
    <xdr:to>
      <xdr:col>16</xdr:col>
      <xdr:colOff>364067</xdr:colOff>
      <xdr:row>13</xdr:row>
      <xdr:rowOff>84667</xdr:rowOff>
    </xdr:to>
    <xdr:sp macro="" textlink="">
      <xdr:nvSpPr>
        <xdr:cNvPr id="81" name="Rectangle 80">
          <a:extLst>
            <a:ext uri="{FF2B5EF4-FFF2-40B4-BE49-F238E27FC236}">
              <a16:creationId xmlns:a16="http://schemas.microsoft.com/office/drawing/2014/main" id="{B5B67EC4-C947-4044-9FE5-2E1C4CEEAC26}"/>
            </a:ext>
          </a:extLst>
        </xdr:cNvPr>
        <xdr:cNvSpPr/>
      </xdr:nvSpPr>
      <xdr:spPr>
        <a:xfrm>
          <a:off x="7425267" y="2048933"/>
          <a:ext cx="2692400" cy="457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rPr>
            <a:t>Patients attended within Time</a:t>
          </a:r>
        </a:p>
      </xdr:txBody>
    </xdr:sp>
    <xdr:clientData/>
  </xdr:twoCellAnchor>
  <xdr:twoCellAnchor>
    <xdr:from>
      <xdr:col>16</xdr:col>
      <xdr:colOff>431800</xdr:colOff>
      <xdr:row>11</xdr:row>
      <xdr:rowOff>8466</xdr:rowOff>
    </xdr:from>
    <xdr:to>
      <xdr:col>21</xdr:col>
      <xdr:colOff>76200</xdr:colOff>
      <xdr:row>13</xdr:row>
      <xdr:rowOff>93133</xdr:rowOff>
    </xdr:to>
    <xdr:sp macro="" textlink="">
      <xdr:nvSpPr>
        <xdr:cNvPr id="83" name="Rectangle 82">
          <a:extLst>
            <a:ext uri="{FF2B5EF4-FFF2-40B4-BE49-F238E27FC236}">
              <a16:creationId xmlns:a16="http://schemas.microsoft.com/office/drawing/2014/main" id="{F2864054-C6EE-4190-8253-CA7A4BB5F3B6}"/>
            </a:ext>
          </a:extLst>
        </xdr:cNvPr>
        <xdr:cNvSpPr/>
      </xdr:nvSpPr>
      <xdr:spPr>
        <a:xfrm>
          <a:off x="10185400" y="2057399"/>
          <a:ext cx="2692400" cy="4572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rPr>
            <a:t>No. of Patients by Gender</a:t>
          </a:r>
        </a:p>
      </xdr:txBody>
    </xdr:sp>
    <xdr:clientData/>
  </xdr:twoCellAnchor>
  <xdr:twoCellAnchor>
    <xdr:from>
      <xdr:col>12</xdr:col>
      <xdr:colOff>152400</xdr:colOff>
      <xdr:row>14</xdr:row>
      <xdr:rowOff>101600</xdr:rowOff>
    </xdr:from>
    <xdr:to>
      <xdr:col>21</xdr:col>
      <xdr:colOff>93133</xdr:colOff>
      <xdr:row>28</xdr:row>
      <xdr:rowOff>177800</xdr:rowOff>
    </xdr:to>
    <xdr:sp macro="" textlink="">
      <xdr:nvSpPr>
        <xdr:cNvPr id="85" name="Rectangle: Rounded Corners 84">
          <a:extLst>
            <a:ext uri="{FF2B5EF4-FFF2-40B4-BE49-F238E27FC236}">
              <a16:creationId xmlns:a16="http://schemas.microsoft.com/office/drawing/2014/main" id="{0BDFF322-0991-440B-B9C3-432C82FD90F9}"/>
            </a:ext>
          </a:extLst>
        </xdr:cNvPr>
        <xdr:cNvSpPr/>
      </xdr:nvSpPr>
      <xdr:spPr>
        <a:xfrm>
          <a:off x="7467600" y="2709333"/>
          <a:ext cx="5427133" cy="26839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12</xdr:col>
      <xdr:colOff>152401</xdr:colOff>
      <xdr:row>14</xdr:row>
      <xdr:rowOff>101600</xdr:rowOff>
    </xdr:from>
    <xdr:to>
      <xdr:col>21</xdr:col>
      <xdr:colOff>93133</xdr:colOff>
      <xdr:row>28</xdr:row>
      <xdr:rowOff>177800</xdr:rowOff>
    </xdr:to>
    <xdr:graphicFrame macro="">
      <xdr:nvGraphicFramePr>
        <xdr:cNvPr id="86" name="Chart 85">
          <a:extLst>
            <a:ext uri="{FF2B5EF4-FFF2-40B4-BE49-F238E27FC236}">
              <a16:creationId xmlns:a16="http://schemas.microsoft.com/office/drawing/2014/main" id="{88676212-40BE-40A3-A2EC-FD21C703C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49305</xdr:colOff>
      <xdr:row>0</xdr:row>
      <xdr:rowOff>0</xdr:rowOff>
    </xdr:from>
    <xdr:to>
      <xdr:col>12</xdr:col>
      <xdr:colOff>76200</xdr:colOff>
      <xdr:row>15</xdr:row>
      <xdr:rowOff>119358</xdr:rowOff>
    </xdr:to>
    <xdr:grpSp>
      <xdr:nvGrpSpPr>
        <xdr:cNvPr id="11" name="Group 10">
          <a:extLst>
            <a:ext uri="{FF2B5EF4-FFF2-40B4-BE49-F238E27FC236}">
              <a16:creationId xmlns:a16="http://schemas.microsoft.com/office/drawing/2014/main" id="{E1735997-608B-E06C-DBE6-0651F0D2C206}"/>
            </a:ext>
          </a:extLst>
        </xdr:cNvPr>
        <xdr:cNvGrpSpPr/>
      </xdr:nvGrpSpPr>
      <xdr:grpSpPr>
        <a:xfrm>
          <a:off x="49305" y="0"/>
          <a:ext cx="7342095" cy="2876005"/>
          <a:chOff x="49305" y="0"/>
          <a:chExt cx="7342095" cy="2876005"/>
        </a:xfrm>
      </xdr:grpSpPr>
      <xdr:sp macro="" textlink="">
        <xdr:nvSpPr>
          <xdr:cNvPr id="75" name="Rectangle: Rounded Corners 74">
            <a:extLst>
              <a:ext uri="{FF2B5EF4-FFF2-40B4-BE49-F238E27FC236}">
                <a16:creationId xmlns:a16="http://schemas.microsoft.com/office/drawing/2014/main" id="{4853E714-AF5E-1939-B239-3E6B924AE1F6}"/>
              </a:ext>
            </a:extLst>
          </xdr:cNvPr>
          <xdr:cNvSpPr/>
        </xdr:nvSpPr>
        <xdr:spPr>
          <a:xfrm>
            <a:off x="52252" y="56604"/>
            <a:ext cx="3226525" cy="507786"/>
          </a:xfrm>
          <a:prstGeom prst="roundRect">
            <a:avLst>
              <a:gd name="adj" fmla="val 1321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Rounded Corners 75">
            <a:extLst>
              <a:ext uri="{FF2B5EF4-FFF2-40B4-BE49-F238E27FC236}">
                <a16:creationId xmlns:a16="http://schemas.microsoft.com/office/drawing/2014/main" id="{BC4607B3-A756-C79A-E481-6FB842A35639}"/>
              </a:ext>
            </a:extLst>
          </xdr:cNvPr>
          <xdr:cNvSpPr/>
        </xdr:nvSpPr>
        <xdr:spPr>
          <a:xfrm>
            <a:off x="3326675" y="56604"/>
            <a:ext cx="1003277" cy="507786"/>
          </a:xfrm>
          <a:prstGeom prst="roundRect">
            <a:avLst>
              <a:gd name="adj" fmla="val 1321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Rounded Corners 76">
            <a:extLst>
              <a:ext uri="{FF2B5EF4-FFF2-40B4-BE49-F238E27FC236}">
                <a16:creationId xmlns:a16="http://schemas.microsoft.com/office/drawing/2014/main" id="{EA7DD588-F30D-CB37-11C9-F81F53F3EBDE}"/>
              </a:ext>
            </a:extLst>
          </xdr:cNvPr>
          <xdr:cNvSpPr/>
        </xdr:nvSpPr>
        <xdr:spPr>
          <a:xfrm>
            <a:off x="4367349" y="56604"/>
            <a:ext cx="1297577" cy="1167975"/>
          </a:xfrm>
          <a:prstGeom prst="roundRect">
            <a:avLst>
              <a:gd name="adj" fmla="val 797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Rounded Corners 77">
            <a:extLst>
              <a:ext uri="{FF2B5EF4-FFF2-40B4-BE49-F238E27FC236}">
                <a16:creationId xmlns:a16="http://schemas.microsoft.com/office/drawing/2014/main" id="{55ADBA88-A4C9-47B2-7BBA-736E19537E74}"/>
              </a:ext>
            </a:extLst>
          </xdr:cNvPr>
          <xdr:cNvSpPr/>
        </xdr:nvSpPr>
        <xdr:spPr>
          <a:xfrm>
            <a:off x="5721532" y="56604"/>
            <a:ext cx="1297577" cy="1167975"/>
          </a:xfrm>
          <a:prstGeom prst="roundRect">
            <a:avLst>
              <a:gd name="adj" fmla="val 797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A4512CAE-75EE-DEB3-43B0-C7EE9DD1BA9A}"/>
              </a:ext>
            </a:extLst>
          </xdr:cNvPr>
          <xdr:cNvSpPr/>
        </xdr:nvSpPr>
        <xdr:spPr>
          <a:xfrm>
            <a:off x="60961" y="620995"/>
            <a:ext cx="701039" cy="2252193"/>
          </a:xfrm>
          <a:prstGeom prst="roundRect">
            <a:avLst>
              <a:gd name="adj" fmla="val 5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Rounded Corners 79">
            <a:extLst>
              <a:ext uri="{FF2B5EF4-FFF2-40B4-BE49-F238E27FC236}">
                <a16:creationId xmlns:a16="http://schemas.microsoft.com/office/drawing/2014/main" id="{35948318-FA85-A417-1FE4-410AE6F1AF8C}"/>
              </a:ext>
            </a:extLst>
          </xdr:cNvPr>
          <xdr:cNvSpPr/>
        </xdr:nvSpPr>
        <xdr:spPr>
          <a:xfrm>
            <a:off x="818479" y="624489"/>
            <a:ext cx="1140782" cy="698794"/>
          </a:xfrm>
          <a:prstGeom prst="roundRect">
            <a:avLst>
              <a:gd name="adj" fmla="val 5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Rounded Corners 80">
            <a:extLst>
              <a:ext uri="{FF2B5EF4-FFF2-40B4-BE49-F238E27FC236}">
                <a16:creationId xmlns:a16="http://schemas.microsoft.com/office/drawing/2014/main" id="{D957EB25-3380-2813-FCE2-E4EC99732BEC}"/>
              </a:ext>
            </a:extLst>
          </xdr:cNvPr>
          <xdr:cNvSpPr/>
        </xdr:nvSpPr>
        <xdr:spPr>
          <a:xfrm>
            <a:off x="2003825" y="624489"/>
            <a:ext cx="1140782" cy="698794"/>
          </a:xfrm>
          <a:prstGeom prst="roundRect">
            <a:avLst>
              <a:gd name="adj" fmla="val 5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A1F18B8D-4FCB-9714-3E8F-D341DC38D533}"/>
              </a:ext>
            </a:extLst>
          </xdr:cNvPr>
          <xdr:cNvSpPr/>
        </xdr:nvSpPr>
        <xdr:spPr>
          <a:xfrm>
            <a:off x="3189171" y="624489"/>
            <a:ext cx="1140782" cy="698794"/>
          </a:xfrm>
          <a:prstGeom prst="roundRect">
            <a:avLst>
              <a:gd name="adj" fmla="val 5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1" name="Rectangle: Rounded Corners 90">
            <a:extLst>
              <a:ext uri="{FF2B5EF4-FFF2-40B4-BE49-F238E27FC236}">
                <a16:creationId xmlns:a16="http://schemas.microsoft.com/office/drawing/2014/main" id="{8F79C9B0-22A2-E833-6F60-5DB0A33F1E91}"/>
              </a:ext>
            </a:extLst>
          </xdr:cNvPr>
          <xdr:cNvSpPr/>
        </xdr:nvSpPr>
        <xdr:spPr>
          <a:xfrm>
            <a:off x="818479" y="1815354"/>
            <a:ext cx="3511474" cy="1057834"/>
          </a:xfrm>
          <a:prstGeom prst="roundRect">
            <a:avLst>
              <a:gd name="adj" fmla="val 5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3" name="Rectangle: Rounded Corners 102">
            <a:extLst>
              <a:ext uri="{FF2B5EF4-FFF2-40B4-BE49-F238E27FC236}">
                <a16:creationId xmlns:a16="http://schemas.microsoft.com/office/drawing/2014/main" id="{B7D668C0-5A0B-E04D-5389-00E9B9F89D3C}"/>
              </a:ext>
            </a:extLst>
          </xdr:cNvPr>
          <xdr:cNvSpPr/>
        </xdr:nvSpPr>
        <xdr:spPr>
          <a:xfrm>
            <a:off x="4365812" y="1262357"/>
            <a:ext cx="2653298" cy="1610831"/>
          </a:xfrm>
          <a:prstGeom prst="roundRect">
            <a:avLst>
              <a:gd name="adj" fmla="val 797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TextBox 103">
            <a:extLst>
              <a:ext uri="{FF2B5EF4-FFF2-40B4-BE49-F238E27FC236}">
                <a16:creationId xmlns:a16="http://schemas.microsoft.com/office/drawing/2014/main" id="{41C3A618-C52E-2A58-B6D5-A7E686116177}"/>
              </a:ext>
            </a:extLst>
          </xdr:cNvPr>
          <xdr:cNvSpPr txBox="1"/>
        </xdr:nvSpPr>
        <xdr:spPr>
          <a:xfrm>
            <a:off x="649939" y="107577"/>
            <a:ext cx="2577356"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100">
                <a:solidFill>
                  <a:schemeClr val="dk1"/>
                </a:solidFill>
                <a:effectLst/>
                <a:latin typeface="+mn-lt"/>
                <a:ea typeface="+mn-ea"/>
                <a:cs typeface="+mn-cs"/>
              </a:rPr>
              <a:t>HOSPITAL</a:t>
            </a:r>
            <a:r>
              <a:rPr lang="en-IN" sz="1100" baseline="0">
                <a:solidFill>
                  <a:schemeClr val="dk1"/>
                </a:solidFill>
                <a:effectLst/>
                <a:latin typeface="+mn-lt"/>
                <a:ea typeface="+mn-ea"/>
                <a:cs typeface="+mn-cs"/>
              </a:rPr>
              <a:t> EMERGENCY </a:t>
            </a:r>
            <a:r>
              <a:rPr lang="en-IN" sz="1100" baseline="0">
                <a:solidFill>
                  <a:schemeClr val="dk1"/>
                </a:solidFill>
                <a:effectLst/>
                <a:latin typeface="Aptos Narrow (BODY)"/>
                <a:ea typeface="+mn-ea"/>
                <a:cs typeface="+mn-cs"/>
              </a:rPr>
              <a:t>ROOM</a:t>
            </a:r>
            <a:r>
              <a:rPr lang="en-IN" sz="1100" baseline="0">
                <a:solidFill>
                  <a:schemeClr val="dk1"/>
                </a:solidFill>
                <a:effectLst/>
                <a:latin typeface="+mn-lt"/>
                <a:ea typeface="+mn-ea"/>
                <a:cs typeface="+mn-cs"/>
              </a:rPr>
              <a:t> DASHBOARD</a:t>
            </a:r>
            <a:endParaRPr lang="en-IN">
              <a:effectLst/>
            </a:endParaRPr>
          </a:p>
        </xdr:txBody>
      </xdr:sp>
      <xdr:pic>
        <xdr:nvPicPr>
          <xdr:cNvPr id="106" name="Picture 105">
            <a:extLst>
              <a:ext uri="{FF2B5EF4-FFF2-40B4-BE49-F238E27FC236}">
                <a16:creationId xmlns:a16="http://schemas.microsoft.com/office/drawing/2014/main" id="{56450903-A190-1467-67D2-33586066C1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879" t="-1800" r="19030" b="16909"/>
          <a:stretch>
            <a:fillRect/>
          </a:stretch>
        </xdr:blipFill>
        <xdr:spPr>
          <a:xfrm>
            <a:off x="49305" y="49307"/>
            <a:ext cx="564777" cy="495460"/>
          </a:xfrm>
          <a:prstGeom prst="rect">
            <a:avLst/>
          </a:prstGeom>
        </xdr:spPr>
      </xdr:pic>
      <xdr:sp macro="" textlink="">
        <xdr:nvSpPr>
          <xdr:cNvPr id="107" name="TextBox 106">
            <a:extLst>
              <a:ext uri="{FF2B5EF4-FFF2-40B4-BE49-F238E27FC236}">
                <a16:creationId xmlns:a16="http://schemas.microsoft.com/office/drawing/2014/main" id="{E34CBD5E-CB24-426E-B2C0-BFDF665B01EE}"/>
              </a:ext>
            </a:extLst>
          </xdr:cNvPr>
          <xdr:cNvSpPr txBox="1"/>
        </xdr:nvSpPr>
        <xdr:spPr>
          <a:xfrm>
            <a:off x="1402974" y="304800"/>
            <a:ext cx="1093696"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effectLst/>
                <a:latin typeface="+mn-lt"/>
                <a:ea typeface="+mn-ea"/>
                <a:cs typeface="+mn-cs"/>
              </a:rPr>
              <a:t>MONTHLY REPORT</a:t>
            </a:r>
          </a:p>
        </xdr:txBody>
      </xdr:sp>
      <xdr:sp macro="" textlink="">
        <xdr:nvSpPr>
          <xdr:cNvPr id="108" name="TextBox 107">
            <a:extLst>
              <a:ext uri="{FF2B5EF4-FFF2-40B4-BE49-F238E27FC236}">
                <a16:creationId xmlns:a16="http://schemas.microsoft.com/office/drawing/2014/main" id="{E7240A7F-C23A-47E1-8C4B-71642ABAAB38}"/>
              </a:ext>
            </a:extLst>
          </xdr:cNvPr>
          <xdr:cNvSpPr txBox="1"/>
        </xdr:nvSpPr>
        <xdr:spPr>
          <a:xfrm>
            <a:off x="815788" y="883024"/>
            <a:ext cx="1138518"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effectLst/>
                <a:latin typeface="+mn-lt"/>
                <a:ea typeface="+mn-ea"/>
                <a:cs typeface="+mn-cs"/>
              </a:rPr>
              <a:t>No. of Patients</a:t>
            </a:r>
          </a:p>
        </xdr:txBody>
      </xdr:sp>
      <xdr:sp macro="" textlink="'Pivot Report'!A5">
        <xdr:nvSpPr>
          <xdr:cNvPr id="109" name="TextBox 108">
            <a:extLst>
              <a:ext uri="{FF2B5EF4-FFF2-40B4-BE49-F238E27FC236}">
                <a16:creationId xmlns:a16="http://schemas.microsoft.com/office/drawing/2014/main" id="{612C4692-BEAA-0C7A-7163-0CD6B85D2D60}"/>
              </a:ext>
            </a:extLst>
          </xdr:cNvPr>
          <xdr:cNvSpPr txBox="1"/>
        </xdr:nvSpPr>
        <xdr:spPr>
          <a:xfrm>
            <a:off x="815788" y="667872"/>
            <a:ext cx="1138517"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ACE529F-2706-4B87-836A-461895D79808}" type="TxLink">
              <a:rPr lang="en-US" sz="1100" b="0" i="0" u="none" strike="noStrike">
                <a:solidFill>
                  <a:srgbClr val="000000"/>
                </a:solidFill>
                <a:effectLst/>
                <a:latin typeface="Calibri"/>
                <a:ea typeface="Calibri"/>
                <a:cs typeface="Calibri"/>
              </a:rPr>
              <a:pPr algn="ctr"/>
              <a:t>519</a:t>
            </a:fld>
            <a:endParaRPr lang="en-IN" sz="900">
              <a:solidFill>
                <a:schemeClr val="dk1"/>
              </a:solidFill>
              <a:effectLst/>
              <a:latin typeface="+mn-lt"/>
              <a:ea typeface="+mn-ea"/>
              <a:cs typeface="+mn-cs"/>
            </a:endParaRPr>
          </a:p>
        </xdr:txBody>
      </xdr:sp>
      <xdr:sp macro="" textlink="">
        <xdr:nvSpPr>
          <xdr:cNvPr id="110" name="TextBox 109">
            <a:extLst>
              <a:ext uri="{FF2B5EF4-FFF2-40B4-BE49-F238E27FC236}">
                <a16:creationId xmlns:a16="http://schemas.microsoft.com/office/drawing/2014/main" id="{2724ADB3-E26A-C18B-3247-418DDA523509}"/>
              </a:ext>
            </a:extLst>
          </xdr:cNvPr>
          <xdr:cNvSpPr txBox="1"/>
        </xdr:nvSpPr>
        <xdr:spPr>
          <a:xfrm>
            <a:off x="1999129" y="883024"/>
            <a:ext cx="1138518"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effectLst/>
                <a:latin typeface="+mn-lt"/>
                <a:ea typeface="+mn-ea"/>
                <a:cs typeface="+mn-cs"/>
              </a:rPr>
              <a:t>Avg. Wait Time (Min)</a:t>
            </a:r>
          </a:p>
        </xdr:txBody>
      </xdr:sp>
      <xdr:sp macro="" textlink="'Pivot Report'!A10">
        <xdr:nvSpPr>
          <xdr:cNvPr id="111" name="TextBox 110">
            <a:extLst>
              <a:ext uri="{FF2B5EF4-FFF2-40B4-BE49-F238E27FC236}">
                <a16:creationId xmlns:a16="http://schemas.microsoft.com/office/drawing/2014/main" id="{DA057367-95C3-933C-E508-91DA05DE2B04}"/>
              </a:ext>
            </a:extLst>
          </xdr:cNvPr>
          <xdr:cNvSpPr txBox="1"/>
        </xdr:nvSpPr>
        <xdr:spPr>
          <a:xfrm>
            <a:off x="1999129" y="667872"/>
            <a:ext cx="1138517"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58DA5D1-4C96-4E4C-9AD7-354E49C67E85}" type="TxLink">
              <a:rPr lang="en-US" sz="1100" b="0" i="0" u="none" strike="noStrike">
                <a:solidFill>
                  <a:srgbClr val="000000"/>
                </a:solidFill>
                <a:effectLst/>
                <a:latin typeface="Calibri"/>
                <a:ea typeface="Calibri"/>
                <a:cs typeface="Calibri"/>
              </a:rPr>
              <a:pPr algn="ctr"/>
              <a:t>35.81</a:t>
            </a:fld>
            <a:endParaRPr lang="en-IN" sz="900">
              <a:solidFill>
                <a:schemeClr val="dk1"/>
              </a:solidFill>
              <a:effectLst/>
              <a:latin typeface="+mn-lt"/>
              <a:ea typeface="+mn-ea"/>
              <a:cs typeface="+mn-cs"/>
            </a:endParaRPr>
          </a:p>
        </xdr:txBody>
      </xdr:sp>
      <xdr:sp macro="" textlink="">
        <xdr:nvSpPr>
          <xdr:cNvPr id="112" name="TextBox 111">
            <a:extLst>
              <a:ext uri="{FF2B5EF4-FFF2-40B4-BE49-F238E27FC236}">
                <a16:creationId xmlns:a16="http://schemas.microsoft.com/office/drawing/2014/main" id="{E788DC17-3391-EC1E-B72D-B4342F009D83}"/>
              </a:ext>
            </a:extLst>
          </xdr:cNvPr>
          <xdr:cNvSpPr txBox="1"/>
        </xdr:nvSpPr>
        <xdr:spPr>
          <a:xfrm>
            <a:off x="3182470" y="883024"/>
            <a:ext cx="1138518"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solidFill>
                  <a:schemeClr val="dk1"/>
                </a:solidFill>
                <a:effectLst/>
                <a:latin typeface="+mn-lt"/>
                <a:ea typeface="+mn-ea"/>
                <a:cs typeface="+mn-cs"/>
              </a:rPr>
              <a:t>Patient Satisfaction Score</a:t>
            </a:r>
          </a:p>
        </xdr:txBody>
      </xdr:sp>
      <xdr:sp macro="" textlink="'Pivot Report'!A14">
        <xdr:nvSpPr>
          <xdr:cNvPr id="113" name="TextBox 112">
            <a:extLst>
              <a:ext uri="{FF2B5EF4-FFF2-40B4-BE49-F238E27FC236}">
                <a16:creationId xmlns:a16="http://schemas.microsoft.com/office/drawing/2014/main" id="{01B14292-36F4-7764-6199-EE27739AC60B}"/>
              </a:ext>
            </a:extLst>
          </xdr:cNvPr>
          <xdr:cNvSpPr txBox="1"/>
        </xdr:nvSpPr>
        <xdr:spPr>
          <a:xfrm>
            <a:off x="3182470" y="667872"/>
            <a:ext cx="1138517"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4D4D98A-17CC-447D-B224-3B52C0F01A62}" type="TxLink">
              <a:rPr lang="en-US" sz="1100" b="0" i="0" u="none" strike="noStrike">
                <a:solidFill>
                  <a:srgbClr val="000000"/>
                </a:solidFill>
                <a:effectLst/>
                <a:latin typeface="Calibri"/>
                <a:ea typeface="Calibri"/>
                <a:cs typeface="Calibri"/>
              </a:rPr>
              <a:pPr algn="ctr"/>
              <a:t>5.15</a:t>
            </a:fld>
            <a:endParaRPr lang="en-IN" sz="900">
              <a:solidFill>
                <a:schemeClr val="dk1"/>
              </a:solidFill>
              <a:effectLst/>
              <a:latin typeface="+mn-lt"/>
              <a:ea typeface="+mn-ea"/>
              <a:cs typeface="+mn-cs"/>
            </a:endParaRPr>
          </a:p>
        </xdr:txBody>
      </xdr:sp>
      <xdr:pic>
        <xdr:nvPicPr>
          <xdr:cNvPr id="115" name="Graphic 114" descr="Male profile with solid fill">
            <a:extLst>
              <a:ext uri="{FF2B5EF4-FFF2-40B4-BE49-F238E27FC236}">
                <a16:creationId xmlns:a16="http://schemas.microsoft.com/office/drawing/2014/main" id="{8C7F3470-8E45-6A29-42FC-417E1D7512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3634" y="623047"/>
            <a:ext cx="237565" cy="237565"/>
          </a:xfrm>
          <a:prstGeom prst="rect">
            <a:avLst/>
          </a:prstGeom>
        </xdr:spPr>
      </xdr:pic>
      <xdr:sp macro="" textlink="">
        <xdr:nvSpPr>
          <xdr:cNvPr id="116" name="Speech Bubble: Rectangle 115">
            <a:extLst>
              <a:ext uri="{FF2B5EF4-FFF2-40B4-BE49-F238E27FC236}">
                <a16:creationId xmlns:a16="http://schemas.microsoft.com/office/drawing/2014/main" id="{804A86F9-3E55-46B3-8AAC-DECD5B59A21F}"/>
              </a:ext>
            </a:extLst>
          </xdr:cNvPr>
          <xdr:cNvSpPr/>
        </xdr:nvSpPr>
        <xdr:spPr>
          <a:xfrm>
            <a:off x="4096870" y="645460"/>
            <a:ext cx="210705" cy="165846"/>
          </a:xfrm>
          <a:prstGeom prst="wedgeRectCallout">
            <a:avLst>
              <a:gd name="adj1" fmla="val 29781"/>
              <a:gd name="adj2" fmla="val 71680"/>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7" name="Graphic 116" descr="Star with solid fill">
            <a:extLst>
              <a:ext uri="{FF2B5EF4-FFF2-40B4-BE49-F238E27FC236}">
                <a16:creationId xmlns:a16="http://schemas.microsoft.com/office/drawing/2014/main" id="{4BD8EA35-354E-4655-BEC7-A98C6776504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37212" y="649943"/>
            <a:ext cx="147600" cy="160575"/>
          </a:xfrm>
          <a:prstGeom prst="rect">
            <a:avLst/>
          </a:prstGeom>
        </xdr:spPr>
      </xdr:pic>
      <xdr:pic>
        <xdr:nvPicPr>
          <xdr:cNvPr id="118" name="Graphic 117" descr="Hourglass Finished with solid fill">
            <a:extLst>
              <a:ext uri="{FF2B5EF4-FFF2-40B4-BE49-F238E27FC236}">
                <a16:creationId xmlns:a16="http://schemas.microsoft.com/office/drawing/2014/main" id="{7AE4A557-9905-44EA-B548-1571F727510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35941" y="627530"/>
            <a:ext cx="237600" cy="210670"/>
          </a:xfrm>
          <a:prstGeom prst="rect">
            <a:avLst/>
          </a:prstGeom>
          <a:scene3d>
            <a:camera prst="orthographicFront">
              <a:rot lat="0" lon="0" rev="10799999"/>
            </a:camera>
            <a:lightRig rig="threePt" dir="t"/>
          </a:scene3d>
        </xdr:spPr>
      </xdr:pic>
      <mc:AlternateContent xmlns:mc="http://schemas.openxmlformats.org/markup-compatibility/2006" xmlns:a14="http://schemas.microsoft.com/office/drawing/2010/main">
        <mc:Choice Requires="a14">
          <xdr:graphicFrame macro="">
            <xdr:nvGraphicFramePr>
              <xdr:cNvPr id="119" name="Date (Month) 1">
                <a:extLst>
                  <a:ext uri="{FF2B5EF4-FFF2-40B4-BE49-F238E27FC236}">
                    <a16:creationId xmlns:a16="http://schemas.microsoft.com/office/drawing/2014/main" id="{1AE2F532-97D5-4475-B3C5-377C70EC33A2}"/>
                  </a:ext>
                </a:extLst>
              </xdr:cNvPr>
              <xdr:cNvGraphicFramePr/>
            </xdr:nvGraphicFramePr>
            <xdr:xfrm>
              <a:off x="107576" y="645460"/>
              <a:ext cx="567450" cy="2218764"/>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7576" y="645460"/>
                <a:ext cx="567450" cy="2218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20" name="Chart 119">
            <a:hlinkClick xmlns:r="http://schemas.openxmlformats.org/officeDocument/2006/relationships" r:id="rId8"/>
            <a:extLst>
              <a:ext uri="{FF2B5EF4-FFF2-40B4-BE49-F238E27FC236}">
                <a16:creationId xmlns:a16="http://schemas.microsoft.com/office/drawing/2014/main" id="{D5919829-3C68-40AE-9469-4849253730C8}"/>
              </a:ext>
            </a:extLst>
          </xdr:cNvPr>
          <xdr:cNvGraphicFramePr>
            <a:graphicFrameLocks/>
          </xdr:cNvGraphicFramePr>
        </xdr:nvGraphicFramePr>
        <xdr:xfrm>
          <a:off x="814137" y="820272"/>
          <a:ext cx="1147009" cy="57681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21" name="Chart 120">
            <a:hlinkClick xmlns:r="http://schemas.openxmlformats.org/officeDocument/2006/relationships" r:id="rId10"/>
            <a:extLst>
              <a:ext uri="{FF2B5EF4-FFF2-40B4-BE49-F238E27FC236}">
                <a16:creationId xmlns:a16="http://schemas.microsoft.com/office/drawing/2014/main" id="{80200F3A-4FFF-4A27-9821-12E8B13B5CB6}"/>
              </a:ext>
            </a:extLst>
          </xdr:cNvPr>
          <xdr:cNvGraphicFramePr>
            <a:graphicFrameLocks/>
          </xdr:cNvGraphicFramePr>
        </xdr:nvGraphicFramePr>
        <xdr:xfrm>
          <a:off x="1882588" y="1016551"/>
          <a:ext cx="1394012" cy="43927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22" name="Chart 121">
            <a:hlinkClick xmlns:r="http://schemas.openxmlformats.org/officeDocument/2006/relationships" r:id="rId12"/>
            <a:extLst>
              <a:ext uri="{FF2B5EF4-FFF2-40B4-BE49-F238E27FC236}">
                <a16:creationId xmlns:a16="http://schemas.microsoft.com/office/drawing/2014/main" id="{4C1920BC-FFCF-4D98-B34F-11DAE8CE6DCC}"/>
              </a:ext>
            </a:extLst>
          </xdr:cNvPr>
          <xdr:cNvGraphicFramePr>
            <a:graphicFrameLocks/>
          </xdr:cNvGraphicFramePr>
        </xdr:nvGraphicFramePr>
        <xdr:xfrm>
          <a:off x="3148264" y="1006643"/>
          <a:ext cx="1211179" cy="343490"/>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a14="http://schemas.microsoft.com/office/drawing/2010/main">
        <mc:Choice Requires="a14">
          <xdr:pic>
            <xdr:nvPicPr>
              <xdr:cNvPr id="5" name="Picture 4">
                <a:extLst>
                  <a:ext uri="{FF2B5EF4-FFF2-40B4-BE49-F238E27FC236}">
                    <a16:creationId xmlns:a16="http://schemas.microsoft.com/office/drawing/2014/main" id="{1F9E83F5-C1CB-63AF-ABCA-EADA2998A940}"/>
                  </a:ext>
                </a:extLst>
              </xdr:cNvPr>
              <xdr:cNvPicPr>
                <a:picLocks noChangeAspect="1" noChangeArrowheads="1"/>
                <a:extLst>
                  <a:ext uri="{84589F7E-364E-4C9E-8A38-B11213B215E9}">
                    <a14:cameraTool cellRange="'Pivot Report'!$A$46:$D$48" spid="_x0000_s1066"/>
                  </a:ext>
                </a:extLst>
              </xdr:cNvPicPr>
            </xdr:nvPicPr>
            <xdr:blipFill>
              <a:blip xmlns:r="http://schemas.openxmlformats.org/officeDocument/2006/relationships" r:embed="rId14"/>
              <a:srcRect/>
              <a:stretch>
                <a:fillRect/>
              </a:stretch>
            </xdr:blipFill>
            <xdr:spPr bwMode="auto">
              <a:xfrm>
                <a:off x="815789" y="1362633"/>
                <a:ext cx="3506400" cy="408558"/>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mc:Choice>
        <mc:Fallback xmlns=""/>
      </mc:AlternateContent>
      <xdr:graphicFrame macro="">
        <xdr:nvGraphicFramePr>
          <xdr:cNvPr id="6" name="Chart 5">
            <a:extLst>
              <a:ext uri="{FF2B5EF4-FFF2-40B4-BE49-F238E27FC236}">
                <a16:creationId xmlns:a16="http://schemas.microsoft.com/office/drawing/2014/main" id="{B19DDBB3-370E-4065-99FB-3EBF6773BB23}"/>
              </a:ext>
            </a:extLst>
          </xdr:cNvPr>
          <xdr:cNvGraphicFramePr>
            <a:graphicFrameLocks/>
          </xdr:cNvGraphicFramePr>
        </xdr:nvGraphicFramePr>
        <xdr:xfrm>
          <a:off x="818479" y="1757082"/>
          <a:ext cx="3323215" cy="1013012"/>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7" name="TextBox 6">
            <a:extLst>
              <a:ext uri="{FF2B5EF4-FFF2-40B4-BE49-F238E27FC236}">
                <a16:creationId xmlns:a16="http://schemas.microsoft.com/office/drawing/2014/main" id="{BEACAAE1-679A-4472-9384-98E04752674F}"/>
              </a:ext>
            </a:extLst>
          </xdr:cNvPr>
          <xdr:cNvSpPr txBox="1"/>
        </xdr:nvSpPr>
        <xdr:spPr>
          <a:xfrm>
            <a:off x="1855695" y="2665334"/>
            <a:ext cx="1429870" cy="210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solidFill>
                  <a:schemeClr val="dk1"/>
                </a:solidFill>
                <a:effectLst/>
                <a:latin typeface="+mn-lt"/>
                <a:ea typeface="+mn-ea"/>
                <a:cs typeface="+mn-cs"/>
              </a:rPr>
              <a:t>No. of Patient</a:t>
            </a:r>
            <a:r>
              <a:rPr lang="en-IN" sz="800" baseline="0">
                <a:solidFill>
                  <a:schemeClr val="dk1"/>
                </a:solidFill>
                <a:effectLst/>
                <a:latin typeface="+mn-lt"/>
                <a:ea typeface="+mn-ea"/>
                <a:cs typeface="+mn-cs"/>
              </a:rPr>
              <a:t> by Age Group</a:t>
            </a:r>
            <a:endParaRPr lang="en-IN" sz="800">
              <a:solidFill>
                <a:schemeClr val="dk1"/>
              </a:solidFill>
              <a:effectLst/>
              <a:latin typeface="+mn-lt"/>
              <a:ea typeface="+mn-ea"/>
              <a:cs typeface="+mn-cs"/>
            </a:endParaRPr>
          </a:p>
        </xdr:txBody>
      </xdr:sp>
      <xdr:graphicFrame macro="">
        <xdr:nvGraphicFramePr>
          <xdr:cNvPr id="8" name="Chart 7">
            <a:extLst>
              <a:ext uri="{FF2B5EF4-FFF2-40B4-BE49-F238E27FC236}">
                <a16:creationId xmlns:a16="http://schemas.microsoft.com/office/drawing/2014/main" id="{E3F81C79-9BD4-4242-B30D-D12FB72EC2E6}"/>
              </a:ext>
            </a:extLst>
          </xdr:cNvPr>
          <xdr:cNvGraphicFramePr>
            <a:graphicFrameLocks/>
          </xdr:cNvGraphicFramePr>
        </xdr:nvGraphicFramePr>
        <xdr:xfrm>
          <a:off x="4092387" y="80681"/>
          <a:ext cx="1873625" cy="1187825"/>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2" name="Chart 1">
            <a:extLst>
              <a:ext uri="{FF2B5EF4-FFF2-40B4-BE49-F238E27FC236}">
                <a16:creationId xmlns:a16="http://schemas.microsoft.com/office/drawing/2014/main" id="{181D961F-5DEB-4E5F-AA55-44360FC5182F}"/>
              </a:ext>
            </a:extLst>
          </xdr:cNvPr>
          <xdr:cNvGraphicFramePr>
            <a:graphicFrameLocks/>
          </xdr:cNvGraphicFramePr>
        </xdr:nvGraphicFramePr>
        <xdr:xfrm>
          <a:off x="5168153" y="0"/>
          <a:ext cx="2223247" cy="132677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3" name="TextBox 6">
            <a:extLst>
              <a:ext uri="{FF2B5EF4-FFF2-40B4-BE49-F238E27FC236}">
                <a16:creationId xmlns:a16="http://schemas.microsoft.com/office/drawing/2014/main" id="{3E384ED5-C46B-9F1F-617E-5A1DA222B978}"/>
              </a:ext>
            </a:extLst>
          </xdr:cNvPr>
          <xdr:cNvSpPr txBox="1"/>
        </xdr:nvSpPr>
        <xdr:spPr>
          <a:xfrm>
            <a:off x="5627402" y="1042721"/>
            <a:ext cx="1429875" cy="21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a:solidFill>
                  <a:schemeClr val="dk1"/>
                </a:solidFill>
                <a:effectLst/>
                <a:latin typeface="+mn-lt"/>
                <a:ea typeface="+mn-ea"/>
                <a:cs typeface="+mn-cs"/>
              </a:rPr>
              <a:t>Gender wise Analysis</a:t>
            </a:r>
          </a:p>
        </xdr:txBody>
      </xdr:sp>
      <xdr:graphicFrame macro="">
        <xdr:nvGraphicFramePr>
          <xdr:cNvPr id="4" name="Chart 3">
            <a:extLst>
              <a:ext uri="{FF2B5EF4-FFF2-40B4-BE49-F238E27FC236}">
                <a16:creationId xmlns:a16="http://schemas.microsoft.com/office/drawing/2014/main" id="{6DFC709B-6710-4166-A821-54F1052BE506}"/>
              </a:ext>
            </a:extLst>
          </xdr:cNvPr>
          <xdr:cNvGraphicFramePr>
            <a:graphicFrameLocks/>
          </xdr:cNvGraphicFramePr>
        </xdr:nvGraphicFramePr>
        <xdr:xfrm>
          <a:off x="4294094" y="1286435"/>
          <a:ext cx="2783542" cy="1528482"/>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9" name="TextBox 6">
            <a:extLst>
              <a:ext uri="{FF2B5EF4-FFF2-40B4-BE49-F238E27FC236}">
                <a16:creationId xmlns:a16="http://schemas.microsoft.com/office/drawing/2014/main" id="{F050E121-6FE7-E198-5A71-590AC5517C1A}"/>
              </a:ext>
            </a:extLst>
          </xdr:cNvPr>
          <xdr:cNvSpPr txBox="1"/>
        </xdr:nvSpPr>
        <xdr:spPr>
          <a:xfrm>
            <a:off x="5428129" y="2512933"/>
            <a:ext cx="1555378" cy="21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a:solidFill>
                  <a:schemeClr val="dk1"/>
                </a:solidFill>
                <a:effectLst/>
                <a:latin typeface="+mn-lt"/>
                <a:ea typeface="+mn-ea"/>
                <a:cs typeface="+mn-cs"/>
              </a:rPr>
              <a:t>Department Referral wise Analysis</a:t>
            </a:r>
          </a:p>
        </xdr:txBody>
      </xdr:sp>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4ED63739-FE53-4664-974C-42FAAAA0C70C}"/>
                  </a:ext>
                </a:extLst>
              </xdr:cNvPr>
              <xdr:cNvGraphicFramePr/>
            </xdr:nvGraphicFramePr>
            <xdr:xfrm>
              <a:off x="3343835" y="132803"/>
              <a:ext cx="972000" cy="39600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43835" y="132803"/>
                <a:ext cx="972000"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c:userShapes xmlns:c="http://schemas.openxmlformats.org/drawingml/2006/chart">
  <cdr:relSizeAnchor xmlns:cdr="http://schemas.openxmlformats.org/drawingml/2006/chartDrawing">
    <cdr:from>
      <cdr:x>0.10367</cdr:x>
      <cdr:y>0.8088</cdr:y>
    </cdr:from>
    <cdr:to>
      <cdr:x>0.86683</cdr:x>
      <cdr:y>0.98616</cdr:y>
    </cdr:to>
    <cdr:sp macro="" textlink="">
      <cdr:nvSpPr>
        <cdr:cNvPr id="2" name="TextBox 6">
          <a:extLst xmlns:a="http://schemas.openxmlformats.org/drawingml/2006/main">
            <a:ext uri="{FF2B5EF4-FFF2-40B4-BE49-F238E27FC236}">
              <a16:creationId xmlns:a16="http://schemas.microsoft.com/office/drawing/2014/main" id="{BEACAAE1-679A-4472-9384-98E04752674F}"/>
            </a:ext>
          </a:extLst>
        </cdr:cNvPr>
        <cdr:cNvSpPr txBox="1"/>
      </cdr:nvSpPr>
      <cdr:spPr>
        <a:xfrm xmlns:a="http://schemas.openxmlformats.org/drawingml/2006/main">
          <a:off x="194235" y="960718"/>
          <a:ext cx="1429870" cy="21067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solidFill>
                <a:schemeClr val="dk1"/>
              </a:solidFill>
              <a:effectLst/>
              <a:latin typeface="+mn-lt"/>
              <a:ea typeface="+mn-ea"/>
              <a:cs typeface="+mn-cs"/>
            </a:rPr>
            <a:t>Patient Attend Status</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2</xdr:col>
      <xdr:colOff>373380</xdr:colOff>
      <xdr:row>4</xdr:row>
      <xdr:rowOff>38100</xdr:rowOff>
    </xdr:from>
    <xdr:to>
      <xdr:col>4</xdr:col>
      <xdr:colOff>297180</xdr:colOff>
      <xdr:row>17</xdr:row>
      <xdr:rowOff>127635</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F6CA56FB-654B-43DE-976F-7C644D90B13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07848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44</xdr:row>
      <xdr:rowOff>121920</xdr:rowOff>
    </xdr:from>
    <xdr:to>
      <xdr:col>4</xdr:col>
      <xdr:colOff>251460</xdr:colOff>
      <xdr:row>48</xdr:row>
      <xdr:rowOff>160020</xdr:rowOff>
    </xdr:to>
    <xdr:graphicFrame macro="">
      <xdr:nvGraphicFramePr>
        <xdr:cNvPr id="2" name="Chart 1">
          <a:extLst>
            <a:ext uri="{FF2B5EF4-FFF2-40B4-BE49-F238E27FC236}">
              <a16:creationId xmlns:a16="http://schemas.microsoft.com/office/drawing/2014/main" id="{F65D7D99-8AE4-3AE8-CFAA-5761D1FD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15</xdr:col>
      <xdr:colOff>60960</xdr:colOff>
      <xdr:row>17</xdr:row>
      <xdr:rowOff>137160</xdr:rowOff>
    </xdr:to>
    <xdr:graphicFrame macro="">
      <xdr:nvGraphicFramePr>
        <xdr:cNvPr id="2" name="Chart 1">
          <a:extLst>
            <a:ext uri="{FF2B5EF4-FFF2-40B4-BE49-F238E27FC236}">
              <a16:creationId xmlns:a16="http://schemas.microsoft.com/office/drawing/2014/main" id="{6ADB75C7-B169-4F3D-9D43-0011BB2F2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0.00665</cdr:x>
      <cdr:y>0.00935</cdr:y>
    </cdr:from>
    <cdr:to>
      <cdr:x>0.0458</cdr:x>
      <cdr:y>0.1333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C9245E3-9365-5C0F-184C-0F709049A8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150" y="25400"/>
          <a:ext cx="336550" cy="3365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419100</xdr:colOff>
      <xdr:row>2</xdr:row>
      <xdr:rowOff>7620</xdr:rowOff>
    </xdr:from>
    <xdr:to>
      <xdr:col>14</xdr:col>
      <xdr:colOff>182880</xdr:colOff>
      <xdr:row>22</xdr:row>
      <xdr:rowOff>167640</xdr:rowOff>
    </xdr:to>
    <xdr:graphicFrame macro="">
      <xdr:nvGraphicFramePr>
        <xdr:cNvPr id="2" name="Chart 1">
          <a:extLst>
            <a:ext uri="{FF2B5EF4-FFF2-40B4-BE49-F238E27FC236}">
              <a16:creationId xmlns:a16="http://schemas.microsoft.com/office/drawing/2014/main" id="{2CBF26E9-49DC-4B7A-BDAE-BD2B3E6E6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0.00612</cdr:x>
      <cdr:y>0.01322</cdr:y>
    </cdr:from>
    <cdr:to>
      <cdr:x>0.04668</cdr:x>
      <cdr:y>0.10079</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345B15A-4E9B-1CAA-D6EF-F0DB99018ED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6550" cy="33655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1</xdr:col>
      <xdr:colOff>82550</xdr:colOff>
      <xdr:row>2</xdr:row>
      <xdr:rowOff>127000</xdr:rowOff>
    </xdr:from>
    <xdr:to>
      <xdr:col>15</xdr:col>
      <xdr:colOff>144950</xdr:colOff>
      <xdr:row>17</xdr:row>
      <xdr:rowOff>98200</xdr:rowOff>
    </xdr:to>
    <xdr:graphicFrame macro="">
      <xdr:nvGraphicFramePr>
        <xdr:cNvPr id="2" name="Chart 1">
          <a:extLst>
            <a:ext uri="{FF2B5EF4-FFF2-40B4-BE49-F238E27FC236}">
              <a16:creationId xmlns:a16="http://schemas.microsoft.com/office/drawing/2014/main" id="{72E8ECD2-804C-4400-8FC0-F53A6B22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0.00591</cdr:x>
      <cdr:y>0.01858</cdr:y>
    </cdr:from>
    <cdr:to>
      <cdr:x>0.04506</cdr:x>
      <cdr:y>0.14171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B3ED7C2-066B-1499-FF99-FFD648E5F0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6550" cy="336550"/>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3</xdr:col>
      <xdr:colOff>7620</xdr:colOff>
      <xdr:row>0</xdr:row>
      <xdr:rowOff>148590</xdr:rowOff>
    </xdr:from>
    <xdr:to>
      <xdr:col>10</xdr:col>
      <xdr:colOff>312420</xdr:colOff>
      <xdr:row>15</xdr:row>
      <xdr:rowOff>148590</xdr:rowOff>
    </xdr:to>
    <xdr:graphicFrame macro="">
      <xdr:nvGraphicFramePr>
        <xdr:cNvPr id="2" name="Chart 1">
          <a:extLst>
            <a:ext uri="{FF2B5EF4-FFF2-40B4-BE49-F238E27FC236}">
              <a16:creationId xmlns:a16="http://schemas.microsoft.com/office/drawing/2014/main" id="{A5984E91-1051-B9E1-7134-E970C164C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17</xdr:row>
      <xdr:rowOff>133350</xdr:rowOff>
    </xdr:from>
    <xdr:to>
      <xdr:col>10</xdr:col>
      <xdr:colOff>320040</xdr:colOff>
      <xdr:row>32</xdr:row>
      <xdr:rowOff>133350</xdr:rowOff>
    </xdr:to>
    <xdr:graphicFrame macro="">
      <xdr:nvGraphicFramePr>
        <xdr:cNvPr id="3" name="Chart 2">
          <a:extLst>
            <a:ext uri="{FF2B5EF4-FFF2-40B4-BE49-F238E27FC236}">
              <a16:creationId xmlns:a16="http://schemas.microsoft.com/office/drawing/2014/main" id="{CBFA4905-50B6-839E-2BE6-801D7D876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396240</xdr:colOff>
      <xdr:row>1</xdr:row>
      <xdr:rowOff>152400</xdr:rowOff>
    </xdr:from>
    <xdr:to>
      <xdr:col>19</xdr:col>
      <xdr:colOff>601980</xdr:colOff>
      <xdr:row>13</xdr:row>
      <xdr:rowOff>76200</xdr:rowOff>
    </xdr:to>
    <xdr:graphicFrame macro="">
      <xdr:nvGraphicFramePr>
        <xdr:cNvPr id="4" name="Chart 3">
          <a:extLst>
            <a:ext uri="{FF2B5EF4-FFF2-40B4-BE49-F238E27FC236}">
              <a16:creationId xmlns:a16="http://schemas.microsoft.com/office/drawing/2014/main" id="{D9EBEF73-DBA4-13BC-2302-C85A122A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388620</xdr:colOff>
      <xdr:row>16</xdr:row>
      <xdr:rowOff>99060</xdr:rowOff>
    </xdr:from>
    <xdr:to>
      <xdr:col>20</xdr:col>
      <xdr:colOff>137160</xdr:colOff>
      <xdr:row>29</xdr:row>
      <xdr:rowOff>30480</xdr:rowOff>
    </xdr:to>
    <xdr:graphicFrame macro="">
      <xdr:nvGraphicFramePr>
        <xdr:cNvPr id="5" name="Chart 4">
          <a:extLst>
            <a:ext uri="{FF2B5EF4-FFF2-40B4-BE49-F238E27FC236}">
              <a16:creationId xmlns:a16="http://schemas.microsoft.com/office/drawing/2014/main" id="{F9FCF05D-F6ED-9118-AA6D-373D565CC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220981</xdr:colOff>
      <xdr:row>34</xdr:row>
      <xdr:rowOff>129546</xdr:rowOff>
    </xdr:from>
    <xdr:to>
      <xdr:col>5</xdr:col>
      <xdr:colOff>107291</xdr:colOff>
      <xdr:row>40</xdr:row>
      <xdr:rowOff>22455</xdr:rowOff>
    </xdr:to>
    <xdr:graphicFrame macro="">
      <xdr:nvGraphicFramePr>
        <xdr:cNvPr id="6" name="Chart 5">
          <a:extLst>
            <a:ext uri="{FF2B5EF4-FFF2-40B4-BE49-F238E27FC236}">
              <a16:creationId xmlns:a16="http://schemas.microsoft.com/office/drawing/2014/main" id="{C4E5B8E8-8EAA-2710-D4B2-AD3828D8A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06832986111" createdVersion="5" refreshedVersion="8" minRefreshableVersion="3" recordCount="0" supportSubquery="1" supportAdvancedDrill="1" xr:uid="{838DDDB2-6E0C-4C35-8704-5ECC979DEEE3}">
  <cacheSource type="external" connectionId="3"/>
  <cacheFields count="5">
    <cacheField name="[Measures].[Count of Merged]" caption="Count of Merged" numFmtId="0" hierarchy="30"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1"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06833912035" createdVersion="5" refreshedVersion="8" minRefreshableVersion="3" recordCount="0" supportSubquery="1" supportAdvancedDrill="1" xr:uid="{3A0D4432-FF41-4EAB-99A7-4B69C9FCB4E3}">
  <cacheSource type="external" connectionId="3"/>
  <cacheFields count="3">
    <cacheField name="[Measures].[Count of Merged]" caption="Count of Merged" numFmtId="0" hierarchy="30" level="32767"/>
    <cacheField name="[Hospital Emergency Room Data].[Patient Gender].[Patient Gender]" caption="Patient Gender" numFmtId="0" hierarchy="9" level="1">
      <sharedItems count="2">
        <s v="Female"/>
        <s v="Male"/>
      </sharedItems>
    </cacheField>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06834606481" createdVersion="5" refreshedVersion="8" minRefreshableVersion="3" recordCount="0" supportSubquery="1" supportAdvancedDrill="1" xr:uid="{EBC3474F-9AB2-4663-B0C0-010B6A8B2BE5}">
  <cacheSource type="external" connectionId="3"/>
  <cacheFields count="3">
    <cacheField name="[Measures].[Count of Merged]" caption="Count of Merged" numFmtId="0" hierarchy="30" level="32767"/>
    <cacheField name="[Hospital Emergency Room Data].[Patient Attend Status].[Patient Attend Status]" caption="Patient Attend Status" numFmtId="0" hierarchy="17" level="1">
      <sharedItems count="2">
        <s v="Delay"/>
        <s v="On Time"/>
      </sharedItems>
    </cacheField>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06835300928" createdVersion="5" refreshedVersion="8" minRefreshableVersion="3" recordCount="0" supportSubquery="1" supportAdvancedDrill="1" xr:uid="{E4B87A11-131B-432A-87E9-42F4C1762DFA}">
  <cacheSource type="external" connectionId="3"/>
  <cacheFields count="3">
    <cacheField name="[Measures].[Count of Merged]" caption="Count of Merged" numFmtId="0" hierarchy="30"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06836111113" createdVersion="5" refreshedVersion="8" minRefreshableVersion="3" recordCount="0" supportSubquery="1" supportAdvancedDrill="1" xr:uid="{4FD438F0-C711-43D7-83A4-F9EEC96D2184}">
  <cacheSource type="external" connectionId="3"/>
  <cacheFields count="3">
    <cacheField name="[Hospital Emergency Room Data].[Age Group].[Age Group]" caption="Age Group" numFmtId="0" hierarchy="16" level="1">
      <sharedItems count="8">
        <s v="10-19"/>
        <s v="1-9"/>
        <s v="20-29"/>
        <s v="30-39"/>
        <s v="40-49"/>
        <s v="50-59"/>
        <s v="60-69"/>
        <s v="70-79"/>
      </sharedItems>
    </cacheField>
    <cacheField name="[Measures].[Count of Merged]" caption="Count of Merged" numFmtId="0" hierarchy="30"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0902778" createdVersion="5" refreshedVersion="8" minRefreshableVersion="3" recordCount="0" supportSubquery="1" supportAdvancedDrill="1" xr:uid="{0C4BDA2D-9044-450D-8020-66D3FF193D95}">
  <cacheSource type="external" connectionId="3"/>
  <cacheFields count="4">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Count of Merged]" caption="Count of Merged" numFmtId="0" hierarchy="30" level="32767"/>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2175925" createdVersion="5" refreshedVersion="8" minRefreshableVersion="3" recordCount="0" supportSubquery="1" supportAdvancedDrill="1" xr:uid="{520CC58F-6280-468F-A492-F3473E6D7A73}">
  <cacheSource type="external" connectionId="3"/>
  <cacheFields count="3">
    <cacheField name="[Measures].[Count of Patient Id]" caption="Count of Patient Id" numFmtId="0" hierarchy="23" level="32767"/>
    <cacheField name="[Calender_Table].[Date (Year)].[Date (Year)]" caption="Date (Year)" numFmtId="0" hierarchy="1" level="1">
      <sharedItems containsSemiMixedTypes="0" containsNonDate="0" containsString="0"/>
    </cacheField>
    <cacheField name="[Calender_Table].[Date (Month)].[Date (Month)]" caption="Date (Month)" numFmtId="0" hierarchy="3"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3333333" createdVersion="5" refreshedVersion="8" minRefreshableVersion="3" recordCount="0" supportSubquery="1" supportAdvancedDrill="1" xr:uid="{9B4EF71A-2FDC-4E01-BDEB-25BD22ECC761}">
  <cacheSource type="external" connectionId="3"/>
  <cacheFields count="3">
    <cacheField name="[Measures].[Average of Patient Waittime]" caption="Average of Patient Waittime" numFmtId="0" hierarchy="25" level="32767"/>
    <cacheField name="[Calender_Table].[Date (Year)].[Date (Year)]" caption="Date (Year)" numFmtId="0" hierarchy="1" level="1">
      <sharedItems containsSemiMixedTypes="0" containsNonDate="0" containsString="0"/>
    </cacheField>
    <cacheField name="[Calender_Table].[Date (Month)].[Date (Month)]" caption="Date (Month)" numFmtId="0" hierarchy="3"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4375003" createdVersion="5" refreshedVersion="8" minRefreshableVersion="3" recordCount="0" supportSubquery="1" supportAdvancedDrill="1" xr:uid="{7A2E517D-8DA9-4AFA-8650-EFF984255473}">
  <cacheSource type="external" connectionId="3"/>
  <cacheFields count="3">
    <cacheField name="[Measures].[Average of Patient Satisfaction Score]" caption="Average of Patient Satisfaction Score" numFmtId="0" hierarchy="27" level="32767"/>
    <cacheField name="[Calender_Table].[Date (Year)].[Date (Year)]" caption="Date (Year)" numFmtId="0" hierarchy="1" level="1">
      <sharedItems containsSemiMixedTypes="0" containsNonDate="0" containsString="0"/>
    </cacheField>
    <cacheField name="[Calender_Table].[Date (Month)].[Date (Month)]" caption="Date (Month)" numFmtId="0" hierarchy="3"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564815" createdVersion="5" refreshedVersion="8" minRefreshableVersion="3" recordCount="0" supportSubquery="1" supportAdvancedDrill="1" xr:uid="{1157A360-DF38-452F-8F63-07D03983AB95}">
  <cacheSource type="external" connectionId="3"/>
  <cacheFields count="4">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3"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6805558" createdVersion="5" refreshedVersion="8" minRefreshableVersion="3" recordCount="0" supportSubquery="1" supportAdvancedDrill="1" xr:uid="{4591990C-3ABA-4441-8D70-4FD66307CB02}">
  <cacheSource type="external" connectionId="3"/>
  <cacheFields count="4">
    <cacheField name="[Calender_Table].[Date (Day)].[Date (Day)]" caption="Date (Day)" numFmtId="0" hierarchy="4"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7" level="32767"/>
    <cacheField name="[Calender_Table].[Date (Year)].[Date (Year)]" caption="Date (Year)"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8194444" createdVersion="5" refreshedVersion="8" minRefreshableVersion="3" recordCount="0" supportSubquery="1" supportAdvancedDrill="1" xr:uid="{90055E20-7163-4ABA-9541-A8DAE0036D47}">
  <cacheSource type="external" connectionId="3"/>
  <cacheFields count="5">
    <cacheField name="[Calender_Table].[Date (Year)].[Date (Year)]" caption="Date (Year)" numFmtId="0" hierarchy="1" level="1">
      <sharedItems containsSemiMixedTypes="0" containsNonDate="0" containsString="0"/>
    </cacheField>
    <cacheField name="[Calende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Id]" caption="Count of Patient Id" numFmtId="0" hierarchy="23"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89351852" createdVersion="5" refreshedVersion="8" minRefreshableVersion="3" recordCount="0" supportSubquery="1" supportAdvancedDrill="1" xr:uid="{184F4B5D-4CA8-47BA-BF43-802E54B4045B}">
  <cacheSource type="external" connectionId="3"/>
  <cacheFields count="4">
    <cacheField name="[Calender_Table].[Date (Year)].[Date (Year)]" caption="Date (Year)" numFmtId="0" hierarchy="1" level="1">
      <sharedItems containsSemiMixedTypes="0" containsNonDate="0" containsString="0"/>
    </cacheField>
    <cacheField name="[Measures].[Count of Patient Id]" caption="Count of Patient Id" numFmtId="0" hierarchy="23" level="32767"/>
    <cacheField name="[Hospital Emergency Room Data].[Age Group].[Age Group]" caption="Age Group" numFmtId="0" hierarchy="16" level="1">
      <sharedItems count="8">
        <s v="10-19"/>
        <s v="1-9"/>
        <s v="20-29"/>
        <s v="30-39"/>
        <s v="40-49"/>
        <s v="50-59"/>
        <s v="60-69"/>
        <s v="70-79"/>
      </sharedItems>
    </cacheField>
    <cacheField name="[Calender_Table].[Date (Month)].[Date (Month)]" caption="Date (Month)" numFmtId="0" hierarchy="3"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90624999" createdVersion="5" refreshedVersion="8" minRefreshableVersion="3" recordCount="0" supportSubquery="1" supportAdvancedDrill="1" xr:uid="{7C570E1F-019B-4EA0-9F94-3D9B21051FB4}">
  <cacheSource type="external" connectionId="3"/>
  <cacheFields count="4">
    <cacheField name="[Calender_Table].[Date (Year)].[Date (Year)]" caption="Date (Year)" numFmtId="0" hierarchy="1" level="1">
      <sharedItems containsSemiMixedTypes="0" containsNonDate="0" containsString="0"/>
    </cacheField>
    <cacheField name="[Measures].[Count of Patient Id]" caption="Count of Patient Id" numFmtId="0" hierarchy="23" level="32767"/>
    <cacheField name="[Calende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91666669" createdVersion="5" refreshedVersion="8" minRefreshableVersion="3" recordCount="0" supportSubquery="1" supportAdvancedDrill="1" xr:uid="{91D202E3-1F17-4E76-8F29-529F45B98C55}">
  <cacheSource type="external" connectionId="3"/>
  <cacheFields count="4">
    <cacheField name="[Calender_Table].[Date (Year)].[Date (Year)]" caption="Date (Year)" numFmtId="0" hierarchy="1" level="1">
      <sharedItems containsSemiMixedTypes="0" containsNonDate="0" containsString="0"/>
    </cacheField>
    <cacheField name="[Measures].[Count of Patient Id]" caption="Count of Patient Id" numFmtId="0" hierarchy="23" level="32767"/>
    <cacheField name="[Calende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92476854" createdVersion="5" refreshedVersion="8" minRefreshableVersion="3" recordCount="0" supportSubquery="1" supportAdvancedDrill="1" xr:uid="{CDB97853-4618-4764-B566-9A04BAF977E5}">
  <cacheSource type="external" connectionId="3"/>
  <cacheFields count="4">
    <cacheField name="[Calender_Table].[Date (Year)].[Date (Year)]" caption="Date (Year)" numFmtId="0" hierarchy="1" level="1">
      <sharedItems containsSemiMixedTypes="0" containsNonDate="0" containsString="0"/>
    </cacheField>
    <cacheField name="[Measures].[Count of Patient Id]" caption="Count of Patient Id" numFmtId="0" hierarchy="23" level="32767"/>
    <cacheField name="[Calen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33.429793634263" createdVersion="5" refreshedVersion="8" minRefreshableVersion="3" recordCount="0" supportSubquery="1" supportAdvancedDrill="1" xr:uid="{F01370F5-D94B-428A-A8DF-131B51A6EA20}">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3" level="1">
      <sharedItems count="12">
        <s v="Jan"/>
        <s v="Feb"/>
        <s v="Mar"/>
        <s v="Apr"/>
        <s v="May"/>
        <s v="Jun"/>
        <s v="Jul"/>
        <s v="Aug"/>
        <s v="Sep"/>
        <s v="Oct"/>
        <s v="Nov"/>
        <s v="Dec"/>
      </sharedItems>
    </cacheField>
    <cacheField name="[Calender_Table].[Date (Quarter)].[Date (Quarter)]" caption="Date (Quarter)" numFmtId="0" hierarchy="2" level="1">
      <sharedItems count="4">
        <s v="Qtr1"/>
        <s v="Qtr2"/>
        <s v="Qtr3"/>
        <s v="Qtr4"/>
      </sharedItems>
    </cacheField>
    <cacheField name="[Calender_Table].[Date (Year)].[Date (Year)]" caption="Date (Year)" numFmtId="0" hierarchy="1" level="1">
      <sharedItems count="1">
        <s v="2024"/>
      </sharedItems>
    </cacheField>
  </cacheFields>
  <cacheHierarchies count="3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al" refreshedDate="45904.41272685185" createdVersion="3" refreshedVersion="8" minRefreshableVersion="3" recordCount="0" supportSubquery="1" supportAdvancedDrill="1" xr:uid="{01591EA6-3B58-4588-88C1-B5BD3420F978}">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Merged]" caption="Count of Merged" measure="1" displayFolder="" measureGroup="Hospital Emergency Room 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9109432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BE1D8-395E-49C5-8B22-6DA6139BFBFF}" name="PivotTable6" cacheId="22" applyNumberFormats="0" applyBorderFormats="0" applyFontFormats="0" applyPatternFormats="0" applyAlignmentFormats="0" applyWidthHeightFormats="1" dataCaption="Values" tag="79553983-81f6-46c6-bb92-484f1d3e1ef5" updatedVersion="8" minRefreshableVersion="3" subtotalHiddenItems="1" itemPrintTitles="1" createdVersion="5" indent="0" outline="1" outlineData="1" multipleFieldFilters="0" chartFormat="47">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Merged" fld="1"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4ABBC-0047-4FB9-A277-3CA691BB77A1}" name="PivotTable5" cacheId="40"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5">
  <location ref="A39:C42"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Id" fld="3" subtotal="count" baseField="0" baseItem="0"/>
    <dataField name="Count of Patient Id2" fld="4" subtotal="count" showDataAs="percentOfTotal" baseField="2" baseItem="0" numFmtId="10">
      <extLst>
        <ext xmlns:x14="http://schemas.microsoft.com/office/spreadsheetml/2009/9/main" uri="{E15A36E0-9728-4e99-A89B-3F7291B0FE68}">
          <x14:dataField sourceField="3" uniqueName="[__Xl2].[Measures].[Count of Patient Id]"/>
        </ext>
      </extLst>
    </dataField>
  </dataFields>
  <formats count="5">
    <format dxfId="27">
      <pivotArea outline="0" collapsedLevelsAreSubtotals="1" fieldPosition="0"/>
    </format>
    <format dxfId="26">
      <pivotArea collapsedLevelsAreSubtotals="1" fieldPosition="0">
        <references count="2">
          <reference field="4294967294" count="1" selected="0">
            <x v="0"/>
          </reference>
          <reference field="2" count="1">
            <x v="0"/>
          </reference>
        </references>
      </pivotArea>
    </format>
    <format dxfId="25">
      <pivotArea collapsedLevelsAreSubtotals="1" fieldPosition="0">
        <references count="2">
          <reference field="4294967294" count="1" selected="0">
            <x v="0"/>
          </reference>
          <reference field="2" count="1">
            <x v="1"/>
          </reference>
        </references>
      </pivotArea>
    </format>
    <format dxfId="24">
      <pivotArea grandRow="1" outline="0" collapsedLevelsAreSubtotals="1" fieldPosition="0"/>
    </format>
    <format dxfId="2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FA7C2-B4E5-44FA-9035-62585E983A17}" name="PivotTable10" cacheId="55"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21">
  <location ref="A88:A90"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s="1"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2">
    <format dxfId="29">
      <pivotArea outline="0" collapsedLevelsAreSubtotals="1" fieldPosition="0"/>
    </format>
    <format dxfId="28">
      <pivotArea grandRow="1" outline="0" collapsedLevelsAreSubtotals="1" fieldPosition="0"/>
    </format>
  </formats>
  <pivotHierarchies count="3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E137BF-FA7B-47E4-A6DF-8C9F3B6B9C8A}" name="PivotTable7" cacheId="43"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7">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8">
        <item x="1"/>
        <item x="0"/>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3">
    <format dxfId="32">
      <pivotArea outline="0" collapsedLevelsAreSubtotals="1" fieldPosition="0"/>
    </format>
    <format dxfId="31">
      <pivotArea grandRow="1" outline="0" collapsedLevelsAreSubtotals="1" fieldPosition="0"/>
    </format>
    <format dxfId="30">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F36932-E87A-4894-B321-E828914CA916}" name="PivotTable9" cacheId="52"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21">
  <location ref="A76:B85"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3"/>
  </rowFields>
  <rowItems count="9">
    <i>
      <x v="7"/>
    </i>
    <i>
      <x v="1"/>
    </i>
    <i>
      <x/>
    </i>
    <i>
      <x v="6"/>
    </i>
    <i>
      <x v="3"/>
    </i>
    <i>
      <x v="5"/>
    </i>
    <i>
      <x v="2"/>
    </i>
    <i>
      <x v="4"/>
    </i>
    <i t="grand">
      <x/>
    </i>
  </rowItems>
  <colItems count="1">
    <i/>
  </colItems>
  <dataFields count="1">
    <dataField name="Count of Patient Id" fld="1" subtotal="count" baseField="0" baseItem="0"/>
  </dataFields>
  <formats count="2">
    <format dxfId="34">
      <pivotArea outline="0" collapsedLevelsAreSubtotals="1" fieldPosition="0"/>
    </format>
    <format dxfId="33">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C4B87-20C5-4FB5-943E-73A50E43688E}" name="PivotTable4" cacheId="31"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5">
      <pivotArea outline="0" collapsedLevelsAreSubtotals="1" fieldPosition="0"/>
    </format>
  </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2765F-6F81-42B8-A039-6BC69DFD21EF}" name="PivotTable8" cacheId="46"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12">
  <location ref="A64:B67"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2">
    <format dxfId="37">
      <pivotArea outline="0" collapsedLevelsAreSubtotals="1" fieldPosition="0"/>
    </format>
    <format dxfId="36">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BE9230-BEDD-458A-8FE6-BCC8FE16E523}" name="PivotTable1" cacheId="25" applyNumberFormats="0" applyBorderFormats="0" applyFontFormats="0" applyPatternFormats="0" applyAlignmentFormats="0" applyWidthHeightFormats="1" dataCaption="Values" tag="e2cd1daa-25ea-4ba5-9b3d-7210f653f66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7E4F38-5C94-4ABD-ACEC-A2C3DDE71A21}" name="PivotTable3" cacheId="49" applyNumberFormats="0" applyBorderFormats="0" applyFontFormats="0" applyPatternFormats="0" applyAlignmentFormats="0" applyWidthHeightFormats="1" dataCaption="Values" tag="6b5d3611-0e44-43ba-b99d-71870ba22946" updatedVersion="8" minRefreshableVersion="3" subtotalHiddenItems="1" itemPrintTitles="1" createdVersion="5" indent="0" outline="1" outlineData="1" multipleFieldFilters="0" chartFormat="17">
  <location ref="A70:B73" firstHeaderRow="1" firstDataRow="1" firstDataCol="1"/>
  <pivotFields count="4">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3">
    <format dxfId="40">
      <pivotArea outline="0" collapsedLevelsAreSubtotals="1" fieldPosition="0"/>
    </format>
    <format dxfId="39">
      <pivotArea grandRow="1" outline="0" collapsedLevelsAreSubtotals="1" fieldPosition="0"/>
    </format>
    <format dxfId="38">
      <pivotArea collapsedLevelsAreSubtotals="1" fieldPosition="0">
        <references count="1">
          <reference field="3" count="0"/>
        </references>
      </pivotArea>
    </format>
  </format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7852B-4B61-42C4-8D03-6306F447894F}" name="PivotTable12" cacheId="34" applyNumberFormats="0" applyBorderFormats="0" applyFontFormats="0" applyPatternFormats="0" applyAlignmentFormats="0" applyWidthHeightFormats="1" dataCaption="Values" tag="6ccd8627-84c0-482e-983e-976aa47dc2b9" updatedVersion="8" minRefreshableVersion="3" subtotalHiddenItems="1" itemPrintTitles="1" createdVersion="5" indent="0" outline="1" outlineData="1" multipleFieldFilters="0" chartFormat="64">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41">
      <pivotArea outline="0" collapsedLevelsAreSubtotals="1" fieldPosition="0"/>
    </format>
  </formats>
  <chartFormats count="2">
    <chartFormat chart="50"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A0AE6D-0D59-4524-89C4-5E55F2E7789E}" name="PivotTable13" cacheId="37" applyNumberFormats="0" applyBorderFormats="0" applyFontFormats="0" applyPatternFormats="0" applyAlignmentFormats="0" applyWidthHeightFormats="1" dataCaption="Values" tag="900a3b9f-a12e-47da-9c2c-28e5cc0f3378" updatedVersion="8" minRefreshableVersion="3" subtotalHiddenItems="1" itemPrintTitles="1" createdVersion="5" indent="0" outline="1" outlineData="1" multipleFieldFilters="0" chartFormat="187">
  <location ref="O4:P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2">
      <pivotArea outline="0" collapsedLevelsAreSubtotals="1" fieldPosition="0"/>
    </format>
  </formats>
  <chartFormats count="2">
    <chartFormat chart="67" format="2"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995DC3-A419-4F03-9862-E295B612DA60}" name="PivotTable2" cacheId="28" applyNumberFormats="0" applyBorderFormats="0" applyFontFormats="0" applyPatternFormats="0" applyAlignmentFormats="0" applyWidthHeightFormats="1" dataCaption="Values" tag="29905d4d-8ca5-486c-acdc-c5fe53a1db60"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3">
      <pivotArea outline="0" collapsedLevelsAreSubtotals="1" fieldPosition="0"/>
    </format>
  </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members count="1" level="1">
        <member name="[Calender_Table].[Date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F78AC1-7FC2-4C65-9A32-31E603DB41AD}" name="PivotTable8" cacheId="5" applyNumberFormats="0" applyBorderFormats="0" applyFontFormats="0" applyPatternFormats="0" applyAlignmentFormats="0" applyWidthHeightFormats="1" dataCaption="Values" tag="e9c880da-3b94-46cc-984a-3de35d00a2ae" updatedVersion="8" minRefreshableVersion="3" useAutoFormatting="1" subtotalHiddenItems="1" itemPrintTitles="1" createdVersion="5" indent="0" outline="1" outlineData="1" multipleFieldFilters="0" chartFormat="11">
  <location ref="A21:B30"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Merge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0D5B81-6034-459F-A2F6-85D2B2C33FFB}" name="PivotTable7" cacheId="6" applyNumberFormats="0" applyBorderFormats="0" applyFontFormats="0" applyPatternFormats="0" applyAlignmentFormats="0" applyWidthHeightFormats="1" dataCaption="Values" tag="b48b2cba-f603-4fe3-bb39-3fb834138b1b" updatedVersion="8" minRefreshableVersion="3" useAutoFormatting="1" itemPrintTitles="1" createdVersion="5" indent="0" outline="1" outlineData="1" multipleFieldFilters="0" chartFormat="7">
  <location ref="A4:B13" firstHeaderRow="1" firstDataRow="1" firstDataCol="1"/>
  <pivotFields count="3">
    <pivotField axis="axisRow" allDrilled="1" subtotalTop="0" showAll="0" defaultSubtotal="0" defaultAttributeDrillState="1">
      <items count="8">
        <item x="1"/>
        <item x="0"/>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Merge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E1C6D9-646F-4AE0-8314-9CA4F2DE3A35}" name="PivotTable11" cacheId="2" applyNumberFormats="0" applyBorderFormats="0" applyFontFormats="0" applyPatternFormats="0" applyAlignmentFormats="0" applyWidthHeightFormats="1" dataCaption="Values" tag="85865677-03ae-410f-adcf-d7141383b4c6" updatedVersion="8" minRefreshableVersion="3" useAutoFormatting="1" subtotalHiddenItems="1" itemPrintTitles="1" createdVersion="5" indent="0" outline="1" outlineData="1" multipleFieldFilters="0" chartFormat="12">
  <location ref="A37:C40" firstHeaderRow="0" firstDataRow="1" firstDataCol="1"/>
  <pivotFields count="5">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Merged" fld="0" subtotal="count" baseField="0" baseItem="0"/>
    <dataField name="Count of Merged2" fld="4" subtotal="count" showDataAs="percentOfTotal" baseField="0" baseItem="0" numFmtId="10">
      <extLst>
        <ext xmlns:x14="http://schemas.microsoft.com/office/spreadsheetml/2009/9/main" uri="{E15A36E0-9728-4e99-A89B-3F7291B0FE68}">
          <x14:dataField sourceField="0" uniqueName="[__Xl2].[Measures].[Count of Merged]"/>
        </ext>
      </extLst>
    </dataField>
  </dataFields>
  <formats count="2">
    <format dxfId="22">
      <pivotArea collapsedLevelsAreSubtotals="1" fieldPosition="0">
        <references count="2">
          <reference field="4294967294" count="1" selected="0">
            <x v="1"/>
          </reference>
          <reference field="2" count="1">
            <x v="0"/>
          </reference>
        </references>
      </pivotArea>
    </format>
    <format dxfId="21">
      <pivotArea collapsedLevelsAreSubtotals="1" fieldPosition="0">
        <references count="2">
          <reference field="4294967294" count="1" selected="0">
            <x v="1"/>
          </reference>
          <reference field="2" count="1">
            <x v="1"/>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4" format="4">
      <pivotArea type="data" outline="0" fieldPosition="0">
        <references count="2">
          <reference field="4294967294" count="1" selected="0">
            <x v="1"/>
          </reference>
          <reference field="2"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1">
          <reference field="4294967294" count="1" selected="0">
            <x v="1"/>
          </reference>
        </references>
      </pivotArea>
    </chartFormat>
  </chartFormats>
  <pivotHierarchies count="32">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Ag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8C93A4-7135-480F-8C6A-0C28039FD5A6}" name="PivotTable10" cacheId="3" applyNumberFormats="0" applyBorderFormats="0" applyFontFormats="0" applyPatternFormats="0" applyAlignmentFormats="0" applyWidthHeightFormats="1" dataCaption="Values" tag="9599dcf2-4cb7-4119-a588-628feeb26f19" updatedVersion="8" minRefreshableVersion="3" useAutoFormatting="1" itemPrintTitles="1" createdVersion="5" indent="0" outline="1" outlineData="1" multipleFieldFilters="0" chartFormat="14">
  <location ref="M18:N2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Merge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3EEA43-8C40-4667-9CB4-DA02D9D35A19}" name="PivotTable9" cacheId="4" applyNumberFormats="0" applyBorderFormats="0" applyFontFormats="0" applyPatternFormats="0" applyAlignmentFormats="0" applyWidthHeightFormats="1" dataCaption="Values" tag="0ba576bc-621a-4b0c-a213-e2b6eb2f7474" updatedVersion="8" minRefreshableVersion="3" useAutoFormatting="1" itemPrintTitles="1" createdVersion="5" indent="0" outline="1" outlineData="1" multipleFieldFilters="0" chartFormat="9">
  <location ref="M4:N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Merge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Calende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F801F36-A6DD-4492-9FD9-5BB9D875E23C}" sourceName="[Calender_Table].[Date (Month)]">
  <pivotTables>
    <pivotTable tabId="1" name="PivotTable6"/>
    <pivotTable tabId="1" name="PivotTable1"/>
    <pivotTable tabId="1" name="PivotTable2"/>
    <pivotTable tabId="1" name="PivotTable4"/>
    <pivotTable tabId="1" name="PivotTable12"/>
    <pivotTable tabId="1" name="PivotTable13"/>
    <pivotTable tabId="1" name="PivotTable5"/>
    <pivotTable tabId="1" name="PivotTable7"/>
    <pivotTable tabId="1" name="PivotTable8"/>
    <pivotTable tabId="1" name="PivotTable3"/>
    <pivotTable tabId="1" name="PivotTable9"/>
    <pivotTable tabId="1" name="PivotTable10"/>
  </pivotTables>
  <data>
    <olap pivotCacheId="191094326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7F1C513-1C97-4B9E-BE35-A9E51B512EC2}" sourceName="[Calender_Table].[Date (Year)]">
  <pivotTables>
    <pivotTable tabId="1" name="PivotTable10"/>
    <pivotTable tabId="1" name="PivotTable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1094326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1F061C2-AF9A-44A1-A760-DB7257879141}" cache="Slicer_Date__Month" caption="Date (Month)" showCaption="0" level="1" style="my style 3" rowHeight="144000"/>
  <slicer name="Date (Year)" xr10:uid="{D557F55B-8DFE-438B-9C67-B31F0709451E}" cache="Slicer_Date__Year" caption="Date (Year)" columnCount="2" showCaption="0" level="1" style="my style 3"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FF164D9-362C-4264-9D7A-C00DE6EDE7DA}" cache="Slicer_Date__Month" caption="Date (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11.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12D1-B966-4E46-A2C1-AE7482289B13}">
  <dimension ref="A1"/>
  <sheetViews>
    <sheetView zoomScale="90" zoomScaleNormal="90" workbookViewId="0">
      <selection activeCell="V24" sqref="V24"/>
    </sheetView>
  </sheetViews>
  <sheetFormatPr defaultRowHeight="14.4" x14ac:dyDescent="0.3"/>
  <cols>
    <col min="1" max="16384" width="8.88671875" style="4"/>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376E-C5F6-4985-A42E-4661C71CFB3D}">
  <dimension ref="A1"/>
  <sheetViews>
    <sheetView tabSelected="1" zoomScale="170" zoomScaleNormal="170" workbookViewId="0">
      <selection activeCell="M6" sqref="M6"/>
    </sheetView>
  </sheetViews>
  <sheetFormatPr defaultRowHeight="14.4" x14ac:dyDescent="0.3"/>
  <cols>
    <col min="1" max="16384" width="8.88671875" style="4"/>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9EC2-C821-409A-A219-7ABB4C191B4D}">
  <sheetPr>
    <tabColor theme="7"/>
  </sheetPr>
  <dimension ref="A3:P90"/>
  <sheetViews>
    <sheetView topLeftCell="A33" workbookViewId="0">
      <selection activeCell="D57" sqref="D57"/>
    </sheetView>
  </sheetViews>
  <sheetFormatPr defaultRowHeight="14.4" x14ac:dyDescent="0.3"/>
  <cols>
    <col min="1" max="1" width="14.88671875" customWidth="1"/>
    <col min="2" max="2" width="17" bestFit="1" customWidth="1"/>
    <col min="3" max="3" width="10.44140625" customWidth="1"/>
    <col min="4" max="4" width="17.33203125" customWidth="1"/>
    <col min="7" max="7" width="25.6640625" bestFit="1" customWidth="1"/>
    <col min="8" max="8" width="15.44140625" bestFit="1" customWidth="1"/>
    <col min="11" max="11" width="16.44140625" bestFit="1" customWidth="1"/>
    <col min="12" max="12" width="25" bestFit="1" customWidth="1"/>
    <col min="15" max="15" width="29.21875" bestFit="1" customWidth="1"/>
    <col min="16" max="16" width="32.44140625" bestFit="1" customWidth="1"/>
  </cols>
  <sheetData>
    <row r="3" spans="1:16" x14ac:dyDescent="0.3">
      <c r="G3" t="s">
        <v>30</v>
      </c>
      <c r="K3" t="s">
        <v>31</v>
      </c>
      <c r="O3" t="s">
        <v>32</v>
      </c>
    </row>
    <row r="4" spans="1:16" x14ac:dyDescent="0.3">
      <c r="A4" t="s">
        <v>2</v>
      </c>
      <c r="G4" s="1" t="s">
        <v>0</v>
      </c>
      <c r="H4" t="s">
        <v>20</v>
      </c>
      <c r="K4" s="1" t="s">
        <v>0</v>
      </c>
      <c r="L4" t="s">
        <v>3</v>
      </c>
      <c r="O4" s="1" t="s">
        <v>0</v>
      </c>
      <c r="P4" t="s">
        <v>4</v>
      </c>
    </row>
    <row r="5" spans="1:16" x14ac:dyDescent="0.3">
      <c r="A5" s="16">
        <v>519</v>
      </c>
      <c r="G5" s="2" t="s">
        <v>40</v>
      </c>
      <c r="H5" s="16">
        <v>14</v>
      </c>
      <c r="K5" s="2" t="s">
        <v>40</v>
      </c>
      <c r="L5" s="3">
        <v>35.642857142857146</v>
      </c>
      <c r="O5" s="2" t="s">
        <v>40</v>
      </c>
      <c r="P5" s="3">
        <v>7.4</v>
      </c>
    </row>
    <row r="6" spans="1:16" x14ac:dyDescent="0.3">
      <c r="G6" s="2" t="s">
        <v>41</v>
      </c>
      <c r="H6" s="16">
        <v>21</v>
      </c>
      <c r="K6" s="2" t="s">
        <v>41</v>
      </c>
      <c r="L6" s="3">
        <v>27</v>
      </c>
      <c r="O6" s="2" t="s">
        <v>41</v>
      </c>
      <c r="P6" s="3">
        <v>5.6</v>
      </c>
    </row>
    <row r="7" spans="1:16" x14ac:dyDescent="0.3">
      <c r="G7" s="2" t="s">
        <v>42</v>
      </c>
      <c r="H7" s="16">
        <v>21</v>
      </c>
      <c r="K7" s="2" t="s">
        <v>42</v>
      </c>
      <c r="L7" s="3">
        <v>36.047619047619051</v>
      </c>
      <c r="O7" s="2" t="s">
        <v>42</v>
      </c>
      <c r="P7" s="3">
        <v>6.7142857142857144</v>
      </c>
    </row>
    <row r="8" spans="1:16" x14ac:dyDescent="0.3">
      <c r="G8" s="2" t="s">
        <v>43</v>
      </c>
      <c r="H8" s="16">
        <v>15</v>
      </c>
      <c r="K8" s="2" t="s">
        <v>43</v>
      </c>
      <c r="L8" s="3">
        <v>38.866666666666667</v>
      </c>
      <c r="O8" s="2" t="s">
        <v>43</v>
      </c>
      <c r="P8" s="3">
        <v>6</v>
      </c>
    </row>
    <row r="9" spans="1:16" x14ac:dyDescent="0.3">
      <c r="A9" t="s">
        <v>3</v>
      </c>
      <c r="G9" s="2" t="s">
        <v>44</v>
      </c>
      <c r="H9" s="16">
        <v>11</v>
      </c>
      <c r="K9" s="2" t="s">
        <v>44</v>
      </c>
      <c r="L9" s="3">
        <v>35.909090909090907</v>
      </c>
      <c r="O9" s="2" t="s">
        <v>44</v>
      </c>
      <c r="P9" s="3">
        <v>4</v>
      </c>
    </row>
    <row r="10" spans="1:16" x14ac:dyDescent="0.3">
      <c r="A10" s="3">
        <v>35.809248554913296</v>
      </c>
      <c r="D10" s="3"/>
      <c r="G10" s="2" t="s">
        <v>45</v>
      </c>
      <c r="H10" s="16">
        <v>17</v>
      </c>
      <c r="K10" s="2" t="s">
        <v>45</v>
      </c>
      <c r="L10" s="3">
        <v>38.470588235294116</v>
      </c>
      <c r="O10" s="2" t="s">
        <v>45</v>
      </c>
      <c r="P10" s="3">
        <v>4.7142857142857144</v>
      </c>
    </row>
    <row r="11" spans="1:16" x14ac:dyDescent="0.3">
      <c r="G11" s="2" t="s">
        <v>46</v>
      </c>
      <c r="H11" s="16">
        <v>15</v>
      </c>
      <c r="K11" s="2" t="s">
        <v>46</v>
      </c>
      <c r="L11" s="3">
        <v>36.733333333333334</v>
      </c>
      <c r="O11" s="2" t="s">
        <v>46</v>
      </c>
      <c r="P11" s="3">
        <v>1.8</v>
      </c>
    </row>
    <row r="12" spans="1:16" x14ac:dyDescent="0.3">
      <c r="G12" s="2" t="s">
        <v>47</v>
      </c>
      <c r="H12" s="16">
        <v>17</v>
      </c>
      <c r="K12" s="2" t="s">
        <v>47</v>
      </c>
      <c r="L12" s="3">
        <v>34.588235294117645</v>
      </c>
      <c r="O12" s="2" t="s">
        <v>47</v>
      </c>
      <c r="P12" s="3">
        <v>4.833333333333333</v>
      </c>
    </row>
    <row r="13" spans="1:16" x14ac:dyDescent="0.3">
      <c r="A13" t="s">
        <v>4</v>
      </c>
      <c r="G13" s="2" t="s">
        <v>48</v>
      </c>
      <c r="H13" s="16">
        <v>13</v>
      </c>
      <c r="K13" s="2" t="s">
        <v>48</v>
      </c>
      <c r="L13" s="3">
        <v>37.53846153846154</v>
      </c>
      <c r="O13" s="2" t="s">
        <v>48</v>
      </c>
      <c r="P13" s="3">
        <v>4.25</v>
      </c>
    </row>
    <row r="14" spans="1:16" x14ac:dyDescent="0.3">
      <c r="A14" s="3">
        <v>5.1455696202531644</v>
      </c>
      <c r="D14" s="3"/>
      <c r="G14" s="2" t="s">
        <v>49</v>
      </c>
      <c r="H14" s="16">
        <v>24</v>
      </c>
      <c r="K14" s="2" t="s">
        <v>49</v>
      </c>
      <c r="L14" s="3">
        <v>31.708333333333332</v>
      </c>
      <c r="O14" s="2" t="s">
        <v>49</v>
      </c>
      <c r="P14" s="3">
        <v>4.5999999999999996</v>
      </c>
    </row>
    <row r="15" spans="1:16" x14ac:dyDescent="0.3">
      <c r="G15" s="2" t="s">
        <v>50</v>
      </c>
      <c r="H15" s="16">
        <v>13</v>
      </c>
      <c r="K15" s="2" t="s">
        <v>50</v>
      </c>
      <c r="L15" s="3">
        <v>28.923076923076923</v>
      </c>
      <c r="O15" s="2" t="s">
        <v>50</v>
      </c>
      <c r="P15" s="3">
        <v>6.5</v>
      </c>
    </row>
    <row r="16" spans="1:16" x14ac:dyDescent="0.3">
      <c r="G16" s="2" t="s">
        <v>51</v>
      </c>
      <c r="H16" s="16">
        <v>14</v>
      </c>
      <c r="K16" s="2" t="s">
        <v>51</v>
      </c>
      <c r="L16" s="3">
        <v>42.071428571428569</v>
      </c>
      <c r="O16" s="2" t="s">
        <v>51</v>
      </c>
      <c r="P16" s="3">
        <v>5</v>
      </c>
    </row>
    <row r="17" spans="7:16" x14ac:dyDescent="0.3">
      <c r="G17" s="2" t="s">
        <v>52</v>
      </c>
      <c r="H17" s="16">
        <v>12</v>
      </c>
      <c r="K17" s="2" t="s">
        <v>52</v>
      </c>
      <c r="L17" s="3">
        <v>35.833333333333336</v>
      </c>
      <c r="O17" s="2" t="s">
        <v>52</v>
      </c>
      <c r="P17" s="3">
        <v>6</v>
      </c>
    </row>
    <row r="18" spans="7:16" x14ac:dyDescent="0.3">
      <c r="G18" s="2" t="s">
        <v>53</v>
      </c>
      <c r="H18" s="16">
        <v>11</v>
      </c>
      <c r="K18" s="2" t="s">
        <v>53</v>
      </c>
      <c r="L18" s="3">
        <v>28.727272727272727</v>
      </c>
      <c r="O18" s="2" t="s">
        <v>53</v>
      </c>
      <c r="P18" s="3">
        <v>4.7142857142857144</v>
      </c>
    </row>
    <row r="19" spans="7:16" x14ac:dyDescent="0.3">
      <c r="G19" s="2" t="s">
        <v>54</v>
      </c>
      <c r="H19" s="16">
        <v>16</v>
      </c>
      <c r="K19" s="2" t="s">
        <v>54</v>
      </c>
      <c r="L19" s="3">
        <v>35.75</v>
      </c>
      <c r="O19" s="2" t="s">
        <v>54</v>
      </c>
      <c r="P19" s="3">
        <v>4.2</v>
      </c>
    </row>
    <row r="20" spans="7:16" x14ac:dyDescent="0.3">
      <c r="G20" s="2" t="s">
        <v>55</v>
      </c>
      <c r="H20" s="16">
        <v>20</v>
      </c>
      <c r="K20" s="2" t="s">
        <v>55</v>
      </c>
      <c r="L20" s="3">
        <v>34.75</v>
      </c>
      <c r="O20" s="2" t="s">
        <v>55</v>
      </c>
      <c r="P20" s="3">
        <v>7.2</v>
      </c>
    </row>
    <row r="21" spans="7:16" x14ac:dyDescent="0.3">
      <c r="G21" s="2" t="s">
        <v>56</v>
      </c>
      <c r="H21" s="16">
        <v>15</v>
      </c>
      <c r="K21" s="2" t="s">
        <v>56</v>
      </c>
      <c r="L21" s="3">
        <v>37.666666666666664</v>
      </c>
      <c r="O21" s="2" t="s">
        <v>56</v>
      </c>
      <c r="P21" s="3">
        <v>4.333333333333333</v>
      </c>
    </row>
    <row r="22" spans="7:16" x14ac:dyDescent="0.3">
      <c r="G22" s="2" t="s">
        <v>57</v>
      </c>
      <c r="H22" s="16">
        <v>19</v>
      </c>
      <c r="K22" s="2" t="s">
        <v>57</v>
      </c>
      <c r="L22" s="3">
        <v>40.421052631578945</v>
      </c>
      <c r="O22" s="2" t="s">
        <v>57</v>
      </c>
      <c r="P22" s="3">
        <v>3.7777777777777777</v>
      </c>
    </row>
    <row r="23" spans="7:16" x14ac:dyDescent="0.3">
      <c r="G23" s="2" t="s">
        <v>58</v>
      </c>
      <c r="H23" s="16">
        <v>16</v>
      </c>
      <c r="K23" s="2" t="s">
        <v>58</v>
      </c>
      <c r="L23" s="3">
        <v>33.75</v>
      </c>
      <c r="O23" s="2" t="s">
        <v>58</v>
      </c>
      <c r="P23" s="3">
        <v>3.6666666666666665</v>
      </c>
    </row>
    <row r="24" spans="7:16" x14ac:dyDescent="0.3">
      <c r="G24" s="2" t="s">
        <v>59</v>
      </c>
      <c r="H24" s="16">
        <v>17</v>
      </c>
      <c r="K24" s="2" t="s">
        <v>59</v>
      </c>
      <c r="L24" s="3">
        <v>32.764705882352942</v>
      </c>
      <c r="O24" s="2" t="s">
        <v>59</v>
      </c>
      <c r="P24" s="3">
        <v>4</v>
      </c>
    </row>
    <row r="25" spans="7:16" x14ac:dyDescent="0.3">
      <c r="G25" s="2" t="s">
        <v>60</v>
      </c>
      <c r="H25" s="16">
        <v>28</v>
      </c>
      <c r="K25" s="2" t="s">
        <v>60</v>
      </c>
      <c r="L25" s="3">
        <v>37.357142857142854</v>
      </c>
      <c r="O25" s="2" t="s">
        <v>60</v>
      </c>
      <c r="P25" s="3">
        <v>5.833333333333333</v>
      </c>
    </row>
    <row r="26" spans="7:16" x14ac:dyDescent="0.3">
      <c r="G26" s="2" t="s">
        <v>61</v>
      </c>
      <c r="H26" s="16">
        <v>22</v>
      </c>
      <c r="K26" s="2" t="s">
        <v>61</v>
      </c>
      <c r="L26" s="3">
        <v>37.227272727272727</v>
      </c>
      <c r="O26" s="2" t="s">
        <v>61</v>
      </c>
      <c r="P26" s="3">
        <v>5.666666666666667</v>
      </c>
    </row>
    <row r="27" spans="7:16" x14ac:dyDescent="0.3">
      <c r="G27" s="2" t="s">
        <v>62</v>
      </c>
      <c r="H27" s="16">
        <v>20</v>
      </c>
      <c r="K27" s="2" t="s">
        <v>62</v>
      </c>
      <c r="L27" s="3">
        <v>36.700000000000003</v>
      </c>
      <c r="O27" s="2" t="s">
        <v>62</v>
      </c>
      <c r="P27" s="3">
        <v>5.5</v>
      </c>
    </row>
    <row r="28" spans="7:16" x14ac:dyDescent="0.3">
      <c r="G28" s="2" t="s">
        <v>63</v>
      </c>
      <c r="H28" s="16">
        <v>17</v>
      </c>
      <c r="K28" s="2" t="s">
        <v>63</v>
      </c>
      <c r="L28" s="3">
        <v>43.058823529411768</v>
      </c>
      <c r="O28" s="2" t="s">
        <v>63</v>
      </c>
      <c r="P28" s="3">
        <v>5.5</v>
      </c>
    </row>
    <row r="29" spans="7:16" x14ac:dyDescent="0.3">
      <c r="G29" s="2" t="s">
        <v>64</v>
      </c>
      <c r="H29" s="16">
        <v>18</v>
      </c>
      <c r="K29" s="2" t="s">
        <v>64</v>
      </c>
      <c r="L29" s="3">
        <v>39.777777777777779</v>
      </c>
      <c r="O29" s="2" t="s">
        <v>64</v>
      </c>
      <c r="P29" s="3">
        <v>7</v>
      </c>
    </row>
    <row r="30" spans="7:16" x14ac:dyDescent="0.3">
      <c r="G30" s="2" t="s">
        <v>65</v>
      </c>
      <c r="H30" s="16">
        <v>13</v>
      </c>
      <c r="K30" s="2" t="s">
        <v>65</v>
      </c>
      <c r="L30" s="3">
        <v>40.692307692307693</v>
      </c>
      <c r="O30" s="2" t="s">
        <v>65</v>
      </c>
      <c r="P30" s="3">
        <v>7</v>
      </c>
    </row>
    <row r="31" spans="7:16" x14ac:dyDescent="0.3">
      <c r="G31" s="2" t="s">
        <v>66</v>
      </c>
      <c r="H31" s="16">
        <v>13</v>
      </c>
      <c r="K31" s="2" t="s">
        <v>66</v>
      </c>
      <c r="L31" s="3">
        <v>34.46153846153846</v>
      </c>
      <c r="O31" s="2" t="s">
        <v>66</v>
      </c>
      <c r="P31" s="3">
        <v>4</v>
      </c>
    </row>
    <row r="32" spans="7:16" x14ac:dyDescent="0.3">
      <c r="G32" s="2" t="s">
        <v>67</v>
      </c>
      <c r="H32" s="16">
        <v>13</v>
      </c>
      <c r="K32" s="2" t="s">
        <v>67</v>
      </c>
      <c r="L32" s="3">
        <v>30.307692307692307</v>
      </c>
      <c r="O32" s="2" t="s">
        <v>67</v>
      </c>
      <c r="P32" s="3">
        <v>4.4444444444444446</v>
      </c>
    </row>
    <row r="33" spans="1:16" x14ac:dyDescent="0.3">
      <c r="G33" s="2" t="s">
        <v>68</v>
      </c>
      <c r="H33" s="16">
        <v>20</v>
      </c>
      <c r="K33" s="2" t="s">
        <v>68</v>
      </c>
      <c r="L33" s="3">
        <v>38.5</v>
      </c>
      <c r="O33" s="2" t="s">
        <v>68</v>
      </c>
      <c r="P33" s="3">
        <v>4.8571428571428568</v>
      </c>
    </row>
    <row r="34" spans="1:16" x14ac:dyDescent="0.3">
      <c r="G34" s="2" t="s">
        <v>69</v>
      </c>
      <c r="H34" s="16">
        <v>15</v>
      </c>
      <c r="K34" s="2" t="s">
        <v>69</v>
      </c>
      <c r="L34" s="3">
        <v>35.333333333333336</v>
      </c>
      <c r="O34" s="2" t="s">
        <v>69</v>
      </c>
      <c r="P34" s="3">
        <v>5.5714285714285712</v>
      </c>
    </row>
    <row r="35" spans="1:16" x14ac:dyDescent="0.3">
      <c r="G35" s="2" t="s">
        <v>70</v>
      </c>
      <c r="H35" s="16">
        <v>19</v>
      </c>
      <c r="K35" s="2" t="s">
        <v>70</v>
      </c>
      <c r="L35" s="3">
        <v>32.421052631578945</v>
      </c>
      <c r="O35" s="2" t="s">
        <v>70</v>
      </c>
      <c r="P35" s="3">
        <v>6</v>
      </c>
    </row>
    <row r="36" spans="1:16" x14ac:dyDescent="0.3">
      <c r="G36" s="2" t="s">
        <v>1</v>
      </c>
      <c r="H36" s="16">
        <v>519</v>
      </c>
      <c r="K36" s="2" t="s">
        <v>1</v>
      </c>
      <c r="L36" s="3">
        <v>35.809248554913296</v>
      </c>
      <c r="O36" s="2" t="s">
        <v>1</v>
      </c>
      <c r="P36" s="3">
        <v>5.1455696202531644</v>
      </c>
    </row>
    <row r="39" spans="1:16" x14ac:dyDescent="0.3">
      <c r="A39" s="1" t="s">
        <v>0</v>
      </c>
      <c r="B39" t="s">
        <v>2</v>
      </c>
      <c r="C39" t="s">
        <v>35</v>
      </c>
    </row>
    <row r="40" spans="1:16" x14ac:dyDescent="0.3">
      <c r="A40" s="2" t="s">
        <v>7</v>
      </c>
      <c r="B40" s="10">
        <v>266</v>
      </c>
      <c r="C40" s="5">
        <v>0.51252408477842004</v>
      </c>
    </row>
    <row r="41" spans="1:16" x14ac:dyDescent="0.3">
      <c r="A41" s="2" t="s">
        <v>19</v>
      </c>
      <c r="B41" s="10">
        <v>253</v>
      </c>
      <c r="C41" s="5">
        <v>0.48747591522157996</v>
      </c>
    </row>
    <row r="42" spans="1:16" x14ac:dyDescent="0.3">
      <c r="A42" s="2" t="s">
        <v>1</v>
      </c>
      <c r="B42" s="10">
        <v>519</v>
      </c>
      <c r="C42" s="5">
        <v>1</v>
      </c>
    </row>
    <row r="46" spans="1:16" x14ac:dyDescent="0.3">
      <c r="A46" s="15" t="s">
        <v>36</v>
      </c>
      <c r="B46" s="15" t="s">
        <v>37</v>
      </c>
      <c r="C46" s="15" t="s">
        <v>38</v>
      </c>
      <c r="D46" s="14"/>
    </row>
    <row r="47" spans="1:16" x14ac:dyDescent="0.3">
      <c r="A47" s="12" t="str">
        <f>A41</f>
        <v>Not Admitted</v>
      </c>
      <c r="B47" s="12">
        <f>B41</f>
        <v>253</v>
      </c>
      <c r="C47" s="13">
        <f>C41</f>
        <v>0.48747591522157996</v>
      </c>
      <c r="D47" s="12"/>
    </row>
    <row r="48" spans="1:16" x14ac:dyDescent="0.3">
      <c r="A48" s="12" t="str">
        <f>A40</f>
        <v>Admitted</v>
      </c>
      <c r="B48" s="12">
        <f>B40</f>
        <v>266</v>
      </c>
      <c r="C48" s="13">
        <f>C40</f>
        <v>0.51252408477842004</v>
      </c>
      <c r="D48" s="12"/>
    </row>
    <row r="50" spans="1:2" x14ac:dyDescent="0.3">
      <c r="B50" s="11"/>
    </row>
    <row r="52" spans="1:2" x14ac:dyDescent="0.3">
      <c r="A52" s="1" t="s">
        <v>0</v>
      </c>
      <c r="B52" t="s">
        <v>2</v>
      </c>
    </row>
    <row r="53" spans="1:2" x14ac:dyDescent="0.3">
      <c r="A53" s="2" t="s">
        <v>16</v>
      </c>
      <c r="B53" s="16">
        <v>66</v>
      </c>
    </row>
    <row r="54" spans="1:2" x14ac:dyDescent="0.3">
      <c r="A54" s="2" t="s">
        <v>11</v>
      </c>
      <c r="B54" s="16">
        <v>63</v>
      </c>
    </row>
    <row r="55" spans="1:2" x14ac:dyDescent="0.3">
      <c r="A55" s="2" t="s">
        <v>13</v>
      </c>
      <c r="B55" s="16">
        <v>72</v>
      </c>
    </row>
    <row r="56" spans="1:2" x14ac:dyDescent="0.3">
      <c r="A56" s="2" t="s">
        <v>17</v>
      </c>
      <c r="B56" s="16">
        <v>69</v>
      </c>
    </row>
    <row r="57" spans="1:2" x14ac:dyDescent="0.3">
      <c r="A57" s="2" t="s">
        <v>14</v>
      </c>
      <c r="B57" s="16">
        <v>65</v>
      </c>
    </row>
    <row r="58" spans="1:2" x14ac:dyDescent="0.3">
      <c r="A58" s="2" t="s">
        <v>15</v>
      </c>
      <c r="B58" s="16">
        <v>65</v>
      </c>
    </row>
    <row r="59" spans="1:2" x14ac:dyDescent="0.3">
      <c r="A59" s="2" t="s">
        <v>8</v>
      </c>
      <c r="B59" s="16">
        <v>66</v>
      </c>
    </row>
    <row r="60" spans="1:2" x14ac:dyDescent="0.3">
      <c r="A60" s="2" t="s">
        <v>10</v>
      </c>
      <c r="B60" s="16">
        <v>53</v>
      </c>
    </row>
    <row r="61" spans="1:2" x14ac:dyDescent="0.3">
      <c r="A61" s="2" t="s">
        <v>1</v>
      </c>
      <c r="B61" s="10">
        <v>519</v>
      </c>
    </row>
    <row r="64" spans="1:2" x14ac:dyDescent="0.3">
      <c r="A64" s="1" t="s">
        <v>0</v>
      </c>
      <c r="B64" t="s">
        <v>2</v>
      </c>
    </row>
    <row r="65" spans="1:2" x14ac:dyDescent="0.3">
      <c r="A65" s="2" t="s">
        <v>9</v>
      </c>
      <c r="B65" s="3">
        <v>324</v>
      </c>
    </row>
    <row r="66" spans="1:2" x14ac:dyDescent="0.3">
      <c r="A66" s="2" t="s">
        <v>12</v>
      </c>
      <c r="B66" s="3">
        <v>195</v>
      </c>
    </row>
    <row r="67" spans="1:2" x14ac:dyDescent="0.3">
      <c r="A67" s="2" t="s">
        <v>1</v>
      </c>
      <c r="B67" s="10">
        <v>519</v>
      </c>
    </row>
    <row r="70" spans="1:2" x14ac:dyDescent="0.3">
      <c r="A70" s="1" t="s">
        <v>0</v>
      </c>
      <c r="B70" t="s">
        <v>2</v>
      </c>
    </row>
    <row r="71" spans="1:2" x14ac:dyDescent="0.3">
      <c r="A71" s="2" t="s">
        <v>18</v>
      </c>
      <c r="B71" s="10">
        <v>254</v>
      </c>
    </row>
    <row r="72" spans="1:2" x14ac:dyDescent="0.3">
      <c r="A72" s="2" t="s">
        <v>5</v>
      </c>
      <c r="B72" s="10">
        <v>265</v>
      </c>
    </row>
    <row r="73" spans="1:2" x14ac:dyDescent="0.3">
      <c r="A73" s="2" t="s">
        <v>1</v>
      </c>
      <c r="B73" s="10">
        <v>519</v>
      </c>
    </row>
    <row r="76" spans="1:2" x14ac:dyDescent="0.3">
      <c r="A76" s="1" t="s">
        <v>0</v>
      </c>
      <c r="B76" t="s">
        <v>2</v>
      </c>
    </row>
    <row r="77" spans="1:2" x14ac:dyDescent="0.3">
      <c r="A77" s="2" t="s">
        <v>27</v>
      </c>
      <c r="B77" s="3">
        <v>3</v>
      </c>
    </row>
    <row r="78" spans="1:2" x14ac:dyDescent="0.3">
      <c r="A78" s="2" t="s">
        <v>22</v>
      </c>
      <c r="B78" s="3">
        <v>8</v>
      </c>
    </row>
    <row r="79" spans="1:2" x14ac:dyDescent="0.3">
      <c r="A79" s="2" t="s">
        <v>21</v>
      </c>
      <c r="B79" s="3">
        <v>11</v>
      </c>
    </row>
    <row r="80" spans="1:2" x14ac:dyDescent="0.3">
      <c r="A80" s="2" t="s">
        <v>26</v>
      </c>
      <c r="B80" s="3">
        <v>15</v>
      </c>
    </row>
    <row r="81" spans="1:2" x14ac:dyDescent="0.3">
      <c r="A81" s="2" t="s">
        <v>24</v>
      </c>
      <c r="B81" s="3">
        <v>16</v>
      </c>
    </row>
    <row r="82" spans="1:2" x14ac:dyDescent="0.3">
      <c r="A82" s="2" t="s">
        <v>25</v>
      </c>
      <c r="B82" s="3">
        <v>51</v>
      </c>
    </row>
    <row r="83" spans="1:2" x14ac:dyDescent="0.3">
      <c r="A83" s="2" t="s">
        <v>23</v>
      </c>
      <c r="B83" s="3">
        <v>102</v>
      </c>
    </row>
    <row r="84" spans="1:2" x14ac:dyDescent="0.3">
      <c r="A84" s="2" t="s">
        <v>6</v>
      </c>
      <c r="B84" s="3">
        <v>313</v>
      </c>
    </row>
    <row r="85" spans="1:2" x14ac:dyDescent="0.3">
      <c r="A85" s="2" t="s">
        <v>1</v>
      </c>
      <c r="B85" s="10">
        <v>519</v>
      </c>
    </row>
    <row r="88" spans="1:2" x14ac:dyDescent="0.3">
      <c r="A88" s="1" t="s">
        <v>0</v>
      </c>
    </row>
    <row r="89" spans="1:2" x14ac:dyDescent="0.3">
      <c r="A89" s="2" t="s">
        <v>39</v>
      </c>
    </row>
    <row r="90" spans="1:2" x14ac:dyDescent="0.3">
      <c r="A90"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F5BFB-7FDE-4622-BBAD-92A194D7D520}">
  <dimension ref="A1:V32"/>
  <sheetViews>
    <sheetView zoomScale="120" zoomScaleNormal="120" workbookViewId="0"/>
  </sheetViews>
  <sheetFormatPr defaultRowHeight="14.4" x14ac:dyDescent="0.3"/>
  <cols>
    <col min="1" max="16384" width="8.88671875" style="7"/>
  </cols>
  <sheetData>
    <row r="1" spans="1:22" x14ac:dyDescent="0.3">
      <c r="A1" s="8"/>
      <c r="B1" s="8"/>
      <c r="C1" s="8"/>
      <c r="D1" s="8"/>
      <c r="E1" s="8"/>
      <c r="F1" s="8"/>
      <c r="G1" s="8"/>
      <c r="H1" s="8"/>
      <c r="I1" s="8"/>
      <c r="J1" s="8"/>
      <c r="K1" s="8"/>
      <c r="L1" s="8"/>
      <c r="M1" s="8"/>
      <c r="N1" s="8"/>
      <c r="O1" s="8"/>
      <c r="P1" s="8"/>
      <c r="Q1" s="8"/>
      <c r="R1" s="8"/>
      <c r="S1" s="8"/>
      <c r="T1" s="8"/>
      <c r="U1" s="8"/>
      <c r="V1" s="8"/>
    </row>
    <row r="2" spans="1:22" x14ac:dyDescent="0.3">
      <c r="A2" s="8"/>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8"/>
      <c r="B4" s="8"/>
      <c r="C4" s="8"/>
      <c r="D4" s="8"/>
      <c r="E4" s="8"/>
      <c r="F4" s="8"/>
      <c r="G4" s="8"/>
      <c r="H4" s="8"/>
      <c r="I4" s="8"/>
      <c r="J4" s="8"/>
      <c r="K4" s="8"/>
      <c r="L4" s="8"/>
      <c r="M4" s="8"/>
      <c r="N4" s="8"/>
      <c r="O4" s="8"/>
      <c r="P4" s="8"/>
      <c r="Q4" s="8"/>
      <c r="R4" s="8"/>
      <c r="S4" s="8"/>
      <c r="T4" s="8"/>
      <c r="U4" s="8"/>
      <c r="V4" s="8"/>
    </row>
    <row r="5" spans="1:22" x14ac:dyDescent="0.3">
      <c r="A5" s="8"/>
      <c r="B5" s="8"/>
      <c r="C5" s="8"/>
      <c r="D5" s="8"/>
      <c r="E5" s="8"/>
      <c r="F5" s="8"/>
      <c r="G5" s="8"/>
      <c r="H5" s="8"/>
      <c r="I5" s="8"/>
      <c r="J5" s="8"/>
      <c r="K5" s="8"/>
      <c r="L5" s="8"/>
      <c r="M5" s="8"/>
      <c r="N5" s="8"/>
      <c r="O5" s="8"/>
      <c r="P5" s="8"/>
      <c r="Q5" s="8"/>
      <c r="R5" s="8"/>
      <c r="S5" s="8"/>
      <c r="T5" s="8"/>
      <c r="U5" s="8"/>
      <c r="V5" s="8"/>
    </row>
    <row r="6" spans="1:22" x14ac:dyDescent="0.3">
      <c r="A6" s="8"/>
      <c r="B6" s="8"/>
      <c r="C6" s="8"/>
      <c r="D6" s="8"/>
      <c r="E6" s="8"/>
      <c r="F6" s="8"/>
      <c r="G6" s="8"/>
      <c r="H6" s="8"/>
      <c r="I6" s="8"/>
      <c r="J6" s="8"/>
      <c r="K6" s="8"/>
      <c r="L6" s="8"/>
      <c r="M6" s="8"/>
      <c r="N6" s="8"/>
      <c r="O6" s="8"/>
      <c r="P6" s="8"/>
      <c r="Q6" s="8"/>
      <c r="R6" s="8"/>
      <c r="S6" s="8"/>
      <c r="T6" s="8"/>
      <c r="U6" s="8"/>
      <c r="V6" s="8"/>
    </row>
    <row r="7" spans="1:22" x14ac:dyDescent="0.3">
      <c r="A7" s="8"/>
      <c r="B7" s="8"/>
      <c r="C7" s="8"/>
      <c r="D7" s="8"/>
      <c r="E7" s="8"/>
      <c r="F7" s="8"/>
      <c r="G7" s="8"/>
      <c r="H7" s="8"/>
      <c r="I7" s="8"/>
      <c r="J7" s="8"/>
      <c r="K7" s="8"/>
      <c r="L7" s="8"/>
      <c r="M7" s="8"/>
      <c r="N7" s="8"/>
      <c r="O7" s="8"/>
      <c r="P7" s="8"/>
      <c r="Q7" s="8"/>
      <c r="R7" s="8"/>
      <c r="S7" s="8"/>
      <c r="T7" s="8"/>
      <c r="U7" s="8"/>
      <c r="V7" s="8"/>
    </row>
    <row r="8" spans="1:22" x14ac:dyDescent="0.3">
      <c r="A8" s="8"/>
      <c r="B8" s="8"/>
      <c r="C8" s="8"/>
      <c r="D8" s="8"/>
      <c r="E8" s="8"/>
      <c r="F8" s="8"/>
      <c r="G8" s="8"/>
      <c r="H8" s="8"/>
      <c r="I8" s="8"/>
      <c r="J8" s="8"/>
      <c r="K8" s="8"/>
      <c r="L8" s="8"/>
      <c r="M8" s="8"/>
      <c r="N8" s="8"/>
      <c r="O8" s="8"/>
      <c r="P8" s="8"/>
      <c r="Q8" s="8"/>
      <c r="R8" s="8"/>
      <c r="S8" s="8"/>
      <c r="T8" s="8"/>
      <c r="U8" s="8"/>
      <c r="V8" s="8"/>
    </row>
    <row r="9" spans="1:22" x14ac:dyDescent="0.3">
      <c r="A9" s="8"/>
      <c r="B9" s="8"/>
      <c r="C9" s="8"/>
      <c r="D9" s="8"/>
      <c r="E9" s="8"/>
      <c r="F9" s="8"/>
      <c r="G9" s="8"/>
      <c r="H9" s="8"/>
      <c r="I9" s="8"/>
      <c r="J9" s="8"/>
      <c r="K9" s="8"/>
      <c r="L9" s="8"/>
      <c r="M9" s="8"/>
      <c r="N9" s="8"/>
      <c r="O9" s="8"/>
      <c r="P9" s="8"/>
      <c r="Q9" s="8"/>
      <c r="R9" s="8"/>
      <c r="S9" s="8"/>
      <c r="T9" s="8"/>
      <c r="U9" s="8"/>
      <c r="V9" s="8"/>
    </row>
    <row r="10" spans="1:22" x14ac:dyDescent="0.3">
      <c r="A10" s="8"/>
      <c r="B10" s="8"/>
      <c r="C10" s="8"/>
      <c r="D10" s="8"/>
      <c r="E10" s="8"/>
      <c r="F10" s="8"/>
      <c r="G10" s="8"/>
      <c r="H10" s="8"/>
      <c r="I10" s="8"/>
      <c r="J10" s="8"/>
      <c r="K10" s="8"/>
      <c r="L10" s="8"/>
      <c r="M10" s="8"/>
      <c r="N10" s="8"/>
      <c r="O10" s="8"/>
      <c r="P10" s="8"/>
      <c r="Q10" s="8"/>
      <c r="R10" s="8"/>
      <c r="S10" s="8"/>
      <c r="T10" s="8"/>
      <c r="U10" s="8"/>
      <c r="V10" s="8"/>
    </row>
    <row r="11" spans="1:22" x14ac:dyDescent="0.3">
      <c r="A11" s="8"/>
      <c r="B11" s="8"/>
      <c r="C11" s="8"/>
      <c r="D11" s="8"/>
      <c r="E11" s="8"/>
      <c r="F11" s="8"/>
      <c r="G11" s="8"/>
      <c r="H11" s="8"/>
      <c r="I11" s="8"/>
      <c r="J11" s="8"/>
      <c r="K11" s="8"/>
      <c r="L11" s="8"/>
      <c r="M11" s="8"/>
      <c r="N11" s="8"/>
      <c r="O11" s="8"/>
      <c r="P11" s="8"/>
      <c r="Q11" s="8"/>
      <c r="R11" s="8"/>
      <c r="S11" s="8"/>
      <c r="T11" s="8"/>
      <c r="U11" s="8"/>
      <c r="V11" s="8"/>
    </row>
    <row r="12" spans="1:22" x14ac:dyDescent="0.3">
      <c r="A12" s="8"/>
      <c r="B12" s="8"/>
      <c r="C12" s="8"/>
      <c r="D12" s="8"/>
      <c r="E12" s="8"/>
      <c r="F12" s="8"/>
      <c r="G12" s="8"/>
      <c r="H12" s="8"/>
      <c r="I12" s="8"/>
      <c r="J12" s="8"/>
      <c r="K12" s="8"/>
      <c r="L12" s="8"/>
      <c r="M12" s="8"/>
      <c r="N12" s="8"/>
      <c r="O12" s="8"/>
      <c r="P12" s="8"/>
      <c r="Q12" s="8"/>
      <c r="R12" s="8"/>
      <c r="S12" s="8"/>
      <c r="T12" s="8"/>
      <c r="U12" s="8"/>
      <c r="V12" s="8"/>
    </row>
    <row r="13" spans="1:22" x14ac:dyDescent="0.3">
      <c r="A13" s="8"/>
      <c r="B13" s="8"/>
      <c r="C13" s="8"/>
      <c r="D13" s="8"/>
      <c r="E13" s="8"/>
      <c r="F13" s="8"/>
      <c r="G13" s="8"/>
      <c r="H13" s="8"/>
      <c r="I13" s="8"/>
      <c r="J13" s="8"/>
      <c r="K13" s="8"/>
      <c r="L13" s="8"/>
      <c r="M13" s="8"/>
      <c r="N13" s="8"/>
      <c r="O13" s="8"/>
      <c r="P13" s="8"/>
      <c r="Q13" s="8"/>
      <c r="R13" s="8"/>
      <c r="S13" s="8"/>
      <c r="T13" s="8"/>
      <c r="U13" s="8"/>
      <c r="V13" s="8"/>
    </row>
    <row r="14" spans="1:22" x14ac:dyDescent="0.3">
      <c r="A14" s="8"/>
      <c r="B14" s="8"/>
      <c r="C14" s="8"/>
      <c r="D14" s="8"/>
      <c r="E14" s="8"/>
      <c r="F14" s="8"/>
      <c r="G14" s="8"/>
      <c r="H14" s="8"/>
      <c r="I14" s="8"/>
      <c r="J14" s="8"/>
      <c r="K14" s="8"/>
      <c r="L14" s="8"/>
      <c r="M14" s="8"/>
      <c r="N14" s="8"/>
      <c r="O14" s="8"/>
      <c r="P14" s="8"/>
      <c r="Q14" s="8"/>
      <c r="R14" s="8"/>
      <c r="S14" s="8"/>
      <c r="T14" s="8"/>
      <c r="U14" s="8"/>
      <c r="V14" s="8"/>
    </row>
    <row r="15" spans="1:22" x14ac:dyDescent="0.3">
      <c r="A15" s="8"/>
      <c r="B15" s="8"/>
      <c r="C15" s="8"/>
      <c r="D15" s="8"/>
      <c r="E15" s="8"/>
      <c r="F15" s="8"/>
      <c r="G15" s="8"/>
      <c r="H15" s="8"/>
      <c r="I15" s="8"/>
      <c r="J15" s="8"/>
      <c r="K15" s="8"/>
      <c r="L15" s="8"/>
      <c r="M15" s="8"/>
      <c r="N15" s="8"/>
      <c r="O15" s="8"/>
      <c r="P15" s="8"/>
      <c r="Q15" s="8"/>
      <c r="R15" s="8"/>
      <c r="S15" s="8"/>
      <c r="T15" s="8"/>
      <c r="U15" s="8"/>
      <c r="V15" s="8"/>
    </row>
    <row r="16" spans="1:22" x14ac:dyDescent="0.3">
      <c r="A16" s="8"/>
      <c r="B16" s="8"/>
      <c r="C16" s="8"/>
      <c r="D16" s="8"/>
      <c r="E16" s="8"/>
      <c r="F16" s="8"/>
      <c r="G16" s="8"/>
      <c r="H16" s="8"/>
      <c r="I16" s="8"/>
      <c r="J16" s="8"/>
      <c r="K16" s="8"/>
      <c r="L16" s="8"/>
      <c r="M16" s="8"/>
      <c r="N16" s="8"/>
      <c r="O16" s="8"/>
      <c r="P16" s="8"/>
      <c r="Q16" s="8"/>
      <c r="R16" s="8"/>
      <c r="S16" s="8"/>
      <c r="T16" s="8"/>
      <c r="U16" s="8"/>
      <c r="V16" s="8"/>
    </row>
    <row r="17" spans="1:22" x14ac:dyDescent="0.3">
      <c r="A17" s="8"/>
      <c r="B17" s="8"/>
      <c r="C17" s="8"/>
      <c r="D17" s="8"/>
      <c r="E17" s="8"/>
      <c r="F17" s="8"/>
      <c r="G17" s="8"/>
      <c r="H17" s="8"/>
      <c r="I17" s="8"/>
      <c r="J17" s="8"/>
      <c r="K17" s="8"/>
      <c r="L17" s="8"/>
      <c r="M17" s="8"/>
      <c r="N17" s="8"/>
      <c r="O17" s="8"/>
      <c r="P17" s="8"/>
      <c r="Q17" s="8"/>
      <c r="R17" s="8"/>
      <c r="S17" s="8"/>
      <c r="T17" s="8"/>
      <c r="U17" s="8"/>
      <c r="V17" s="8"/>
    </row>
    <row r="18" spans="1:22" x14ac:dyDescent="0.3">
      <c r="A18" s="8"/>
      <c r="B18" s="8"/>
      <c r="C18" s="8"/>
      <c r="D18" s="8"/>
      <c r="E18" s="8"/>
      <c r="F18" s="8"/>
      <c r="G18" s="8"/>
      <c r="H18" s="8"/>
      <c r="I18" s="8"/>
      <c r="J18" s="8"/>
      <c r="K18" s="8"/>
      <c r="L18" s="8"/>
      <c r="M18" s="8"/>
      <c r="N18" s="8"/>
      <c r="O18" s="8"/>
      <c r="P18" s="8"/>
      <c r="Q18" s="8"/>
      <c r="R18" s="8"/>
      <c r="S18" s="8"/>
      <c r="T18" s="8"/>
      <c r="U18" s="8"/>
      <c r="V18" s="8"/>
    </row>
    <row r="19" spans="1:22" x14ac:dyDescent="0.3">
      <c r="A19" s="8"/>
      <c r="B19" s="9" t="s">
        <v>29</v>
      </c>
      <c r="C19" s="8"/>
      <c r="D19" s="8"/>
      <c r="E19" s="8"/>
      <c r="F19" s="8"/>
      <c r="G19" s="8"/>
      <c r="H19" s="8"/>
      <c r="I19" s="8"/>
      <c r="J19" s="8"/>
      <c r="K19" s="8"/>
      <c r="L19" s="8"/>
      <c r="M19" s="8"/>
      <c r="N19" s="8"/>
      <c r="O19" s="8"/>
      <c r="P19" s="8"/>
      <c r="Q19" s="8"/>
      <c r="R19" s="8"/>
      <c r="S19" s="8"/>
      <c r="T19" s="8"/>
      <c r="U19" s="8"/>
      <c r="V19" s="8"/>
    </row>
    <row r="20" spans="1:22" x14ac:dyDescent="0.3">
      <c r="A20" s="8"/>
      <c r="B20" s="8"/>
      <c r="C20" s="8"/>
      <c r="D20" s="8"/>
      <c r="E20" s="8"/>
      <c r="F20" s="8"/>
      <c r="G20" s="8"/>
      <c r="H20" s="8"/>
      <c r="I20" s="8"/>
      <c r="J20" s="8"/>
      <c r="K20" s="8"/>
      <c r="L20" s="8"/>
      <c r="M20" s="8"/>
      <c r="N20" s="8"/>
      <c r="O20" s="8"/>
      <c r="P20" s="8"/>
      <c r="Q20" s="8"/>
      <c r="R20" s="8"/>
      <c r="S20" s="8"/>
      <c r="T20" s="8"/>
      <c r="U20" s="8"/>
      <c r="V20" s="8"/>
    </row>
    <row r="21" spans="1:22" x14ac:dyDescent="0.3">
      <c r="A21" s="8"/>
      <c r="B21" s="8"/>
      <c r="C21" s="8"/>
      <c r="D21" s="8"/>
      <c r="E21" s="8"/>
      <c r="F21" s="8"/>
      <c r="G21" s="8"/>
      <c r="H21" s="8"/>
      <c r="I21" s="8"/>
      <c r="J21" s="8"/>
      <c r="K21" s="8"/>
      <c r="L21" s="8"/>
      <c r="M21" s="8"/>
      <c r="N21" s="8"/>
      <c r="O21" s="8"/>
      <c r="P21" s="8"/>
      <c r="Q21" s="8"/>
      <c r="R21" s="8"/>
      <c r="S21" s="8"/>
      <c r="T21" s="8"/>
      <c r="U21" s="8"/>
      <c r="V21" s="8"/>
    </row>
    <row r="22" spans="1:22" x14ac:dyDescent="0.3">
      <c r="A22" s="8"/>
      <c r="B22" s="8"/>
      <c r="C22" s="8"/>
      <c r="D22" s="8"/>
      <c r="E22" s="8"/>
      <c r="F22" s="8"/>
      <c r="G22" s="8"/>
      <c r="H22" s="8"/>
      <c r="I22" s="8"/>
      <c r="J22" s="8"/>
      <c r="K22" s="8"/>
      <c r="L22" s="8"/>
      <c r="M22" s="8"/>
      <c r="N22" s="8"/>
      <c r="O22" s="8"/>
      <c r="P22" s="8"/>
      <c r="Q22" s="8"/>
      <c r="R22" s="8"/>
      <c r="S22" s="8"/>
      <c r="T22" s="8"/>
      <c r="U22" s="8"/>
      <c r="V22" s="8"/>
    </row>
    <row r="23" spans="1:22" x14ac:dyDescent="0.3">
      <c r="A23" s="8"/>
      <c r="B23" s="8"/>
      <c r="C23" s="8"/>
      <c r="D23" s="8"/>
      <c r="E23" s="8"/>
      <c r="F23" s="8"/>
      <c r="G23" s="8"/>
      <c r="H23" s="8"/>
      <c r="I23" s="8"/>
      <c r="J23" s="8"/>
      <c r="K23" s="8"/>
      <c r="L23" s="8"/>
      <c r="M23" s="8"/>
      <c r="N23" s="8"/>
      <c r="O23" s="8"/>
      <c r="P23" s="8"/>
      <c r="Q23" s="8"/>
      <c r="R23" s="8"/>
      <c r="S23" s="8"/>
      <c r="T23" s="8"/>
      <c r="U23" s="8"/>
      <c r="V23" s="8"/>
    </row>
    <row r="24" spans="1:22" x14ac:dyDescent="0.3">
      <c r="A24" s="8"/>
      <c r="B24" s="8"/>
      <c r="C24" s="8"/>
      <c r="D24" s="8"/>
      <c r="E24" s="8"/>
      <c r="F24" s="8"/>
      <c r="G24" s="8"/>
      <c r="H24" s="8"/>
      <c r="I24" s="8"/>
      <c r="J24" s="8"/>
      <c r="K24" s="8"/>
      <c r="L24" s="8"/>
      <c r="M24" s="8"/>
      <c r="N24" s="8"/>
      <c r="O24" s="8"/>
      <c r="P24" s="8"/>
      <c r="Q24" s="8"/>
      <c r="R24" s="8"/>
      <c r="S24" s="8"/>
      <c r="T24" s="8"/>
      <c r="U24" s="8"/>
      <c r="V24" s="8"/>
    </row>
    <row r="25" spans="1:22" x14ac:dyDescent="0.3">
      <c r="A25" s="8"/>
      <c r="B25" s="8"/>
      <c r="C25" s="8"/>
      <c r="D25" s="8"/>
      <c r="E25" s="8"/>
      <c r="F25" s="8"/>
      <c r="G25" s="8"/>
      <c r="H25" s="8"/>
      <c r="I25" s="8"/>
      <c r="J25" s="8"/>
      <c r="K25" s="8"/>
      <c r="L25" s="8"/>
      <c r="M25" s="8"/>
      <c r="N25" s="8"/>
      <c r="O25" s="8"/>
      <c r="P25" s="8"/>
      <c r="Q25" s="8"/>
      <c r="R25" s="8"/>
      <c r="S25" s="8"/>
      <c r="T25" s="8"/>
      <c r="U25" s="8"/>
      <c r="V25" s="8"/>
    </row>
    <row r="26" spans="1:22" x14ac:dyDescent="0.3">
      <c r="A26" s="8"/>
      <c r="B26" s="8"/>
      <c r="C26" s="8"/>
      <c r="D26" s="8"/>
      <c r="E26" s="8"/>
      <c r="F26" s="8"/>
      <c r="G26" s="8"/>
      <c r="H26" s="8"/>
      <c r="I26" s="8"/>
      <c r="J26" s="8"/>
      <c r="K26" s="8"/>
      <c r="L26" s="8"/>
      <c r="M26" s="8"/>
      <c r="N26" s="8"/>
      <c r="O26" s="8"/>
      <c r="P26" s="8"/>
      <c r="Q26" s="8"/>
      <c r="R26" s="8"/>
      <c r="S26" s="8"/>
      <c r="T26" s="8"/>
      <c r="U26" s="8"/>
      <c r="V26" s="8"/>
    </row>
    <row r="27" spans="1:22" x14ac:dyDescent="0.3">
      <c r="A27" s="8"/>
      <c r="B27" s="8"/>
      <c r="C27" s="8"/>
      <c r="D27" s="8"/>
      <c r="E27" s="8"/>
      <c r="F27" s="8"/>
      <c r="G27" s="8"/>
      <c r="H27" s="8"/>
      <c r="I27" s="8"/>
      <c r="J27" s="8"/>
      <c r="K27" s="8"/>
      <c r="L27" s="8"/>
      <c r="M27" s="8"/>
      <c r="N27" s="8"/>
      <c r="O27" s="8"/>
      <c r="P27" s="8"/>
      <c r="Q27" s="8"/>
      <c r="R27" s="8"/>
      <c r="S27" s="8"/>
      <c r="T27" s="8"/>
      <c r="U27" s="8"/>
      <c r="V27" s="8"/>
    </row>
    <row r="28" spans="1:22" x14ac:dyDescent="0.3">
      <c r="A28" s="8"/>
      <c r="B28" s="8"/>
      <c r="C28" s="8"/>
      <c r="D28" s="8"/>
      <c r="E28" s="8"/>
      <c r="F28" s="8"/>
      <c r="G28" s="8"/>
      <c r="H28" s="8"/>
      <c r="I28" s="8"/>
      <c r="J28" s="8"/>
      <c r="K28" s="8"/>
      <c r="L28" s="8"/>
      <c r="M28" s="8"/>
      <c r="N28" s="8"/>
      <c r="O28" s="8"/>
      <c r="P28" s="8"/>
      <c r="Q28" s="8"/>
      <c r="R28" s="8"/>
      <c r="S28" s="8"/>
      <c r="T28" s="8"/>
      <c r="U28" s="8"/>
      <c r="V28" s="8"/>
    </row>
    <row r="29" spans="1:22" x14ac:dyDescent="0.3">
      <c r="A29" s="8"/>
      <c r="B29" s="8"/>
      <c r="C29" s="8"/>
      <c r="D29" s="8"/>
      <c r="E29" s="8"/>
      <c r="F29" s="8"/>
      <c r="G29" s="8"/>
      <c r="H29" s="8"/>
      <c r="I29" s="8"/>
      <c r="J29" s="8"/>
      <c r="K29" s="8"/>
      <c r="L29" s="8"/>
      <c r="M29" s="8"/>
      <c r="N29" s="8"/>
      <c r="O29" s="8"/>
      <c r="P29" s="8"/>
      <c r="Q29" s="8"/>
      <c r="R29" s="8"/>
      <c r="S29" s="8"/>
      <c r="T29" s="8"/>
      <c r="U29" s="8"/>
      <c r="V29" s="8"/>
    </row>
    <row r="30" spans="1:22" x14ac:dyDescent="0.3">
      <c r="A30" s="8"/>
      <c r="B30" s="8"/>
      <c r="C30" s="8"/>
      <c r="D30" s="8"/>
      <c r="E30" s="8"/>
      <c r="F30" s="8"/>
      <c r="G30" s="8"/>
      <c r="H30" s="8"/>
      <c r="I30" s="8"/>
      <c r="J30" s="8"/>
      <c r="K30" s="8"/>
      <c r="L30" s="8"/>
      <c r="M30" s="8"/>
      <c r="N30" s="8"/>
      <c r="O30" s="8"/>
      <c r="P30" s="8"/>
      <c r="Q30" s="8"/>
      <c r="R30" s="8"/>
      <c r="S30" s="8"/>
      <c r="T30" s="8"/>
      <c r="U30" s="8"/>
      <c r="V30" s="8"/>
    </row>
    <row r="31" spans="1:22" x14ac:dyDescent="0.3">
      <c r="A31" s="8"/>
      <c r="B31" s="8"/>
      <c r="C31" s="8"/>
      <c r="D31" s="8"/>
      <c r="E31" s="8"/>
      <c r="F31" s="8"/>
      <c r="G31" s="8"/>
      <c r="H31" s="8"/>
      <c r="I31" s="8"/>
      <c r="J31" s="8"/>
      <c r="K31" s="8"/>
      <c r="L31" s="8"/>
      <c r="M31" s="8"/>
      <c r="N31" s="8"/>
      <c r="O31" s="8"/>
      <c r="P31" s="8"/>
      <c r="Q31" s="8"/>
      <c r="R31" s="8"/>
      <c r="S31" s="8"/>
      <c r="T31" s="8"/>
      <c r="U31" s="8"/>
      <c r="V31" s="8"/>
    </row>
    <row r="32" spans="1:22" x14ac:dyDescent="0.3">
      <c r="A32" s="8"/>
      <c r="B32" s="8"/>
      <c r="C32" s="8"/>
      <c r="D32" s="8"/>
      <c r="E32" s="8"/>
      <c r="F32" s="8"/>
      <c r="G32" s="8"/>
      <c r="H32" s="8"/>
      <c r="I32" s="8"/>
      <c r="J32" s="8"/>
      <c r="K32" s="8"/>
      <c r="L32" s="8"/>
      <c r="M32" s="8"/>
      <c r="N32" s="8"/>
      <c r="O32" s="8"/>
      <c r="P32" s="8"/>
      <c r="Q32" s="8"/>
      <c r="R32" s="8"/>
      <c r="S32" s="8"/>
      <c r="T32" s="8"/>
      <c r="U32" s="8"/>
      <c r="V32"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2B77-CC36-4DDB-B8ED-008A08B2D79B}">
  <dimension ref="A1:S28"/>
  <sheetViews>
    <sheetView zoomScaleNormal="100" workbookViewId="0">
      <selection activeCell="J26" sqref="J26"/>
    </sheetView>
  </sheetViews>
  <sheetFormatPr defaultRowHeight="14.4" x14ac:dyDescent="0.3"/>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7" spans="1:19" x14ac:dyDescent="0.3">
      <c r="A7" s="8"/>
      <c r="B7" s="8"/>
      <c r="C7" s="8"/>
      <c r="D7" s="8"/>
      <c r="E7" s="8"/>
      <c r="F7" s="8"/>
      <c r="G7" s="8"/>
      <c r="H7" s="8"/>
      <c r="I7" s="8"/>
      <c r="J7" s="8"/>
      <c r="K7" s="8"/>
      <c r="L7" s="8"/>
      <c r="M7" s="8"/>
      <c r="N7" s="8"/>
      <c r="O7" s="8"/>
      <c r="P7" s="8"/>
      <c r="Q7" s="8"/>
      <c r="R7" s="8"/>
      <c r="S7" s="8"/>
    </row>
    <row r="8" spans="1:19" x14ac:dyDescent="0.3">
      <c r="A8" s="8"/>
      <c r="B8" s="8"/>
      <c r="C8" s="8"/>
      <c r="D8" s="8"/>
      <c r="E8" s="8"/>
      <c r="F8" s="8"/>
      <c r="G8" s="8"/>
      <c r="H8" s="8"/>
      <c r="I8" s="8"/>
      <c r="J8" s="8"/>
      <c r="K8" s="8"/>
      <c r="L8" s="8"/>
      <c r="M8" s="8"/>
      <c r="N8" s="8"/>
      <c r="O8" s="8"/>
      <c r="P8" s="8"/>
      <c r="Q8" s="8"/>
      <c r="R8" s="8"/>
      <c r="S8" s="8"/>
    </row>
    <row r="9" spans="1:19" x14ac:dyDescent="0.3">
      <c r="A9" s="8"/>
      <c r="B9" s="8"/>
      <c r="C9" s="8"/>
      <c r="D9" s="8"/>
      <c r="E9" s="8"/>
      <c r="F9" s="8"/>
      <c r="G9" s="8"/>
      <c r="H9" s="8"/>
      <c r="I9" s="8"/>
      <c r="J9" s="8"/>
      <c r="K9" s="8"/>
      <c r="L9" s="8"/>
      <c r="M9" s="8"/>
      <c r="N9" s="8"/>
      <c r="O9" s="8"/>
      <c r="P9" s="8"/>
      <c r="Q9" s="8"/>
      <c r="R9" s="8"/>
      <c r="S9" s="8"/>
    </row>
    <row r="10" spans="1:19" x14ac:dyDescent="0.3">
      <c r="A10" s="8"/>
      <c r="B10" s="8"/>
      <c r="C10" s="8"/>
      <c r="D10" s="8"/>
      <c r="E10" s="8"/>
      <c r="F10" s="8"/>
      <c r="G10" s="8"/>
      <c r="H10" s="8"/>
      <c r="I10" s="8"/>
      <c r="J10" s="8"/>
      <c r="K10" s="8"/>
      <c r="L10" s="8"/>
      <c r="M10" s="8"/>
      <c r="N10" s="8"/>
      <c r="O10" s="8"/>
      <c r="P10" s="8"/>
      <c r="Q10" s="8"/>
      <c r="R10" s="8"/>
      <c r="S10" s="8"/>
    </row>
    <row r="11" spans="1:19" x14ac:dyDescent="0.3">
      <c r="A11" s="8"/>
      <c r="B11" s="8"/>
      <c r="C11" s="8"/>
      <c r="D11" s="8"/>
      <c r="E11" s="8"/>
      <c r="F11" s="8"/>
      <c r="G11" s="8"/>
      <c r="H11" s="8"/>
      <c r="I11" s="8"/>
      <c r="J11" s="8"/>
      <c r="K11" s="8"/>
      <c r="L11" s="8"/>
      <c r="M11" s="8"/>
      <c r="N11" s="8"/>
      <c r="O11" s="8"/>
      <c r="P11" s="8"/>
      <c r="Q11" s="8"/>
      <c r="R11" s="8"/>
      <c r="S11" s="8"/>
    </row>
    <row r="12" spans="1:19" x14ac:dyDescent="0.3">
      <c r="A12" s="8"/>
      <c r="B12" s="8"/>
      <c r="C12" s="8"/>
      <c r="D12" s="8"/>
      <c r="E12" s="8"/>
      <c r="F12" s="8"/>
      <c r="G12" s="8"/>
      <c r="H12" s="8"/>
      <c r="I12" s="8"/>
      <c r="J12" s="8"/>
      <c r="K12" s="8"/>
      <c r="L12" s="8"/>
      <c r="M12" s="8"/>
      <c r="N12" s="8"/>
      <c r="O12" s="8"/>
      <c r="P12" s="8"/>
      <c r="Q12" s="8"/>
      <c r="R12" s="8"/>
      <c r="S12" s="8"/>
    </row>
    <row r="13" spans="1:19" x14ac:dyDescent="0.3">
      <c r="A13" s="8"/>
      <c r="B13" s="8"/>
      <c r="C13" s="8"/>
      <c r="D13" s="8"/>
      <c r="E13" s="8"/>
      <c r="F13" s="8"/>
      <c r="G13" s="8"/>
      <c r="H13" s="8"/>
      <c r="I13" s="8"/>
      <c r="J13" s="8"/>
      <c r="K13" s="8"/>
      <c r="L13" s="8"/>
      <c r="M13" s="8"/>
      <c r="N13" s="8"/>
      <c r="O13" s="8"/>
      <c r="P13" s="8"/>
      <c r="Q13" s="8"/>
      <c r="R13" s="8"/>
      <c r="S13" s="8"/>
    </row>
    <row r="14" spans="1:19" x14ac:dyDescent="0.3">
      <c r="A14" s="8"/>
      <c r="B14" s="8"/>
      <c r="C14" s="8"/>
      <c r="D14" s="8"/>
      <c r="E14" s="8"/>
      <c r="F14" s="8"/>
      <c r="G14" s="8"/>
      <c r="H14" s="8"/>
      <c r="I14" s="8"/>
      <c r="J14" s="8"/>
      <c r="K14" s="8"/>
      <c r="L14" s="8"/>
      <c r="M14" s="8"/>
      <c r="N14" s="8"/>
      <c r="O14" s="8"/>
      <c r="P14" s="8"/>
      <c r="Q14" s="8"/>
      <c r="R14" s="8"/>
      <c r="S14" s="8"/>
    </row>
    <row r="15" spans="1:19" x14ac:dyDescent="0.3">
      <c r="A15" s="8"/>
      <c r="B15" s="8"/>
      <c r="C15" s="8"/>
      <c r="D15" s="8"/>
      <c r="E15" s="8"/>
      <c r="F15" s="8"/>
      <c r="G15" s="8"/>
      <c r="H15" s="8"/>
      <c r="I15" s="8"/>
      <c r="J15" s="8"/>
      <c r="K15" s="8"/>
      <c r="L15" s="8"/>
      <c r="M15" s="8"/>
      <c r="N15" s="8"/>
      <c r="O15" s="8"/>
      <c r="P15" s="8"/>
      <c r="Q15" s="8"/>
      <c r="R15" s="8"/>
      <c r="S15" s="8"/>
    </row>
    <row r="16" spans="1:19" x14ac:dyDescent="0.3">
      <c r="A16" s="8"/>
      <c r="B16" s="8"/>
      <c r="C16" s="8"/>
      <c r="D16" s="8"/>
      <c r="E16" s="8"/>
      <c r="F16" s="8"/>
      <c r="G16" s="8"/>
      <c r="H16" s="8"/>
      <c r="I16" s="8"/>
      <c r="J16" s="8"/>
      <c r="K16" s="8"/>
      <c r="L16" s="8"/>
      <c r="M16" s="8"/>
      <c r="N16" s="8"/>
      <c r="O16" s="8"/>
      <c r="P16" s="8"/>
      <c r="Q16" s="8"/>
      <c r="R16" s="8"/>
      <c r="S16" s="8"/>
    </row>
    <row r="17" spans="1:19" x14ac:dyDescent="0.3">
      <c r="A17" s="8"/>
      <c r="B17" s="8"/>
      <c r="C17" s="8"/>
      <c r="D17" s="8"/>
      <c r="E17" s="8"/>
      <c r="F17" s="8"/>
      <c r="G17" s="8"/>
      <c r="H17" s="8"/>
      <c r="I17" s="8"/>
      <c r="J17" s="8"/>
      <c r="K17" s="8"/>
      <c r="L17" s="8"/>
      <c r="M17" s="8"/>
      <c r="N17" s="8"/>
      <c r="O17" s="8"/>
      <c r="P17" s="8"/>
      <c r="Q17" s="8"/>
      <c r="R17" s="8"/>
      <c r="S17" s="8"/>
    </row>
    <row r="18" spans="1:19" x14ac:dyDescent="0.3">
      <c r="A18" s="8"/>
      <c r="B18" s="8"/>
      <c r="C18" s="8"/>
      <c r="D18" s="8"/>
      <c r="E18" s="8"/>
      <c r="F18" s="8"/>
      <c r="G18" s="8"/>
      <c r="H18" s="8"/>
      <c r="I18" s="8"/>
      <c r="J18" s="8"/>
      <c r="K18" s="8"/>
      <c r="L18" s="8"/>
      <c r="M18" s="8"/>
      <c r="N18" s="8"/>
      <c r="O18" s="8"/>
      <c r="P18" s="8"/>
      <c r="Q18" s="8"/>
      <c r="R18" s="8"/>
      <c r="S18" s="8"/>
    </row>
    <row r="19" spans="1:19" x14ac:dyDescent="0.3">
      <c r="A19" s="8"/>
      <c r="B19" s="8"/>
      <c r="C19" s="8"/>
      <c r="D19" s="8"/>
      <c r="E19" s="8"/>
      <c r="F19" s="8"/>
      <c r="G19" s="8"/>
      <c r="H19" s="8"/>
      <c r="I19" s="8"/>
      <c r="J19" s="8"/>
      <c r="K19" s="8"/>
      <c r="L19" s="8"/>
      <c r="M19" s="8"/>
      <c r="N19" s="8"/>
      <c r="O19" s="8"/>
      <c r="P19" s="8"/>
      <c r="Q19" s="8"/>
      <c r="R19" s="8"/>
      <c r="S19" s="8"/>
    </row>
    <row r="20" spans="1:19" x14ac:dyDescent="0.3">
      <c r="A20" s="8"/>
      <c r="B20" s="8"/>
      <c r="C20" s="8"/>
      <c r="D20" s="8"/>
      <c r="E20" s="8"/>
      <c r="F20" s="8"/>
      <c r="G20" s="8"/>
      <c r="H20" s="8"/>
      <c r="I20" s="8"/>
      <c r="J20" s="8"/>
      <c r="K20" s="8"/>
      <c r="L20" s="8"/>
      <c r="M20" s="8"/>
      <c r="N20" s="8"/>
      <c r="O20" s="8"/>
      <c r="P20" s="8"/>
      <c r="Q20" s="8"/>
      <c r="R20" s="8"/>
      <c r="S20" s="8"/>
    </row>
    <row r="21" spans="1:19" x14ac:dyDescent="0.3">
      <c r="A21" s="8"/>
      <c r="B21" s="8"/>
      <c r="C21" s="8"/>
      <c r="D21" s="8"/>
      <c r="E21" s="8"/>
      <c r="F21" s="8"/>
      <c r="G21" s="8"/>
      <c r="H21" s="8"/>
      <c r="I21" s="8"/>
      <c r="J21" s="8"/>
      <c r="K21" s="8"/>
      <c r="L21" s="8"/>
      <c r="M21" s="8"/>
      <c r="N21" s="8"/>
      <c r="O21" s="8"/>
      <c r="P21" s="8"/>
      <c r="Q21" s="8"/>
      <c r="R21" s="8"/>
      <c r="S21" s="8"/>
    </row>
    <row r="22" spans="1:19" x14ac:dyDescent="0.3">
      <c r="A22" s="8"/>
      <c r="B22" s="8"/>
      <c r="C22" s="8"/>
      <c r="D22" s="8"/>
      <c r="E22" s="8"/>
      <c r="F22" s="8"/>
      <c r="G22" s="8"/>
      <c r="H22" s="8"/>
      <c r="I22" s="8"/>
      <c r="J22" s="8"/>
      <c r="K22" s="8"/>
      <c r="L22" s="8"/>
      <c r="M22" s="8"/>
      <c r="N22" s="8"/>
      <c r="O22" s="8"/>
      <c r="P22" s="8"/>
      <c r="Q22" s="8"/>
      <c r="R22" s="8"/>
      <c r="S22" s="8"/>
    </row>
    <row r="23" spans="1:19" x14ac:dyDescent="0.3">
      <c r="A23" s="8"/>
      <c r="B23" s="8"/>
      <c r="C23" s="8"/>
      <c r="D23" s="8"/>
      <c r="E23" s="8"/>
      <c r="F23" s="8"/>
      <c r="G23" s="8"/>
      <c r="H23" s="8"/>
      <c r="I23" s="8"/>
      <c r="J23" s="8"/>
      <c r="K23" s="8"/>
      <c r="L23" s="8"/>
      <c r="M23" s="8"/>
      <c r="N23" s="8"/>
      <c r="O23" s="8"/>
      <c r="P23" s="8"/>
      <c r="Q23" s="8"/>
      <c r="R23" s="8"/>
      <c r="S23" s="8"/>
    </row>
    <row r="24" spans="1:19" x14ac:dyDescent="0.3">
      <c r="A24" s="8"/>
      <c r="B24" s="9" t="s">
        <v>33</v>
      </c>
      <c r="C24" s="8"/>
      <c r="D24" s="8"/>
      <c r="E24" s="8"/>
      <c r="F24" s="8"/>
      <c r="G24" s="8"/>
      <c r="H24" s="8"/>
      <c r="I24" s="8"/>
      <c r="J24" s="8"/>
      <c r="K24" s="8"/>
      <c r="L24" s="8"/>
      <c r="M24" s="8"/>
      <c r="N24" s="8"/>
      <c r="O24" s="8"/>
      <c r="P24" s="8"/>
      <c r="Q24" s="8"/>
      <c r="R24" s="8"/>
      <c r="S24" s="8"/>
    </row>
    <row r="25" spans="1:19" x14ac:dyDescent="0.3">
      <c r="A25" s="8"/>
      <c r="B25" s="8"/>
      <c r="C25" s="8"/>
      <c r="D25" s="8"/>
      <c r="E25" s="8"/>
      <c r="F25" s="8"/>
      <c r="G25" s="8"/>
      <c r="H25" s="8"/>
      <c r="I25" s="8"/>
      <c r="J25" s="8"/>
      <c r="K25" s="8"/>
      <c r="L25" s="8"/>
      <c r="M25" s="8"/>
      <c r="N25" s="8"/>
      <c r="O25" s="8"/>
      <c r="P25" s="8"/>
      <c r="Q25" s="8"/>
      <c r="R25" s="8"/>
      <c r="S25" s="8"/>
    </row>
    <row r="26" spans="1:19" x14ac:dyDescent="0.3">
      <c r="A26" s="8"/>
      <c r="B26" s="8"/>
      <c r="C26" s="8"/>
      <c r="D26" s="8"/>
      <c r="E26" s="8"/>
      <c r="F26" s="8"/>
      <c r="G26" s="8"/>
      <c r="H26" s="8"/>
      <c r="I26" s="8"/>
      <c r="J26" s="8"/>
      <c r="K26" s="8"/>
      <c r="L26" s="8"/>
      <c r="M26" s="8"/>
      <c r="N26" s="8"/>
      <c r="O26" s="8"/>
      <c r="P26" s="8"/>
      <c r="Q26" s="8"/>
      <c r="R26" s="8"/>
      <c r="S26" s="8"/>
    </row>
    <row r="27" spans="1:19" x14ac:dyDescent="0.3">
      <c r="A27" s="8"/>
      <c r="B27" s="8"/>
      <c r="C27" s="8"/>
      <c r="D27" s="8"/>
      <c r="E27" s="8"/>
      <c r="F27" s="8"/>
      <c r="G27" s="8"/>
      <c r="H27" s="8"/>
      <c r="I27" s="8"/>
      <c r="J27" s="8"/>
      <c r="K27" s="8"/>
      <c r="L27" s="8"/>
      <c r="M27" s="8"/>
      <c r="N27" s="8"/>
      <c r="O27" s="8"/>
      <c r="P27" s="8"/>
      <c r="Q27" s="8"/>
      <c r="R27" s="8"/>
      <c r="S27" s="8"/>
    </row>
    <row r="28" spans="1:19" x14ac:dyDescent="0.3">
      <c r="A28" s="8"/>
      <c r="B28" s="8"/>
      <c r="C28" s="8"/>
      <c r="D28" s="8"/>
      <c r="E28" s="8"/>
      <c r="F28" s="8"/>
      <c r="G28" s="8"/>
      <c r="H28" s="8"/>
      <c r="I28" s="8"/>
      <c r="J28" s="8"/>
      <c r="K28" s="8"/>
      <c r="L28" s="8"/>
      <c r="M28" s="8"/>
      <c r="N28" s="8"/>
      <c r="O28" s="8"/>
      <c r="P28" s="8"/>
      <c r="Q28" s="8"/>
      <c r="R28" s="8"/>
      <c r="S28"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9C3B-0E87-482A-8EEE-FB695CC4EC7A}">
  <dimension ref="A1:W30"/>
  <sheetViews>
    <sheetView zoomScale="120" zoomScaleNormal="120"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9" t="s">
        <v>34</v>
      </c>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3DE1-E505-4C57-BCE1-707C11134A8E}">
  <dimension ref="A4:N43"/>
  <sheetViews>
    <sheetView topLeftCell="A2" workbookViewId="0">
      <selection activeCell="A2" sqref="A2"/>
    </sheetView>
  </sheetViews>
  <sheetFormatPr defaultRowHeight="14.4" x14ac:dyDescent="0.3"/>
  <cols>
    <col min="1" max="1" width="12.5546875" bestFit="1" customWidth="1"/>
    <col min="2" max="2" width="15.44140625" bestFit="1" customWidth="1"/>
    <col min="3" max="3" width="16.44140625" bestFit="1" customWidth="1"/>
    <col min="13" max="13" width="12.5546875" bestFit="1" customWidth="1"/>
    <col min="14" max="14" width="15.44140625" bestFit="1" customWidth="1"/>
  </cols>
  <sheetData>
    <row r="4" spans="1:14" x14ac:dyDescent="0.3">
      <c r="A4" s="1" t="s">
        <v>0</v>
      </c>
      <c r="B4" t="s">
        <v>20</v>
      </c>
      <c r="M4" s="1" t="s">
        <v>0</v>
      </c>
      <c r="N4" t="s">
        <v>20</v>
      </c>
    </row>
    <row r="5" spans="1:14" x14ac:dyDescent="0.3">
      <c r="A5" s="2" t="s">
        <v>16</v>
      </c>
      <c r="B5">
        <v>1056</v>
      </c>
      <c r="M5" s="2" t="s">
        <v>9</v>
      </c>
      <c r="N5">
        <v>5467</v>
      </c>
    </row>
    <row r="6" spans="1:14" x14ac:dyDescent="0.3">
      <c r="A6" s="2" t="s">
        <v>11</v>
      </c>
      <c r="B6">
        <v>1179</v>
      </c>
      <c r="M6" s="2" t="s">
        <v>12</v>
      </c>
      <c r="N6">
        <v>3749</v>
      </c>
    </row>
    <row r="7" spans="1:14" x14ac:dyDescent="0.3">
      <c r="A7" s="2" t="s">
        <v>13</v>
      </c>
      <c r="B7">
        <v>1188</v>
      </c>
      <c r="M7" s="2" t="s">
        <v>1</v>
      </c>
      <c r="N7">
        <v>9216</v>
      </c>
    </row>
    <row r="8" spans="1:14" x14ac:dyDescent="0.3">
      <c r="A8" s="2" t="s">
        <v>17</v>
      </c>
      <c r="B8">
        <v>1200</v>
      </c>
    </row>
    <row r="9" spans="1:14" x14ac:dyDescent="0.3">
      <c r="A9" s="2" t="s">
        <v>14</v>
      </c>
      <c r="B9">
        <v>1135</v>
      </c>
    </row>
    <row r="10" spans="1:14" x14ac:dyDescent="0.3">
      <c r="A10" s="2" t="s">
        <v>15</v>
      </c>
      <c r="B10">
        <v>1151</v>
      </c>
    </row>
    <row r="11" spans="1:14" x14ac:dyDescent="0.3">
      <c r="A11" s="2" t="s">
        <v>8</v>
      </c>
      <c r="B11">
        <v>1154</v>
      </c>
    </row>
    <row r="12" spans="1:14" x14ac:dyDescent="0.3">
      <c r="A12" s="2" t="s">
        <v>10</v>
      </c>
      <c r="B12">
        <v>1153</v>
      </c>
    </row>
    <row r="13" spans="1:14" x14ac:dyDescent="0.3">
      <c r="A13" s="2" t="s">
        <v>1</v>
      </c>
      <c r="B13">
        <v>9216</v>
      </c>
    </row>
    <row r="18" spans="1:14" x14ac:dyDescent="0.3">
      <c r="M18" s="1" t="s">
        <v>0</v>
      </c>
      <c r="N18" t="s">
        <v>20</v>
      </c>
    </row>
    <row r="19" spans="1:14" x14ac:dyDescent="0.3">
      <c r="M19" s="2" t="s">
        <v>18</v>
      </c>
      <c r="N19">
        <v>4487</v>
      </c>
    </row>
    <row r="20" spans="1:14" x14ac:dyDescent="0.3">
      <c r="M20" s="2" t="s">
        <v>5</v>
      </c>
      <c r="N20">
        <v>4729</v>
      </c>
    </row>
    <row r="21" spans="1:14" x14ac:dyDescent="0.3">
      <c r="A21" s="1" t="s">
        <v>0</v>
      </c>
      <c r="B21" t="s">
        <v>20</v>
      </c>
      <c r="M21" s="2" t="s">
        <v>1</v>
      </c>
      <c r="N21">
        <v>9216</v>
      </c>
    </row>
    <row r="22" spans="1:14" x14ac:dyDescent="0.3">
      <c r="A22" s="2" t="s">
        <v>27</v>
      </c>
      <c r="B22">
        <v>86</v>
      </c>
    </row>
    <row r="23" spans="1:14" x14ac:dyDescent="0.3">
      <c r="A23" s="2" t="s">
        <v>22</v>
      </c>
      <c r="B23">
        <v>178</v>
      </c>
    </row>
    <row r="24" spans="1:14" x14ac:dyDescent="0.3">
      <c r="A24" s="2" t="s">
        <v>24</v>
      </c>
      <c r="B24">
        <v>193</v>
      </c>
    </row>
    <row r="25" spans="1:14" x14ac:dyDescent="0.3">
      <c r="A25" s="2" t="s">
        <v>21</v>
      </c>
      <c r="B25">
        <v>248</v>
      </c>
    </row>
    <row r="26" spans="1:14" x14ac:dyDescent="0.3">
      <c r="A26" s="2" t="s">
        <v>26</v>
      </c>
      <c r="B26">
        <v>276</v>
      </c>
    </row>
    <row r="27" spans="1:14" x14ac:dyDescent="0.3">
      <c r="A27" s="2" t="s">
        <v>25</v>
      </c>
      <c r="B27">
        <v>995</v>
      </c>
    </row>
    <row r="28" spans="1:14" x14ac:dyDescent="0.3">
      <c r="A28" s="2" t="s">
        <v>23</v>
      </c>
      <c r="B28">
        <v>1840</v>
      </c>
    </row>
    <row r="29" spans="1:14" x14ac:dyDescent="0.3">
      <c r="A29" s="2" t="s">
        <v>6</v>
      </c>
      <c r="B29">
        <v>5400</v>
      </c>
    </row>
    <row r="30" spans="1:14" x14ac:dyDescent="0.3">
      <c r="A30" s="2" t="s">
        <v>1</v>
      </c>
      <c r="B30">
        <v>9216</v>
      </c>
    </row>
    <row r="37" spans="1:3" x14ac:dyDescent="0.3">
      <c r="A37" s="1" t="s">
        <v>0</v>
      </c>
      <c r="B37" t="s">
        <v>20</v>
      </c>
      <c r="C37" t="s">
        <v>28</v>
      </c>
    </row>
    <row r="38" spans="1:3" x14ac:dyDescent="0.3">
      <c r="A38" s="2" t="s">
        <v>7</v>
      </c>
      <c r="B38">
        <v>4612</v>
      </c>
      <c r="C38" s="6">
        <v>0.50043402777777779</v>
      </c>
    </row>
    <row r="39" spans="1:3" x14ac:dyDescent="0.3">
      <c r="A39" s="2" t="s">
        <v>19</v>
      </c>
      <c r="B39">
        <v>4604</v>
      </c>
      <c r="C39" s="6">
        <v>0.49956597222222221</v>
      </c>
    </row>
    <row r="40" spans="1:3" x14ac:dyDescent="0.3">
      <c r="A40" s="2" t="s">
        <v>1</v>
      </c>
      <c r="B40">
        <v>9216</v>
      </c>
      <c r="C40" s="5">
        <v>1</v>
      </c>
    </row>
    <row r="42" spans="1:3" x14ac:dyDescent="0.3">
      <c r="B42">
        <f>GETPIVOTDATA("[Measures].[Count of Merged]",$A$37,"[Hospital Emergency Room Data].[Patient Admission Flag]","[Hospital Emergency Room Data].[Patient Admission Flag].&amp;[Admitted]")</f>
        <v>4612</v>
      </c>
      <c r="C42" s="6">
        <f>GETPIVOTDATA("[__Xl2].[Measures].[Count of Merged]",$A$37,"[Hospital Emergency Room Data].[Patient Admission Flag]","[Hospital Emergency Room Data].[Patient Admission Flag].&amp;[Admitted]")</f>
        <v>0.50043402777777779</v>
      </c>
    </row>
    <row r="43" spans="1:3" x14ac:dyDescent="0.3">
      <c r="B43">
        <f>GETPIVOTDATA("[Measures].[Count of Merged]",$A$37,"[Hospital Emergency Room Data].[Patient Admission Flag]","[Hospital Emergency Room Data].[Patient Admission Flag].&amp;[Not Admitted]")</f>
        <v>4604</v>
      </c>
      <c r="C43" s="6">
        <f>GETPIVOTDATA("[__Xl2].[Measures].[Count of Merged]",$A$37,"[Hospital Emergency Room Data].[Patient Admission Flag]","[Hospital Emergency Room Data].[Patient Admission Flag].&amp;[Not Admitted]")</f>
        <v>0.49956597222222221</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9EBDE55-72B1-421F-B996-9FBE3FCB00D7}">
  <ds:schemaRefs/>
</ds:datastoreItem>
</file>

<file path=customXml/itemProps2.xml><?xml version="1.0" encoding="utf-8"?>
<ds:datastoreItem xmlns:ds="http://schemas.openxmlformats.org/officeDocument/2006/customXml" ds:itemID="{4E325E5B-225E-4DFD-8284-821EDA045C80}">
  <ds:schemaRefs/>
</ds:datastoreItem>
</file>

<file path=customXml/itemProps3.xml><?xml version="1.0" encoding="utf-8"?>
<ds:datastoreItem xmlns:ds="http://schemas.openxmlformats.org/officeDocument/2006/customXml" ds:itemID="{1C3A204F-2226-4B2B-98B4-5524233B7033}">
  <ds:schemaRefs/>
</ds:datastoreItem>
</file>

<file path=customXml/itemProps4.xml><?xml version="1.0" encoding="utf-8"?>
<ds:datastoreItem xmlns:ds="http://schemas.openxmlformats.org/officeDocument/2006/customXml" ds:itemID="{E25156E1-4B5D-48A3-AC6F-8A3F08398447}">
  <ds:schemaRefs/>
</ds:datastoreItem>
</file>

<file path=customXml/itemProps5.xml><?xml version="1.0" encoding="utf-8"?>
<ds:datastoreItem xmlns:ds="http://schemas.openxmlformats.org/officeDocument/2006/customXml" ds:itemID="{B80DC920-895D-4034-85EA-41E33F0BACB9}">
  <ds:schemaRefs/>
</ds:datastoreItem>
</file>

<file path=customXml/itemProps6.xml><?xml version="1.0" encoding="utf-8"?>
<ds:datastoreItem xmlns:ds="http://schemas.openxmlformats.org/officeDocument/2006/customXml" ds:itemID="{3368D8AD-94F8-45AD-A8CC-EB625E36102F}">
  <ds:schemaRefs/>
</ds:datastoreItem>
</file>

<file path=customXml/itemProps7.xml><?xml version="1.0" encoding="utf-8"?>
<ds:datastoreItem xmlns:ds="http://schemas.openxmlformats.org/officeDocument/2006/customXml" ds:itemID="{2174D926-D341-4639-9364-6EF0A4C83098}">
  <ds:schemaRefs/>
</ds:datastoreItem>
</file>

<file path=customXml/itemProps8.xml><?xml version="1.0" encoding="utf-8"?>
<ds:datastoreItem xmlns:ds="http://schemas.openxmlformats.org/officeDocument/2006/customXml" ds:itemID="{2C61A575-7F5D-4967-AF4C-4DA43450B4EE}">
  <ds:schemaRefs>
    <ds:schemaRef ds:uri="http://schemas.microsoft.com/DataMashup"/>
  </ds:schemaRefs>
</ds:datastoreItem>
</file>

<file path=customXml/itemProps9.xml><?xml version="1.0" encoding="utf-8"?>
<ds:datastoreItem xmlns:ds="http://schemas.openxmlformats.org/officeDocument/2006/customXml" ds:itemID="{D0E42B20-CA99-440D-BC6C-78A57CF616A7}">
  <ds:schemaRefs/>
</ds:datastoreItem>
</file>

<file path=customXml/itemProps10.xml><?xml version="1.0" encoding="utf-8"?>
<ds:datastoreItem xmlns:ds="http://schemas.openxmlformats.org/officeDocument/2006/customXml" ds:itemID="{9936999F-22C6-4004-A5AF-3A8CB30EB407}">
  <ds:schemaRefs/>
</ds:datastoreItem>
</file>

<file path=customXml/itemProps11.xml><?xml version="1.0" encoding="utf-8"?>
<ds:datastoreItem xmlns:ds="http://schemas.openxmlformats.org/officeDocument/2006/customXml" ds:itemID="{BABE60E6-4DA5-46AE-8458-0FA34368FED8}">
  <ds:schemaRefs/>
</ds:datastoreItem>
</file>

<file path=customXml/itemProps12.xml><?xml version="1.0" encoding="utf-8"?>
<ds:datastoreItem xmlns:ds="http://schemas.openxmlformats.org/officeDocument/2006/customXml" ds:itemID="{DAE2E366-B4A7-4D1C-AF94-A8D12705078F}">
  <ds:schemaRefs/>
</ds:datastoreItem>
</file>

<file path=customXml/itemProps13.xml><?xml version="1.0" encoding="utf-8"?>
<ds:datastoreItem xmlns:ds="http://schemas.openxmlformats.org/officeDocument/2006/customXml" ds:itemID="{0894B16F-1F12-4621-BF7F-5321E34E89A3}">
  <ds:schemaRefs/>
</ds:datastoreItem>
</file>

<file path=customXml/itemProps14.xml><?xml version="1.0" encoding="utf-8"?>
<ds:datastoreItem xmlns:ds="http://schemas.openxmlformats.org/officeDocument/2006/customXml" ds:itemID="{B5082702-9005-46EB-979D-F957B860E50A}">
  <ds:schemaRefs/>
</ds:datastoreItem>
</file>

<file path=customXml/itemProps15.xml><?xml version="1.0" encoding="utf-8"?>
<ds:datastoreItem xmlns:ds="http://schemas.openxmlformats.org/officeDocument/2006/customXml" ds:itemID="{A0AD8D25-891E-480C-9AB4-3EE52031B3D3}">
  <ds:schemaRefs/>
</ds:datastoreItem>
</file>

<file path=customXml/itemProps16.xml><?xml version="1.0" encoding="utf-8"?>
<ds:datastoreItem xmlns:ds="http://schemas.openxmlformats.org/officeDocument/2006/customXml" ds:itemID="{D8A7A553-7BA8-4C00-9DBA-7885BD5AF932}">
  <ds:schemaRefs/>
</ds:datastoreItem>
</file>

<file path=customXml/itemProps17.xml><?xml version="1.0" encoding="utf-8"?>
<ds:datastoreItem xmlns:ds="http://schemas.openxmlformats.org/officeDocument/2006/customXml" ds:itemID="{463E6E55-D3C3-4B19-A263-671C8627B7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Final Dashboard</vt:lpstr>
      <vt:lpstr>Pivot Report</vt:lpstr>
      <vt:lpstr>Daily ER No. of Patients</vt:lpstr>
      <vt:lpstr>Avg Wait Time</vt:lpstr>
      <vt:lpstr>Patient Satisfaction Score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binal desai</dc:creator>
  <cp:lastModifiedBy>binal desai</cp:lastModifiedBy>
  <dcterms:created xsi:type="dcterms:W3CDTF">2025-09-02T11:50:24Z</dcterms:created>
  <dcterms:modified xsi:type="dcterms:W3CDTF">2025-10-03T08:47:16Z</dcterms:modified>
</cp:coreProperties>
</file>