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Gry\Medieval II Total War\mods\MTW2_Tools\main\"/>
    </mc:Choice>
  </mc:AlternateContent>
  <xr:revisionPtr revIDLastSave="0" documentId="13_ncr:1_{5D1A1B67-A027-4D7E-A2DD-A531D323132F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factions" sheetId="1" r:id="rId1"/>
    <sheet name="models_strat" sheetId="5" r:id="rId2"/>
    <sheet name="rebel_factions" sheetId="3" r:id="rId3"/>
    <sheet name="enums" sheetId="2" r:id="rId4"/>
  </sheets>
  <definedNames>
    <definedName name="_xlnm._FilterDatabase" localSheetId="0" hidden="1">models_strat!$A$24:$Y$55</definedName>
    <definedName name="_xlnm._FilterDatabase" localSheetId="2" hidden="1">rebel_factions!$B$7:$Q$7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8" i="5" l="1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07" i="5"/>
  <c r="F105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86" i="5"/>
  <c r="F83" i="5"/>
  <c r="F84" i="5"/>
  <c r="F82" i="5"/>
  <c r="F78" i="5"/>
  <c r="F79" i="5"/>
  <c r="F77" i="5"/>
  <c r="F70" i="5"/>
  <c r="F71" i="5"/>
  <c r="F72" i="5"/>
  <c r="F73" i="5"/>
  <c r="F69" i="5"/>
  <c r="F62" i="5"/>
  <c r="F63" i="5"/>
  <c r="F64" i="5"/>
  <c r="F65" i="5"/>
  <c r="F66" i="5"/>
  <c r="F61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02" i="5"/>
  <c r="H103" i="5"/>
  <c r="H104" i="5"/>
  <c r="H105" i="5"/>
  <c r="H106" i="5"/>
  <c r="H93" i="5"/>
  <c r="H94" i="5"/>
  <c r="H95" i="5"/>
  <c r="H96" i="5"/>
  <c r="H97" i="5"/>
  <c r="H98" i="5"/>
  <c r="H99" i="5"/>
  <c r="H100" i="5"/>
  <c r="H101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61" i="5"/>
  <c r="Z56" i="5"/>
  <c r="B2" i="5" s="1"/>
  <c r="A2" i="3"/>
  <c r="R137" i="3"/>
  <c r="A6" i="3"/>
  <c r="A1" i="3" s="1"/>
  <c r="M148" i="5"/>
  <c r="C2" i="5" s="1"/>
  <c r="A59" i="5"/>
  <c r="C1" i="5" s="1"/>
  <c r="A23" i="5"/>
  <c r="B1" i="5" s="1"/>
  <c r="E20" i="5"/>
  <c r="A2" i="5" s="1"/>
  <c r="A5" i="5"/>
  <c r="A1" i="5" s="1"/>
  <c r="AO40" i="1"/>
  <c r="A2" i="1" s="1"/>
  <c r="A7" i="1"/>
  <c r="A1" i="1" s="1"/>
  <c r="AM39" i="1" l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9" i="1"/>
  <c r="AL3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9" i="1"/>
  <c r="AK10" i="1" l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9" i="1"/>
  <c r="AH9" i="1"/>
  <c r="AJ9" i="1"/>
  <c r="AH39" i="1"/>
  <c r="AJ3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</calcChain>
</file>

<file path=xl/sharedStrings.xml><?xml version="1.0" encoding="utf-8"?>
<sst xmlns="http://schemas.openxmlformats.org/spreadsheetml/2006/main" count="3036" uniqueCount="514">
  <si>
    <t>faction</t>
  </si>
  <si>
    <t>culture</t>
  </si>
  <si>
    <t>religion</t>
  </si>
  <si>
    <t>symbol</t>
  </si>
  <si>
    <t>rebel_symbol</t>
  </si>
  <si>
    <t>primary_colour</t>
  </si>
  <si>
    <t>secondary_colour</t>
  </si>
  <si>
    <t>loading_logo</t>
  </si>
  <si>
    <t>standard_index</t>
  </si>
  <si>
    <t>logo_index</t>
  </si>
  <si>
    <t>small_logo_index</t>
  </si>
  <si>
    <t>triumph_value</t>
  </si>
  <si>
    <t>custom_battle_availability</t>
  </si>
  <si>
    <t>can_sap</t>
  </si>
  <si>
    <t>prefers_naval_invasions</t>
  </si>
  <si>
    <t>can_have_princess</t>
  </si>
  <si>
    <t>has_family_tree</t>
  </si>
  <si>
    <t>venice</t>
  </si>
  <si>
    <t>southern_european</t>
  </si>
  <si>
    <t>catholic</t>
  </si>
  <si>
    <t>middle_eastern</t>
  </si>
  <si>
    <t>islam</t>
  </si>
  <si>
    <t>sicily</t>
  </si>
  <si>
    <t>abbasid</t>
  </si>
  <si>
    <t>denmark</t>
  </si>
  <si>
    <t>northern_european</t>
  </si>
  <si>
    <t>egypt</t>
  </si>
  <si>
    <t>scotland</t>
  </si>
  <si>
    <t>cumans</t>
  </si>
  <si>
    <t>eastern_european</t>
  </si>
  <si>
    <t>pagan</t>
  </si>
  <si>
    <t>turks</t>
  </si>
  <si>
    <t>france</t>
  </si>
  <si>
    <t>hre</t>
  </si>
  <si>
    <t>england</t>
  </si>
  <si>
    <t>portugal</t>
  </si>
  <si>
    <t>poland</t>
  </si>
  <si>
    <t>byzantium</t>
  </si>
  <si>
    <t>greek</t>
  </si>
  <si>
    <t>orthodox</t>
  </si>
  <si>
    <t>moors</t>
  </si>
  <si>
    <t>russia</t>
  </si>
  <si>
    <t>spain</t>
  </si>
  <si>
    <t>hungary</t>
  </si>
  <si>
    <t>aragon</t>
  </si>
  <si>
    <t>lithuania</t>
  </si>
  <si>
    <t>kievan_rus</t>
  </si>
  <si>
    <t>serbia</t>
  </si>
  <si>
    <t>georgia</t>
  </si>
  <si>
    <t>norway</t>
  </si>
  <si>
    <t>jerusalem</t>
  </si>
  <si>
    <t>zengid</t>
  </si>
  <si>
    <t>rum</t>
  </si>
  <si>
    <t>pisa</t>
  </si>
  <si>
    <t>papal_states</t>
  </si>
  <si>
    <t>mongols</t>
  </si>
  <si>
    <t>slave</t>
  </si>
  <si>
    <t>heretic</t>
  </si>
  <si>
    <t>models_strat/symbol_rebels.CAS</t>
  </si>
  <si>
    <t>generated value</t>
  </si>
  <si>
    <t>r1</t>
  </si>
  <si>
    <t>g1</t>
  </si>
  <si>
    <t>b1</t>
  </si>
  <si>
    <t>r2</t>
  </si>
  <si>
    <t>g2</t>
  </si>
  <si>
    <t>b2</t>
  </si>
  <si>
    <t>yes</t>
  </si>
  <si>
    <t>no</t>
  </si>
  <si>
    <t>horde_min_units</t>
  </si>
  <si>
    <t>horde_max_units</t>
  </si>
  <si>
    <t>horde_max_units_reduction_every_horde</t>
  </si>
  <si>
    <t>horde_unit_per_settlement_population</t>
  </si>
  <si>
    <t>horde_min_named_characters</t>
  </si>
  <si>
    <t>HORDE</t>
  </si>
  <si>
    <t>GENERATED</t>
  </si>
  <si>
    <t>horde_max_percent_army_stack</t>
  </si>
  <si>
    <t>horde_disband_percent_on_settlement_capture</t>
  </si>
  <si>
    <t>horde_unit</t>
  </si>
  <si>
    <t>Hoshiga Horse Archers</t>
  </si>
  <si>
    <t>Lubchiten Horse Archers</t>
  </si>
  <si>
    <t>Turhagut Lancers</t>
  </si>
  <si>
    <t>Nukeri Horse Archers</t>
  </si>
  <si>
    <t>Khabutu Archers</t>
  </si>
  <si>
    <t>Hoschuchi Lancers</t>
  </si>
  <si>
    <t>is_horde</t>
  </si>
  <si>
    <t>general</t>
  </si>
  <si>
    <t>heir</t>
  </si>
  <si>
    <t>leader</t>
  </si>
  <si>
    <t>battle_model</t>
  </si>
  <si>
    <t>named character</t>
  </si>
  <si>
    <t>wage_base</t>
  </si>
  <si>
    <t>starting_action_points</t>
  </si>
  <si>
    <t>spy</t>
  </si>
  <si>
    <t>assassin</t>
  </si>
  <si>
    <t>diplomat</t>
  </si>
  <si>
    <t>admiral</t>
  </si>
  <si>
    <t>princess</t>
  </si>
  <si>
    <t>merchant</t>
  </si>
  <si>
    <t>priest</t>
  </si>
  <si>
    <t>witch</t>
  </si>
  <si>
    <t>inquisitor</t>
  </si>
  <si>
    <t>optional</t>
  </si>
  <si>
    <t>rebel_type</t>
  </si>
  <si>
    <t>category</t>
  </si>
  <si>
    <t>chance</t>
  </si>
  <si>
    <t>description</t>
  </si>
  <si>
    <t>unit</t>
  </si>
  <si>
    <t>gladiator_uprising</t>
  </si>
  <si>
    <t>gladiator_revolt</t>
  </si>
  <si>
    <t>Peasants</t>
  </si>
  <si>
    <t>brigands</t>
  </si>
  <si>
    <t>Peasant Archers</t>
  </si>
  <si>
    <t>Crossbow Militia</t>
  </si>
  <si>
    <t>Sergeant Spearmen</t>
  </si>
  <si>
    <t>pirates</t>
  </si>
  <si>
    <t>Livonian_Rebels</t>
  </si>
  <si>
    <t>Woodsmen</t>
  </si>
  <si>
    <t>EE Peasant Archers</t>
  </si>
  <si>
    <t>Lithuanian Archers</t>
  </si>
  <si>
    <t>Viking Raiders</t>
  </si>
  <si>
    <t>Lithuanian Cavalry</t>
  </si>
  <si>
    <t>Esth_Rebels</t>
  </si>
  <si>
    <t>Lithuanian_Capital_Rebels</t>
  </si>
  <si>
    <t>Lithuanian_Rebels</t>
  </si>
  <si>
    <t>Lithuanian Axemen</t>
  </si>
  <si>
    <t>EE Peasants</t>
  </si>
  <si>
    <t>Lithuanian_Core_Rebels</t>
  </si>
  <si>
    <t>Prussian_Rebels</t>
  </si>
  <si>
    <t>Bohemian_Capital_Rebels</t>
  </si>
  <si>
    <t>Bohemian_Rebels</t>
  </si>
  <si>
    <t>Bulgarian_Rebels</t>
  </si>
  <si>
    <t>Wallachian_Capital_Rebels</t>
  </si>
  <si>
    <t>Wallachian_Core_Rebels</t>
  </si>
  <si>
    <t>Wallachian_Rebels</t>
  </si>
  <si>
    <t>Greek_Capital_Rebels</t>
  </si>
  <si>
    <t>Greek_Core_Rebels</t>
  </si>
  <si>
    <t>Greek_Rebels</t>
  </si>
  <si>
    <t>Danishmend_Rebels</t>
  </si>
  <si>
    <t>Anatolian_Capital_Rebels</t>
  </si>
  <si>
    <t>Anatolian_Core_Rebels</t>
  </si>
  <si>
    <t>Anatolian_Rebels</t>
  </si>
  <si>
    <t>English_Capital_Rebels</t>
  </si>
  <si>
    <t>English_Core_Rebels</t>
  </si>
  <si>
    <t>English_Rebels</t>
  </si>
  <si>
    <t>French_Capital_Rebels</t>
  </si>
  <si>
    <t>French_Core_Rebels</t>
  </si>
  <si>
    <t>French_Rebels</t>
  </si>
  <si>
    <t>Rennes_Rebels</t>
  </si>
  <si>
    <t>Toulouse_Rebels</t>
  </si>
  <si>
    <t>Magyar_Capital_Rebels</t>
  </si>
  <si>
    <t>Magyar_Core_Rebels</t>
  </si>
  <si>
    <t>Magyar_Rebels</t>
  </si>
  <si>
    <t>Berber_Capital_Rebels</t>
  </si>
  <si>
    <t>Berber_Core_Rebels</t>
  </si>
  <si>
    <t>Berber_Rebels</t>
  </si>
  <si>
    <t>Iberian_Rebels</t>
  </si>
  <si>
    <t>Irish_Rebels</t>
  </si>
  <si>
    <t>Rus_Capital_Rebels</t>
  </si>
  <si>
    <t>Rus_Core_Rebels</t>
  </si>
  <si>
    <t>Rus_Rebels</t>
  </si>
  <si>
    <t>Polish_Capital_Rebels</t>
  </si>
  <si>
    <t>Polish_Core_Rebels</t>
  </si>
  <si>
    <t>Polish_Rebels</t>
  </si>
  <si>
    <t>Saharan_Rebels</t>
  </si>
  <si>
    <t>Scots_Capital_Rebels</t>
  </si>
  <si>
    <t>Scots_Core_Rebels</t>
  </si>
  <si>
    <t>Scots_Rebels</t>
  </si>
  <si>
    <t>Seljuk_Capital_Rebels</t>
  </si>
  <si>
    <t>Seljuk_Core_Rebels</t>
  </si>
  <si>
    <t>Seljuk_Rebels</t>
  </si>
  <si>
    <t>Merv_Rebels</t>
  </si>
  <si>
    <t>Neyshabur_Rebels</t>
  </si>
  <si>
    <t>Khwarezmian_Capital_Rebels</t>
  </si>
  <si>
    <t>Khwarezmian_Core_Rebels</t>
  </si>
  <si>
    <t>Khwarezmian_Rebels</t>
  </si>
  <si>
    <t>Island_Capital_Rebels</t>
  </si>
  <si>
    <t>Island_Core_Rebels</t>
  </si>
  <si>
    <t>Island_Rebels</t>
  </si>
  <si>
    <t>Castilian_Core_Rebels</t>
  </si>
  <si>
    <t>Basque_Core_Rebels</t>
  </si>
  <si>
    <t>Basque_Rebels</t>
  </si>
  <si>
    <t>Leonese_Capital_Rebels</t>
  </si>
  <si>
    <t>Leonese_Core_Rebels</t>
  </si>
  <si>
    <t>Aragonese_Capital_Rebels</t>
  </si>
  <si>
    <t>Aragonese_Core_Rebels</t>
  </si>
  <si>
    <t>Aragonese_Rebels</t>
  </si>
  <si>
    <t>Portuguese_Capital_Rebels</t>
  </si>
  <si>
    <t>Portuguese_Core_Rebels</t>
  </si>
  <si>
    <t>Portuguese_Rebels</t>
  </si>
  <si>
    <t>Derbent_Rebels</t>
  </si>
  <si>
    <t>Steppe_Capital_Rebels</t>
  </si>
  <si>
    <t>Steppe_Core_Rebels</t>
  </si>
  <si>
    <t>Steppe_Rebels</t>
  </si>
  <si>
    <t>V_Bulgar_Rebels</t>
  </si>
  <si>
    <t>Swiss_Rebels</t>
  </si>
  <si>
    <t>Welsh_Rebels</t>
  </si>
  <si>
    <t>Fatimid_Capital_Rebels</t>
  </si>
  <si>
    <t>Fatimid_Core_Rebels</t>
  </si>
  <si>
    <t>Fatimid_Rebels</t>
  </si>
  <si>
    <t>Zirid_Capital_Rebels</t>
  </si>
  <si>
    <t>Zirid_Core_Rebels</t>
  </si>
  <si>
    <t>Zirid_Rebels</t>
  </si>
  <si>
    <t>Hammadid_Rebels</t>
  </si>
  <si>
    <t>Banu_Hilal_Rebels</t>
  </si>
  <si>
    <t>Flemish_Rebels</t>
  </si>
  <si>
    <t>Italian_Capital_Rebels</t>
  </si>
  <si>
    <t>Italian_Core_Rebels</t>
  </si>
  <si>
    <t>Italian_Rebels</t>
  </si>
  <si>
    <t>Genoese_Capital_Rebels</t>
  </si>
  <si>
    <t>Genoese_Rebels</t>
  </si>
  <si>
    <t>Pisan_Capital_Rebels</t>
  </si>
  <si>
    <t>Pisan_Rebels</t>
  </si>
  <si>
    <t>Venetian_Capital_Rebels</t>
  </si>
  <si>
    <t>Venetian_Rebels</t>
  </si>
  <si>
    <t>Milanese_Rebels</t>
  </si>
  <si>
    <t>Veronesi_Rebels</t>
  </si>
  <si>
    <t>Damascene_Rebels</t>
  </si>
  <si>
    <t>Arab_Capital_Rebels</t>
  </si>
  <si>
    <t>Arab_Core_Rebels</t>
  </si>
  <si>
    <t>Arab_Rebels</t>
  </si>
  <si>
    <t>German_Capital_Rebels</t>
  </si>
  <si>
    <t>German_Core_Rebels</t>
  </si>
  <si>
    <t>German_Rebels</t>
  </si>
  <si>
    <t>Obotrite_Rebels</t>
  </si>
  <si>
    <t>Burgundian_Core_Rebels</t>
  </si>
  <si>
    <t>Burgundian_Rebels</t>
  </si>
  <si>
    <t>Armenian_Capital_Rebels</t>
  </si>
  <si>
    <t>Armenian_Rebels</t>
  </si>
  <si>
    <t>Georgian_Capital_Rebels</t>
  </si>
  <si>
    <t>Georgian_Core_Rebels</t>
  </si>
  <si>
    <t>Georgian_Rebels</t>
  </si>
  <si>
    <t>Serbian_Capital_Rebels</t>
  </si>
  <si>
    <t>Serbian_Core_Rebels</t>
  </si>
  <si>
    <t>Serbian_Rebels</t>
  </si>
  <si>
    <t>Croatian_Rebels</t>
  </si>
  <si>
    <t>Abbasid_Capital_Rebels</t>
  </si>
  <si>
    <t>Abbasid_Core_Rebels</t>
  </si>
  <si>
    <t>Abbasid_Rebels</t>
  </si>
  <si>
    <t>Finn_Rebels</t>
  </si>
  <si>
    <t>Danish_Capital_Rebels</t>
  </si>
  <si>
    <t>Danish_Core_Rebels</t>
  </si>
  <si>
    <t>Danish_Rebels</t>
  </si>
  <si>
    <t>Norwegian_Capital_Rebels</t>
  </si>
  <si>
    <t>Norwegian_Core_Rebels</t>
  </si>
  <si>
    <t>Norwegian_Rebels</t>
  </si>
  <si>
    <t>Swedish_Capital_Rebels</t>
  </si>
  <si>
    <t>Swedish_Core_Rebels</t>
  </si>
  <si>
    <t>Swedish_Rebels</t>
  </si>
  <si>
    <t>peasant_revolt</t>
  </si>
  <si>
    <t>Mailed Knights</t>
  </si>
  <si>
    <t>Hunters</t>
  </si>
  <si>
    <t>Bulgarian Brigands</t>
  </si>
  <si>
    <t>Slav Levies</t>
  </si>
  <si>
    <t>Magyar Cavalry</t>
  </si>
  <si>
    <t>Transilvanian Peasants</t>
  </si>
  <si>
    <t>Contaratoi</t>
  </si>
  <si>
    <t>Toxotae</t>
  </si>
  <si>
    <t>Cavalarii</t>
  </si>
  <si>
    <t>Scoutatoi</t>
  </si>
  <si>
    <t>Stratiotae</t>
  </si>
  <si>
    <t>Southern Peasants</t>
  </si>
  <si>
    <t>Shurtah Militia</t>
  </si>
  <si>
    <t>Turkish Archers</t>
  </si>
  <si>
    <t>Ahdath Militia</t>
  </si>
  <si>
    <t>Turkish Horse Archers</t>
  </si>
  <si>
    <t>Turkish Javelinmen</t>
  </si>
  <si>
    <t>Turkomans</t>
  </si>
  <si>
    <t>Fyrd Spearmen</t>
  </si>
  <si>
    <t>Dismounted Mailed Knights</t>
  </si>
  <si>
    <t>Longbowmen</t>
  </si>
  <si>
    <t>Mercenary Spearmen</t>
  </si>
  <si>
    <t>Archer Militia</t>
  </si>
  <si>
    <t>Mercenary Crossbowmen</t>
  </si>
  <si>
    <t>Light Swordsmen</t>
  </si>
  <si>
    <t>Armored Sergeants</t>
  </si>
  <si>
    <t>Spear Militia</t>
  </si>
  <si>
    <t>Breton Light Cavalry</t>
  </si>
  <si>
    <t>ME Peasant Archers</t>
  </si>
  <si>
    <t>Lamtuna Spearmen</t>
  </si>
  <si>
    <t>Berber Light Cavalry</t>
  </si>
  <si>
    <t>Arab Cavalry</t>
  </si>
  <si>
    <t>Granadine Jinetes</t>
  </si>
  <si>
    <t>Berber Archers</t>
  </si>
  <si>
    <t>Irish Kerns</t>
  </si>
  <si>
    <t>Hobilars</t>
  </si>
  <si>
    <t>Galloglaich Mercs</t>
  </si>
  <si>
    <t>Pechenegs</t>
  </si>
  <si>
    <t>EE Spear Militia</t>
  </si>
  <si>
    <t>EE Crossbow Militia</t>
  </si>
  <si>
    <t>Chude Militia</t>
  </si>
  <si>
    <t>Polish Nobles</t>
  </si>
  <si>
    <t>African Javelinmen</t>
  </si>
  <si>
    <t>African Tribal Warriors</t>
  </si>
  <si>
    <t>Bedouin Cavalry</t>
  </si>
  <si>
    <t>African Spearmen</t>
  </si>
  <si>
    <t>African Archers</t>
  </si>
  <si>
    <t>Scots Skirmisher</t>
  </si>
  <si>
    <t>Highlanders</t>
  </si>
  <si>
    <t>Border Horse</t>
  </si>
  <si>
    <t>Saracen Archers</t>
  </si>
  <si>
    <t>S Peasant Archers</t>
  </si>
  <si>
    <t>Norman Knights</t>
  </si>
  <si>
    <t>Urban Spear Militia</t>
  </si>
  <si>
    <t>Castilian_Rebels</t>
  </si>
  <si>
    <t>Javelinmen</t>
  </si>
  <si>
    <t>Jinetes</t>
  </si>
  <si>
    <t>Leonese_Rebels</t>
  </si>
  <si>
    <t>Kasogi</t>
  </si>
  <si>
    <t>aor trasc javelin</t>
  </si>
  <si>
    <t>Axemen</t>
  </si>
  <si>
    <t>Steppe Kazaks</t>
  </si>
  <si>
    <t>Aldari</t>
  </si>
  <si>
    <t>Welsh Longbowmen</t>
  </si>
  <si>
    <t>Welsh Spearmen</t>
  </si>
  <si>
    <t>Desert Raiders</t>
  </si>
  <si>
    <t>Merchant Cavalry Militia</t>
  </si>
  <si>
    <t>Mounted Sergeants</t>
  </si>
  <si>
    <t>Bedouin Camel Riders</t>
  </si>
  <si>
    <t>Swabian Swordsmen</t>
  </si>
  <si>
    <t>Prussian Axemen</t>
  </si>
  <si>
    <t>Prussian Auxillia</t>
  </si>
  <si>
    <t>Armenian Archers</t>
  </si>
  <si>
    <t>Armenians of Celicia</t>
  </si>
  <si>
    <t>Armenian Cavalry</t>
  </si>
  <si>
    <t>georgian light spearmen</t>
  </si>
  <si>
    <t>georgian medium spearmen</t>
  </si>
  <si>
    <t>Bashtinik Infantry</t>
  </si>
  <si>
    <t>Pavise Crossbowmen</t>
  </si>
  <si>
    <t>Vlastelcici</t>
  </si>
  <si>
    <t>Vlastela</t>
  </si>
  <si>
    <t>Bondir</t>
  </si>
  <si>
    <t>Norse Archers</t>
  </si>
  <si>
    <t>Drengjar</t>
  </si>
  <si>
    <t>Norse Swordsmen</t>
  </si>
  <si>
    <t>movies</t>
  </si>
  <si>
    <t>movie_intro</t>
  </si>
  <si>
    <t>movie_victory</t>
  </si>
  <si>
    <t>movie_defeat</t>
  </si>
  <si>
    <t>movie_death</t>
  </si>
  <si>
    <t>minor_win.bik</t>
  </si>
  <si>
    <t>minor_lose.bik</t>
  </si>
  <si>
    <t>comment</t>
  </si>
  <si>
    <t>comment field</t>
  </si>
  <si>
    <t>value need refactor</t>
  </si>
  <si>
    <t>fixed value</t>
  </si>
  <si>
    <t>Can touch:</t>
  </si>
  <si>
    <t>Do not touch:</t>
  </si>
  <si>
    <t>edit value field</t>
  </si>
  <si>
    <t>Legend</t>
  </si>
  <si>
    <t>python helper</t>
  </si>
  <si>
    <t>title</t>
  </si>
  <si>
    <t>southern_general</t>
  </si>
  <si>
    <t>fancy_general</t>
  </si>
  <si>
    <t>northern_generic_king</t>
  </si>
  <si>
    <t>Northern_General</t>
  </si>
  <si>
    <t>fancy_captain</t>
  </si>
  <si>
    <t>Fancy_Captain</t>
  </si>
  <si>
    <t>southern_spy</t>
  </si>
  <si>
    <t>southern_assassin</t>
  </si>
  <si>
    <t>southern_ambassador</t>
  </si>
  <si>
    <t>euro_princess</t>
  </si>
  <si>
    <t>byz_merchant</t>
  </si>
  <si>
    <t>catholic_priest</t>
  </si>
  <si>
    <t>catholic_bishop</t>
  </si>
  <si>
    <t>catholic_cardinal</t>
  </si>
  <si>
    <t>level_1</t>
  </si>
  <si>
    <t>level_2</t>
  </si>
  <si>
    <t>level_3</t>
  </si>
  <si>
    <t>ID</t>
  </si>
  <si>
    <t>lithuania_general</t>
  </si>
  <si>
    <t>lithuania_heir</t>
  </si>
  <si>
    <t>lithuania_leader</t>
  </si>
  <si>
    <t>Aztec_General</t>
  </si>
  <si>
    <t>northern_general</t>
  </si>
  <si>
    <t>middle_eastern_sultan</t>
  </si>
  <si>
    <t>islamic_general</t>
  </si>
  <si>
    <t>muslim_general_1</t>
  </si>
  <si>
    <t>pope</t>
  </si>
  <si>
    <t>muslim_general_3</t>
  </si>
  <si>
    <t>aztec_general</t>
  </si>
  <si>
    <t>georgia_general</t>
  </si>
  <si>
    <t>georgia_king</t>
  </si>
  <si>
    <t>Georgian_general</t>
  </si>
  <si>
    <t>cuman_general</t>
  </si>
  <si>
    <t>cuman_heir</t>
  </si>
  <si>
    <t>cuman_khan</t>
  </si>
  <si>
    <t>Naming rules:</t>
  </si>
  <si>
    <t>example:</t>
  </si>
  <si>
    <t>mongol_general</t>
  </si>
  <si>
    <t>mongol_heir</t>
  </si>
  <si>
    <t>mongol_khan</t>
  </si>
  <si>
    <t>turkish_general</t>
  </si>
  <si>
    <t>byzantium_general</t>
  </si>
  <si>
    <t>byzantium_heir</t>
  </si>
  <si>
    <t>byzantium_emperor</t>
  </si>
  <si>
    <t>byzantine_general</t>
  </si>
  <si>
    <t>muslim_general_2</t>
  </si>
  <si>
    <t>rus_general</t>
  </si>
  <si>
    <t>rus_heir</t>
  </si>
  <si>
    <t>rus_knyaz</t>
  </si>
  <si>
    <t>andronicus</t>
  </si>
  <si>
    <t>lithuania_captain</t>
  </si>
  <si>
    <t>Teutonic_Captain</t>
  </si>
  <si>
    <t>islamic_captain</t>
  </si>
  <si>
    <t>Ayyubid_Captain</t>
  </si>
  <si>
    <t>muslim_Captain_1</t>
  </si>
  <si>
    <t>georgia_captain</t>
  </si>
  <si>
    <t>Georgian_Captain</t>
  </si>
  <si>
    <t>cuman_captain</t>
  </si>
  <si>
    <t>mongol_captain</t>
  </si>
  <si>
    <t>Seljuks_Captain</t>
  </si>
  <si>
    <t>byzantium_captain</t>
  </si>
  <si>
    <t>byzantine_captain</t>
  </si>
  <si>
    <t>muslim_captain_1</t>
  </si>
  <si>
    <t>rus_captain</t>
  </si>
  <si>
    <t>northern_spy</t>
  </si>
  <si>
    <t>mus_spy</t>
  </si>
  <si>
    <t>islamic_spy</t>
  </si>
  <si>
    <t>byz_spy</t>
  </si>
  <si>
    <t>nom_spy</t>
  </si>
  <si>
    <t>rus_spy</t>
  </si>
  <si>
    <t>northern_assassin</t>
  </si>
  <si>
    <t>mus_assassin</t>
  </si>
  <si>
    <t>islamic_assassin</t>
  </si>
  <si>
    <t>nom_assassin</t>
  </si>
  <si>
    <t>byz_assassin</t>
  </si>
  <si>
    <t>euro_diplomat</t>
  </si>
  <si>
    <t>mus_diplomat</t>
  </si>
  <si>
    <t>byz_diplomat</t>
  </si>
  <si>
    <t>nom_diplomat</t>
  </si>
  <si>
    <t>euro_merchant</t>
  </si>
  <si>
    <t>pagan_priest</t>
  </si>
  <si>
    <t>pagan_high_priest</t>
  </si>
  <si>
    <t>muslim_iman</t>
  </si>
  <si>
    <t>rus_priest</t>
  </si>
  <si>
    <t>rus_bishop</t>
  </si>
  <si>
    <t>orthodox_bishop</t>
  </si>
  <si>
    <t>orthodox_patriarch</t>
  </si>
  <si>
    <t>nom_priest</t>
  </si>
  <si>
    <t>orthodox_priest</t>
  </si>
  <si>
    <t>bishop</t>
  </si>
  <si>
    <t>cardinal</t>
  </si>
  <si>
    <t>rus_merchant</t>
  </si>
  <si>
    <t>mus_merchant</t>
  </si>
  <si>
    <t>islamic_merchant</t>
  </si>
  <si>
    <t>rus_princess</t>
  </si>
  <si>
    <t>northern_princess</t>
  </si>
  <si>
    <t>byz_princess</t>
  </si>
  <si>
    <t>southern_princess</t>
  </si>
  <si>
    <t>rus_diplomat</t>
  </si>
  <si>
    <t>culture/faction_role</t>
  </si>
  <si>
    <t>How to copy data from factions? First sort factions by Ids then copy from 'factions' sheet</t>
  </si>
  <si>
    <t>type</t>
  </si>
  <si>
    <t>skeleton</t>
  </si>
  <si>
    <t>scale</t>
  </si>
  <si>
    <t>indiv_range</t>
  </si>
  <si>
    <t>texture</t>
  </si>
  <si>
    <t>texture_prefix</t>
  </si>
  <si>
    <t>texture_format</t>
  </si>
  <si>
    <t>model_flexi_m</t>
  </si>
  <si>
    <t>shadow_model_flexi</t>
  </si>
  <si>
    <t>role</t>
  </si>
  <si>
    <t>strat_diplomat</t>
  </si>
  <si>
    <t>tga</t>
  </si>
  <si>
    <t>shadow_scroll.CAS</t>
  </si>
  <si>
    <t>shadow_hand.CAS</t>
  </si>
  <si>
    <t>strat_spy</t>
  </si>
  <si>
    <t>strat_assassin</t>
  </si>
  <si>
    <t>strat_merchant</t>
  </si>
  <si>
    <t>strat_priest</t>
  </si>
  <si>
    <t>strat_named_with_army</t>
  </si>
  <si>
    <t>shadow_staff.CAS</t>
  </si>
  <si>
    <t>witch.tga</t>
  </si>
  <si>
    <t>shadow_model_princess_northern.cas</t>
  </si>
  <si>
    <t>shadow_book.CAS</t>
  </si>
  <si>
    <t>dir</t>
  </si>
  <si>
    <t>shadow_model_sword.cas</t>
  </si>
  <si>
    <t>rs_byz_general</t>
  </si>
  <si>
    <t>captain</t>
  </si>
  <si>
    <t>northern_admiral</t>
  </si>
  <si>
    <t>southern_admiral</t>
  </si>
  <si>
    <t>strat_navy</t>
  </si>
  <si>
    <t>navy_galley.tga</t>
  </si>
  <si>
    <t>navy_galley.cas</t>
  </si>
  <si>
    <t>navy_roman_shadow.cas</t>
  </si>
  <si>
    <t>navy_cog.cas</t>
  </si>
  <si>
    <t>navy_dhow.tga</t>
  </si>
  <si>
    <t>navy_dhow.cas</t>
  </si>
  <si>
    <t>models_strat</t>
  </si>
  <si>
    <t>KCC_models_strat/agents</t>
  </si>
  <si>
    <t>KCC_models_strat</t>
  </si>
  <si>
    <t>named_character</t>
  </si>
  <si>
    <t>general_battle_model</t>
  </si>
  <si>
    <t>named_character_battle_model</t>
  </si>
  <si>
    <t>table_1</t>
  </si>
  <si>
    <t>table_2</t>
  </si>
  <si>
    <t>table_3</t>
  </si>
  <si>
    <t>islamic_admiral</t>
  </si>
  <si>
    <t>assassin_southern</t>
  </si>
  <si>
    <t>shadow_model_princess_southern.cas</t>
  </si>
  <si>
    <t>heretic.tga</t>
  </si>
  <si>
    <t>shadow_sword.CAS</t>
  </si>
  <si>
    <t>shadow_model_princess.cas</t>
  </si>
  <si>
    <t>shadow_model_merchant.cas</t>
  </si>
  <si>
    <t>priest.cas</t>
  </si>
  <si>
    <t>bishop.cas</t>
  </si>
  <si>
    <t>cardinal.cas</t>
  </si>
  <si>
    <t>diplomat.cas</t>
  </si>
  <si>
    <t>spy.cas</t>
  </si>
  <si>
    <t>assassin.cas</t>
  </si>
  <si>
    <t>Spy</t>
  </si>
  <si>
    <t>SouthernPrincess</t>
  </si>
  <si>
    <t>mtw_northen_european_assassin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</si>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</sst>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charset val="238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sz val="9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0" tint="-0.34998626667073579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2" fillId="4" borderId="1" xfId="0" applyFont="1" applyFill="1" applyBorder="1"/>
    <xf numFmtId="0" fontId="4" fillId="5" borderId="0" xfId="0" applyFont="1" applyFill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5" borderId="0" xfId="0" applyFont="1" applyFill="1"/>
    <xf numFmtId="0" fontId="0" fillId="3" borderId="0" xfId="0" applyFill="1" applyAlignment="1">
      <alignment horizontal="center"/>
    </xf>
    <xf numFmtId="0" fontId="4" fillId="6" borderId="0" xfId="0" applyFont="1" applyFill="1"/>
    <xf numFmtId="0" fontId="0" fillId="6" borderId="0" xfId="0" applyFill="1" applyAlignment="1">
      <alignment horizontal="center"/>
    </xf>
    <xf numFmtId="0" fontId="3" fillId="6" borderId="0" xfId="0" applyFont="1" applyFill="1"/>
    <xf numFmtId="0" fontId="5" fillId="4" borderId="1" xfId="0" applyFont="1" applyFill="1" applyBorder="1"/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4" borderId="4" xfId="0" applyFont="1" applyFill="1" applyBorder="1"/>
    <xf numFmtId="0" fontId="2" fillId="4" borderId="4" xfId="0" applyFont="1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5" fillId="2" borderId="1" xfId="0" applyFont="1" applyFill="1" applyBorder="1"/>
    <xf numFmtId="0" fontId="2" fillId="2" borderId="1" xfId="0" applyFont="1" applyFill="1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2" borderId="1" xfId="0" applyFont="1" applyFill="1" applyBorder="1"/>
    <xf numFmtId="0" fontId="10" fillId="10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2" fillId="7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2" borderId="1" xfId="0" applyFill="1" applyBorder="1"/>
    <xf numFmtId="0" fontId="0" fillId="0" borderId="12" xfId="0" applyBorder="1"/>
    <xf numFmtId="0" fontId="0" fillId="0" borderId="15" xfId="0" applyBorder="1"/>
    <xf numFmtId="0" fontId="0" fillId="13" borderId="0" xfId="0" applyFill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13" fillId="3" borderId="4" xfId="0" applyFont="1" applyFill="1" applyBorder="1"/>
    <xf numFmtId="0" fontId="13" fillId="3" borderId="1" xfId="0" applyFont="1" applyFill="1" applyBorder="1"/>
    <xf numFmtId="0" fontId="14" fillId="3" borderId="1" xfId="0" applyFont="1" applyFill="1" applyBorder="1"/>
    <xf numFmtId="0" fontId="15" fillId="3" borderId="1" xfId="0" applyFont="1" applyFill="1" applyBorder="1"/>
    <xf numFmtId="0" fontId="16" fillId="7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5" fillId="7" borderId="0" xfId="0" applyFont="1" applyFill="1"/>
    <xf numFmtId="0" fontId="17" fillId="16" borderId="1" xfId="0" applyFont="1" applyFill="1" applyBorder="1" applyAlignment="1">
      <alignment horizontal="center"/>
    </xf>
    <xf numFmtId="0" fontId="18" fillId="10" borderId="13" xfId="0" applyFont="1" applyFill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7" fillId="11" borderId="8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P94"/>
  <sheetViews>
    <sheetView zoomScaleNormal="100" workbookViewId="0">
      <pane xSplit="2" topLeftCell="C1" activePane="topRight" state="frozen"/>
      <selection activeCell="A60" sqref="A60"/>
      <selection pane="topRight" activeCell="N4" sqref="N4"/>
    </sheetView>
  </sheetViews>
  <sheetFormatPr defaultRowHeight="15" x14ac:dyDescent="0.25"/>
  <cols>
    <col min="1" max="1" width="11.140625" bestFit="1" customWidth="1"/>
    <col min="2" max="4" width="16.42578125" bestFit="1" customWidth="1"/>
    <col min="5" max="5" width="16.28515625" bestFit="1" customWidth="1"/>
    <col min="6" max="7" width="16.85546875" bestFit="1" customWidth="1"/>
    <col min="8" max="8" width="16.42578125" bestFit="1" customWidth="1"/>
    <col min="9" max="9" width="15" bestFit="1" customWidth="1"/>
    <col min="10" max="10" width="13.85546875" bestFit="1" customWidth="1"/>
    <col min="11" max="11" width="19.42578125" bestFit="1" customWidth="1"/>
    <col min="12" max="12" width="15" bestFit="1" customWidth="1"/>
    <col min="13" max="13" width="17.7109375" bestFit="1" customWidth="1"/>
    <col min="14" max="14" width="16.28515625" bestFit="1" customWidth="1"/>
    <col min="15" max="15" width="14.140625" bestFit="1" customWidth="1"/>
    <col min="16" max="16" width="11.7109375" bestFit="1" customWidth="1"/>
    <col min="17" max="17" width="12.42578125" bestFit="1" customWidth="1"/>
    <col min="18" max="18" width="12.7109375" bestFit="1" customWidth="1"/>
    <col min="19" max="19" width="29.85546875" bestFit="1" customWidth="1"/>
    <col min="20" max="20" width="28.42578125" bestFit="1" customWidth="1"/>
    <col min="21" max="21" width="22.140625" bestFit="1" customWidth="1"/>
    <col min="22" max="22" width="23.42578125" bestFit="1" customWidth="1"/>
    <col min="23" max="23" width="34.7109375" bestFit="1" customWidth="1"/>
    <col min="24" max="24" width="16.28515625" bestFit="1" customWidth="1"/>
    <col min="25" max="25" width="17.7109375" bestFit="1" customWidth="1"/>
    <col min="26" max="26" width="12.5703125" bestFit="1" customWidth="1"/>
    <col min="27" max="27" width="15.28515625" bestFit="1" customWidth="1"/>
    <col min="28" max="28" width="17.42578125" bestFit="1" customWidth="1"/>
    <col min="29" max="29" width="20.140625" bestFit="1" customWidth="1"/>
    <col min="30" max="33" width="13.7109375" customWidth="1"/>
    <col min="34" max="34" width="28.42578125" bestFit="1" customWidth="1"/>
    <col min="35" max="35" width="23.7109375" bestFit="1" customWidth="1"/>
    <col min="36" max="36" width="44.140625" bestFit="1" customWidth="1"/>
    <col min="37" max="37" width="13.42578125" bestFit="1" customWidth="1"/>
    <col min="38" max="38" width="22.7109375" bestFit="1" customWidth="1"/>
    <col min="39" max="39" width="26.5703125" bestFit="1" customWidth="1"/>
    <col min="40" max="40" width="10.85546875" bestFit="1" customWidth="1"/>
    <col min="41" max="41" width="8.140625" customWidth="1"/>
    <col min="42" max="42" width="8" bestFit="1" customWidth="1"/>
    <col min="43" max="43" width="22.85546875" bestFit="1" customWidth="1"/>
    <col min="44" max="44" width="17.85546875" bestFit="1" customWidth="1"/>
    <col min="45" max="45" width="15.42578125" bestFit="1" customWidth="1"/>
  </cols>
  <sheetData>
    <row r="1" spans="1:42" ht="15.75" thickBot="1" x14ac:dyDescent="0.3">
      <c r="A1" s="45" t="str">
        <f>A7</f>
        <v>A7</v>
      </c>
      <c r="B1" s="48"/>
      <c r="C1" s="48"/>
      <c r="D1" s="48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</row>
    <row r="2" spans="1:42" x14ac:dyDescent="0.25">
      <c r="A2" s="45" t="str">
        <f>AO40</f>
        <v>AO40</v>
      </c>
      <c r="B2" s="48"/>
      <c r="C2" s="48"/>
      <c r="D2" s="48"/>
      <c r="E2" s="47"/>
      <c r="F2" s="47"/>
      <c r="G2" s="47"/>
      <c r="H2" s="47"/>
      <c r="I2" s="47"/>
      <c r="J2" s="47"/>
      <c r="K2" s="91" t="s">
        <v>348</v>
      </c>
      <c r="L2" s="92"/>
      <c r="M2" s="92"/>
      <c r="N2" s="92"/>
      <c r="O2" s="93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</row>
    <row r="3" spans="1:42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55" t="s">
        <v>345</v>
      </c>
      <c r="L3" s="31" t="s">
        <v>347</v>
      </c>
      <c r="M3" s="58" t="s">
        <v>347</v>
      </c>
      <c r="N3" s="59" t="s">
        <v>343</v>
      </c>
      <c r="O3" s="60" t="s">
        <v>342</v>
      </c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</row>
    <row r="4" spans="1:42" ht="15.75" thickBot="1" x14ac:dyDescent="0.3">
      <c r="A4" s="48"/>
      <c r="B4" s="48"/>
      <c r="C4" s="48"/>
      <c r="D4" s="48"/>
      <c r="E4" s="48"/>
      <c r="F4" s="48"/>
      <c r="G4" s="48"/>
      <c r="H4" s="48"/>
      <c r="I4" s="48"/>
      <c r="J4" s="48"/>
      <c r="K4" s="54" t="s">
        <v>346</v>
      </c>
      <c r="L4" s="61" t="s">
        <v>344</v>
      </c>
      <c r="M4" s="62" t="s">
        <v>59</v>
      </c>
      <c r="N4" s="78" t="s">
        <v>349</v>
      </c>
      <c r="O4" s="66" t="s">
        <v>350</v>
      </c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</row>
    <row r="5" spans="1:42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</row>
    <row r="6" spans="1:42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</row>
    <row r="7" spans="1:42" x14ac:dyDescent="0.25">
      <c r="A7" s="46" t="str">
        <f>ADDRESS(ROW(), COLUMN(),4)</f>
        <v>A7</v>
      </c>
      <c r="B7" s="47"/>
      <c r="C7" s="47"/>
      <c r="D7" s="47"/>
      <c r="E7" s="96" t="s">
        <v>5</v>
      </c>
      <c r="F7" s="96"/>
      <c r="G7" s="96"/>
      <c r="H7" s="96" t="s">
        <v>6</v>
      </c>
      <c r="I7" s="96"/>
      <c r="J7" s="96"/>
      <c r="K7" s="47"/>
      <c r="L7" s="47"/>
      <c r="M7" s="47"/>
      <c r="N7" s="47"/>
      <c r="O7" s="47"/>
      <c r="P7" s="95" t="s">
        <v>73</v>
      </c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7" t="s">
        <v>334</v>
      </c>
      <c r="AE7" s="97"/>
      <c r="AF7" s="97"/>
      <c r="AG7" s="97"/>
      <c r="AH7" s="94" t="s">
        <v>74</v>
      </c>
      <c r="AI7" s="94"/>
      <c r="AJ7" s="94"/>
      <c r="AK7" s="94"/>
      <c r="AL7" s="94"/>
      <c r="AM7" s="94"/>
      <c r="AN7" s="94"/>
      <c r="AO7" s="47"/>
      <c r="AP7" s="47"/>
    </row>
    <row r="8" spans="1:42" x14ac:dyDescent="0.25">
      <c r="A8" s="74" t="s">
        <v>368</v>
      </c>
      <c r="B8" s="23" t="s">
        <v>0</v>
      </c>
      <c r="C8" s="23" t="s">
        <v>1</v>
      </c>
      <c r="D8" s="23" t="s">
        <v>2</v>
      </c>
      <c r="E8" s="25" t="s">
        <v>60</v>
      </c>
      <c r="F8" s="25" t="s">
        <v>61</v>
      </c>
      <c r="G8" s="25" t="s">
        <v>62</v>
      </c>
      <c r="H8" s="25" t="s">
        <v>63</v>
      </c>
      <c r="I8" s="25" t="s">
        <v>64</v>
      </c>
      <c r="J8" s="25" t="s">
        <v>65</v>
      </c>
      <c r="K8" s="24" t="s">
        <v>12</v>
      </c>
      <c r="L8" s="24" t="s">
        <v>13</v>
      </c>
      <c r="M8" s="24" t="s">
        <v>14</v>
      </c>
      <c r="N8" s="24" t="s">
        <v>15</v>
      </c>
      <c r="O8" s="24" t="s">
        <v>16</v>
      </c>
      <c r="P8" s="26" t="s">
        <v>84</v>
      </c>
      <c r="Q8" s="24" t="s">
        <v>68</v>
      </c>
      <c r="R8" s="24" t="s">
        <v>69</v>
      </c>
      <c r="S8" s="24" t="s">
        <v>70</v>
      </c>
      <c r="T8" s="24" t="s">
        <v>71</v>
      </c>
      <c r="U8" s="24" t="s">
        <v>72</v>
      </c>
      <c r="V8" s="24" t="s">
        <v>75</v>
      </c>
      <c r="W8" s="24" t="s">
        <v>76</v>
      </c>
      <c r="X8" s="24" t="s">
        <v>77</v>
      </c>
      <c r="Y8" s="24" t="s">
        <v>77</v>
      </c>
      <c r="Z8" s="24" t="s">
        <v>77</v>
      </c>
      <c r="AA8" s="24" t="s">
        <v>77</v>
      </c>
      <c r="AB8" s="24" t="s">
        <v>77</v>
      </c>
      <c r="AC8" s="24" t="s">
        <v>77</v>
      </c>
      <c r="AD8" s="43" t="s">
        <v>335</v>
      </c>
      <c r="AE8" s="43" t="s">
        <v>336</v>
      </c>
      <c r="AF8" s="43" t="s">
        <v>337</v>
      </c>
      <c r="AG8" s="43" t="s">
        <v>338</v>
      </c>
      <c r="AH8" s="27" t="s">
        <v>3</v>
      </c>
      <c r="AI8" s="27" t="s">
        <v>4</v>
      </c>
      <c r="AJ8" s="27" t="s">
        <v>7</v>
      </c>
      <c r="AK8" s="28" t="s">
        <v>8</v>
      </c>
      <c r="AL8" s="27" t="s">
        <v>9</v>
      </c>
      <c r="AM8" s="27" t="s">
        <v>10</v>
      </c>
      <c r="AN8" s="29" t="s">
        <v>11</v>
      </c>
      <c r="AO8" s="47"/>
      <c r="AP8" s="47"/>
    </row>
    <row r="9" spans="1:42" ht="15.75" x14ac:dyDescent="0.25">
      <c r="A9" s="50">
        <v>1</v>
      </c>
      <c r="B9" s="17" t="s">
        <v>17</v>
      </c>
      <c r="C9" s="18" t="s">
        <v>18</v>
      </c>
      <c r="D9" s="18" t="s">
        <v>19</v>
      </c>
      <c r="E9" s="19">
        <v>121</v>
      </c>
      <c r="F9" s="19">
        <v>18</v>
      </c>
      <c r="G9" s="20">
        <v>18</v>
      </c>
      <c r="H9" s="21">
        <v>65</v>
      </c>
      <c r="I9" s="19">
        <v>0</v>
      </c>
      <c r="J9" s="19">
        <v>0</v>
      </c>
      <c r="K9" s="19" t="s">
        <v>66</v>
      </c>
      <c r="L9" s="19" t="s">
        <v>67</v>
      </c>
      <c r="M9" s="19" t="s">
        <v>66</v>
      </c>
      <c r="N9" s="19" t="s">
        <v>66</v>
      </c>
      <c r="O9" s="19" t="s">
        <v>66</v>
      </c>
      <c r="P9" s="19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44"/>
      <c r="AE9" s="16" t="s">
        <v>339</v>
      </c>
      <c r="AF9" s="16" t="s">
        <v>340</v>
      </c>
      <c r="AG9" s="16" t="s">
        <v>340</v>
      </c>
      <c r="AH9" s="3" t="str">
        <f t="shared" ref="AH9:AH38" si="0">CONCATENATE("models_strat/symbol_",B9,".CAS")</f>
        <v>models_strat/symbol_venice.CAS</v>
      </c>
      <c r="AI9" s="3" t="s">
        <v>58</v>
      </c>
      <c r="AJ9" s="2" t="str">
        <f t="shared" ref="AJ9:AJ39" si="1">CONCATENATE("loading_screen/symbols/symbol128_",B9,".tga")</f>
        <v>loading_screen/symbols/symbol128_venice.tga</v>
      </c>
      <c r="AK9" s="10">
        <f t="shared" ref="AK9:AK39" si="2">A9</f>
        <v>1</v>
      </c>
      <c r="AL9" s="2" t="str">
        <f t="shared" ref="AL9:AL38" si="3">CONCATENATE("FACTION_LOGO_",UPPER(B9))</f>
        <v>FACTION_LOGO_VENICE</v>
      </c>
      <c r="AM9" s="3" t="str">
        <f t="shared" ref="AM9:AM38" si="4">CONCATENATE("SMALL_FACTION_LOGO_",UPPER(B9))</f>
        <v>SMALL_FACTION_LOGO_VENICE</v>
      </c>
      <c r="AN9" s="12">
        <v>5</v>
      </c>
      <c r="AO9" s="47"/>
      <c r="AP9" s="47"/>
    </row>
    <row r="10" spans="1:42" ht="15.75" x14ac:dyDescent="0.25">
      <c r="A10" s="50">
        <v>2</v>
      </c>
      <c r="B10" s="33" t="s">
        <v>22</v>
      </c>
      <c r="C10" s="34" t="s">
        <v>18</v>
      </c>
      <c r="D10" s="34" t="s">
        <v>19</v>
      </c>
      <c r="E10" s="15">
        <v>70</v>
      </c>
      <c r="F10" s="15">
        <v>70</v>
      </c>
      <c r="G10" s="35">
        <v>70</v>
      </c>
      <c r="H10" s="36">
        <v>27</v>
      </c>
      <c r="I10" s="15">
        <v>27</v>
      </c>
      <c r="J10" s="15">
        <v>27</v>
      </c>
      <c r="K10" s="15" t="s">
        <v>66</v>
      </c>
      <c r="L10" s="15" t="s">
        <v>67</v>
      </c>
      <c r="M10" s="15" t="s">
        <v>66</v>
      </c>
      <c r="N10" s="15" t="s">
        <v>66</v>
      </c>
      <c r="O10" s="15" t="s">
        <v>66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44"/>
      <c r="AE10" s="16" t="s">
        <v>339</v>
      </c>
      <c r="AF10" s="16" t="s">
        <v>340</v>
      </c>
      <c r="AG10" s="16" t="s">
        <v>340</v>
      </c>
      <c r="AH10" s="3" t="str">
        <f t="shared" si="0"/>
        <v>models_strat/symbol_sicily.CAS</v>
      </c>
      <c r="AI10" s="3" t="s">
        <v>58</v>
      </c>
      <c r="AJ10" s="2" t="str">
        <f t="shared" si="1"/>
        <v>loading_screen/symbols/symbol128_sicily.tga</v>
      </c>
      <c r="AK10" s="10">
        <f t="shared" si="2"/>
        <v>2</v>
      </c>
      <c r="AL10" s="2" t="str">
        <f t="shared" si="3"/>
        <v>FACTION_LOGO_SICILY</v>
      </c>
      <c r="AM10" s="3" t="str">
        <f t="shared" si="4"/>
        <v>SMALL_FACTION_LOGO_SICILY</v>
      </c>
      <c r="AN10" s="12">
        <v>5</v>
      </c>
      <c r="AO10" s="47"/>
      <c r="AP10" s="47"/>
    </row>
    <row r="11" spans="1:42" ht="15.75" x14ac:dyDescent="0.25">
      <c r="A11" s="50">
        <v>3</v>
      </c>
      <c r="B11" s="14" t="s">
        <v>23</v>
      </c>
      <c r="C11" s="4" t="s">
        <v>20</v>
      </c>
      <c r="D11" s="4" t="s">
        <v>21</v>
      </c>
      <c r="E11" s="6">
        <v>13</v>
      </c>
      <c r="F11" s="6">
        <v>12</v>
      </c>
      <c r="G11" s="7">
        <v>2</v>
      </c>
      <c r="H11" s="8">
        <v>51</v>
      </c>
      <c r="I11" s="6">
        <v>49</v>
      </c>
      <c r="J11" s="6">
        <v>13</v>
      </c>
      <c r="K11" s="6" t="s">
        <v>66</v>
      </c>
      <c r="L11" s="6" t="s">
        <v>67</v>
      </c>
      <c r="M11" s="6" t="s">
        <v>66</v>
      </c>
      <c r="N11" s="6" t="s">
        <v>66</v>
      </c>
      <c r="O11" s="6" t="s">
        <v>66</v>
      </c>
      <c r="P11" s="6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44"/>
      <c r="AE11" s="16" t="s">
        <v>339</v>
      </c>
      <c r="AF11" s="16" t="s">
        <v>340</v>
      </c>
      <c r="AG11" s="16" t="s">
        <v>340</v>
      </c>
      <c r="AH11" s="3" t="str">
        <f t="shared" si="0"/>
        <v>models_strat/symbol_abbasid.CAS</v>
      </c>
      <c r="AI11" s="3" t="s">
        <v>58</v>
      </c>
      <c r="AJ11" s="2" t="str">
        <f t="shared" si="1"/>
        <v>loading_screen/symbols/symbol128_abbasid.tga</v>
      </c>
      <c r="AK11" s="10">
        <f t="shared" si="2"/>
        <v>3</v>
      </c>
      <c r="AL11" s="2" t="str">
        <f t="shared" si="3"/>
        <v>FACTION_LOGO_ABBASID</v>
      </c>
      <c r="AM11" s="3" t="str">
        <f t="shared" si="4"/>
        <v>SMALL_FACTION_LOGO_ABBASID</v>
      </c>
      <c r="AN11" s="12">
        <v>5</v>
      </c>
      <c r="AO11" s="47"/>
      <c r="AP11" s="47"/>
    </row>
    <row r="12" spans="1:42" ht="15.75" x14ac:dyDescent="0.25">
      <c r="A12" s="50">
        <v>4</v>
      </c>
      <c r="B12" s="33" t="s">
        <v>24</v>
      </c>
      <c r="C12" s="34" t="s">
        <v>25</v>
      </c>
      <c r="D12" s="34" t="s">
        <v>19</v>
      </c>
      <c r="E12" s="15">
        <v>149</v>
      </c>
      <c r="F12" s="15">
        <v>133</v>
      </c>
      <c r="G12" s="35">
        <v>25</v>
      </c>
      <c r="H12" s="36">
        <v>95</v>
      </c>
      <c r="I12" s="15">
        <v>82</v>
      </c>
      <c r="J12" s="15">
        <v>0</v>
      </c>
      <c r="K12" s="15" t="s">
        <v>66</v>
      </c>
      <c r="L12" s="15" t="s">
        <v>67</v>
      </c>
      <c r="M12" s="15" t="s">
        <v>66</v>
      </c>
      <c r="N12" s="15" t="s">
        <v>66</v>
      </c>
      <c r="O12" s="15" t="s">
        <v>66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44"/>
      <c r="AE12" s="16" t="s">
        <v>339</v>
      </c>
      <c r="AF12" s="16" t="s">
        <v>340</v>
      </c>
      <c r="AG12" s="16" t="s">
        <v>340</v>
      </c>
      <c r="AH12" s="3" t="str">
        <f t="shared" si="0"/>
        <v>models_strat/symbol_denmark.CAS</v>
      </c>
      <c r="AI12" s="3" t="s">
        <v>58</v>
      </c>
      <c r="AJ12" s="2" t="str">
        <f t="shared" si="1"/>
        <v>loading_screen/symbols/symbol128_denmark.tga</v>
      </c>
      <c r="AK12" s="10">
        <f t="shared" si="2"/>
        <v>4</v>
      </c>
      <c r="AL12" s="2" t="str">
        <f t="shared" si="3"/>
        <v>FACTION_LOGO_DENMARK</v>
      </c>
      <c r="AM12" s="3" t="str">
        <f t="shared" si="4"/>
        <v>SMALL_FACTION_LOGO_DENMARK</v>
      </c>
      <c r="AN12" s="12">
        <v>5</v>
      </c>
      <c r="AO12" s="47"/>
      <c r="AP12" s="47"/>
    </row>
    <row r="13" spans="1:42" ht="15.75" x14ac:dyDescent="0.25">
      <c r="A13" s="50">
        <v>5</v>
      </c>
      <c r="B13" s="14" t="s">
        <v>26</v>
      </c>
      <c r="C13" s="4" t="s">
        <v>20</v>
      </c>
      <c r="D13" s="4" t="s">
        <v>21</v>
      </c>
      <c r="E13" s="6">
        <v>22</v>
      </c>
      <c r="F13" s="6">
        <v>149</v>
      </c>
      <c r="G13" s="7">
        <v>63</v>
      </c>
      <c r="H13" s="8">
        <v>0</v>
      </c>
      <c r="I13" s="6">
        <v>122</v>
      </c>
      <c r="J13" s="6">
        <v>40</v>
      </c>
      <c r="K13" s="6" t="s">
        <v>66</v>
      </c>
      <c r="L13" s="6" t="s">
        <v>67</v>
      </c>
      <c r="M13" s="6" t="s">
        <v>66</v>
      </c>
      <c r="N13" s="6" t="s">
        <v>66</v>
      </c>
      <c r="O13" s="6" t="s">
        <v>66</v>
      </c>
      <c r="P13" s="6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44"/>
      <c r="AE13" s="16" t="s">
        <v>339</v>
      </c>
      <c r="AF13" s="16" t="s">
        <v>340</v>
      </c>
      <c r="AG13" s="16" t="s">
        <v>340</v>
      </c>
      <c r="AH13" s="3" t="str">
        <f t="shared" si="0"/>
        <v>models_strat/symbol_egypt.CAS</v>
      </c>
      <c r="AI13" s="3" t="s">
        <v>58</v>
      </c>
      <c r="AJ13" s="2" t="str">
        <f t="shared" si="1"/>
        <v>loading_screen/symbols/symbol128_egypt.tga</v>
      </c>
      <c r="AK13" s="10">
        <f t="shared" si="2"/>
        <v>5</v>
      </c>
      <c r="AL13" s="2" t="str">
        <f t="shared" si="3"/>
        <v>FACTION_LOGO_EGYPT</v>
      </c>
      <c r="AM13" s="3" t="str">
        <f t="shared" si="4"/>
        <v>SMALL_FACTION_LOGO_EGYPT</v>
      </c>
      <c r="AN13" s="12">
        <v>5</v>
      </c>
      <c r="AO13" s="47"/>
      <c r="AP13" s="47"/>
    </row>
    <row r="14" spans="1:42" ht="15.75" x14ac:dyDescent="0.25">
      <c r="A14" s="50">
        <v>6</v>
      </c>
      <c r="B14" s="33" t="s">
        <v>27</v>
      </c>
      <c r="C14" s="34" t="s">
        <v>25</v>
      </c>
      <c r="D14" s="34" t="s">
        <v>19</v>
      </c>
      <c r="E14" s="15">
        <v>65</v>
      </c>
      <c r="F14" s="15">
        <v>57</v>
      </c>
      <c r="G14" s="35">
        <v>144</v>
      </c>
      <c r="H14" s="36">
        <v>0</v>
      </c>
      <c r="I14" s="15">
        <v>16</v>
      </c>
      <c r="J14" s="15">
        <v>94</v>
      </c>
      <c r="K14" s="15" t="s">
        <v>66</v>
      </c>
      <c r="L14" s="15" t="s">
        <v>67</v>
      </c>
      <c r="M14" s="15" t="s">
        <v>66</v>
      </c>
      <c r="N14" s="15" t="s">
        <v>66</v>
      </c>
      <c r="O14" s="15" t="s">
        <v>66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44"/>
      <c r="AE14" s="16" t="s">
        <v>339</v>
      </c>
      <c r="AF14" s="16" t="s">
        <v>340</v>
      </c>
      <c r="AG14" s="16" t="s">
        <v>340</v>
      </c>
      <c r="AH14" s="3" t="str">
        <f t="shared" si="0"/>
        <v>models_strat/symbol_scotland.CAS</v>
      </c>
      <c r="AI14" s="3" t="s">
        <v>58</v>
      </c>
      <c r="AJ14" s="2" t="str">
        <f t="shared" si="1"/>
        <v>loading_screen/symbols/symbol128_scotland.tga</v>
      </c>
      <c r="AK14" s="10">
        <f t="shared" si="2"/>
        <v>6</v>
      </c>
      <c r="AL14" s="2" t="str">
        <f t="shared" si="3"/>
        <v>FACTION_LOGO_SCOTLAND</v>
      </c>
      <c r="AM14" s="3" t="str">
        <f t="shared" si="4"/>
        <v>SMALL_FACTION_LOGO_SCOTLAND</v>
      </c>
      <c r="AN14" s="12">
        <v>5</v>
      </c>
      <c r="AO14" s="47"/>
      <c r="AP14" s="47"/>
    </row>
    <row r="15" spans="1:42" ht="15.75" x14ac:dyDescent="0.25">
      <c r="A15" s="50">
        <v>7</v>
      </c>
      <c r="B15" s="14" t="s">
        <v>28</v>
      </c>
      <c r="C15" s="4" t="s">
        <v>29</v>
      </c>
      <c r="D15" s="4" t="s">
        <v>30</v>
      </c>
      <c r="E15" s="6">
        <v>115</v>
      </c>
      <c r="F15" s="6">
        <v>52</v>
      </c>
      <c r="G15" s="7">
        <v>23</v>
      </c>
      <c r="H15" s="8">
        <v>77</v>
      </c>
      <c r="I15" s="6">
        <v>29</v>
      </c>
      <c r="J15" s="6">
        <v>8</v>
      </c>
      <c r="K15" s="6" t="s">
        <v>66</v>
      </c>
      <c r="L15" s="6" t="s">
        <v>67</v>
      </c>
      <c r="M15" s="6" t="s">
        <v>67</v>
      </c>
      <c r="N15" s="6" t="s">
        <v>67</v>
      </c>
      <c r="O15" s="6" t="s">
        <v>66</v>
      </c>
      <c r="P15" s="6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44"/>
      <c r="AE15" s="16" t="s">
        <v>339</v>
      </c>
      <c r="AF15" s="16" t="s">
        <v>340</v>
      </c>
      <c r="AG15" s="16" t="s">
        <v>340</v>
      </c>
      <c r="AH15" s="5" t="str">
        <f t="shared" si="0"/>
        <v>models_strat/symbol_cumans.CAS</v>
      </c>
      <c r="AI15" s="3" t="s">
        <v>58</v>
      </c>
      <c r="AJ15" s="9" t="str">
        <f t="shared" si="1"/>
        <v>loading_screen/symbols/symbol128_cumans.tga</v>
      </c>
      <c r="AK15" s="10">
        <f t="shared" si="2"/>
        <v>7</v>
      </c>
      <c r="AL15" s="2" t="str">
        <f t="shared" si="3"/>
        <v>FACTION_LOGO_CUMANS</v>
      </c>
      <c r="AM15" s="3" t="str">
        <f t="shared" si="4"/>
        <v>SMALL_FACTION_LOGO_CUMANS</v>
      </c>
      <c r="AN15" s="12">
        <v>5</v>
      </c>
      <c r="AO15" s="47"/>
      <c r="AP15" s="47"/>
    </row>
    <row r="16" spans="1:42" ht="15.75" x14ac:dyDescent="0.25">
      <c r="A16" s="50">
        <v>8</v>
      </c>
      <c r="B16" s="33" t="s">
        <v>31</v>
      </c>
      <c r="C16" s="34" t="s">
        <v>20</v>
      </c>
      <c r="D16" s="34" t="s">
        <v>21</v>
      </c>
      <c r="E16" s="15">
        <v>27</v>
      </c>
      <c r="F16" s="15">
        <v>158</v>
      </c>
      <c r="G16" s="35">
        <v>179</v>
      </c>
      <c r="H16" s="36">
        <v>6</v>
      </c>
      <c r="I16" s="15">
        <v>111</v>
      </c>
      <c r="J16" s="15">
        <v>128</v>
      </c>
      <c r="K16" s="15" t="s">
        <v>66</v>
      </c>
      <c r="L16" s="15" t="s">
        <v>67</v>
      </c>
      <c r="M16" s="15" t="s">
        <v>66</v>
      </c>
      <c r="N16" s="15" t="s">
        <v>66</v>
      </c>
      <c r="O16" s="15" t="s">
        <v>66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44"/>
      <c r="AE16" s="16" t="s">
        <v>339</v>
      </c>
      <c r="AF16" s="16" t="s">
        <v>340</v>
      </c>
      <c r="AG16" s="16" t="s">
        <v>340</v>
      </c>
      <c r="AH16" s="3" t="str">
        <f t="shared" si="0"/>
        <v>models_strat/symbol_turks.CAS</v>
      </c>
      <c r="AI16" s="3" t="s">
        <v>58</v>
      </c>
      <c r="AJ16" s="2" t="str">
        <f t="shared" si="1"/>
        <v>loading_screen/symbols/symbol128_turks.tga</v>
      </c>
      <c r="AK16" s="10">
        <f t="shared" si="2"/>
        <v>8</v>
      </c>
      <c r="AL16" s="2" t="str">
        <f t="shared" si="3"/>
        <v>FACTION_LOGO_TURKS</v>
      </c>
      <c r="AM16" s="3" t="str">
        <f t="shared" si="4"/>
        <v>SMALL_FACTION_LOGO_TURKS</v>
      </c>
      <c r="AN16" s="12">
        <v>5</v>
      </c>
      <c r="AO16" s="47"/>
      <c r="AP16" s="47"/>
    </row>
    <row r="17" spans="1:42" ht="15.75" x14ac:dyDescent="0.25">
      <c r="A17" s="50">
        <v>9</v>
      </c>
      <c r="B17" s="14" t="s">
        <v>32</v>
      </c>
      <c r="C17" s="4" t="s">
        <v>25</v>
      </c>
      <c r="D17" s="4" t="s">
        <v>19</v>
      </c>
      <c r="E17" s="6">
        <v>23</v>
      </c>
      <c r="F17" s="6">
        <v>87</v>
      </c>
      <c r="G17" s="7">
        <v>153</v>
      </c>
      <c r="H17" s="8">
        <v>6</v>
      </c>
      <c r="I17" s="6">
        <v>59</v>
      </c>
      <c r="J17" s="6">
        <v>115</v>
      </c>
      <c r="K17" s="6" t="s">
        <v>66</v>
      </c>
      <c r="L17" s="6" t="s">
        <v>67</v>
      </c>
      <c r="M17" s="6" t="s">
        <v>66</v>
      </c>
      <c r="N17" s="6" t="s">
        <v>66</v>
      </c>
      <c r="O17" s="6" t="s">
        <v>66</v>
      </c>
      <c r="P17" s="6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44"/>
      <c r="AE17" s="16" t="s">
        <v>339</v>
      </c>
      <c r="AF17" s="16" t="s">
        <v>340</v>
      </c>
      <c r="AG17" s="16" t="s">
        <v>340</v>
      </c>
      <c r="AH17" s="3" t="str">
        <f t="shared" si="0"/>
        <v>models_strat/symbol_france.CAS</v>
      </c>
      <c r="AI17" s="3" t="s">
        <v>58</v>
      </c>
      <c r="AJ17" s="2" t="str">
        <f t="shared" si="1"/>
        <v>loading_screen/symbols/symbol128_france.tga</v>
      </c>
      <c r="AK17" s="10">
        <f t="shared" si="2"/>
        <v>9</v>
      </c>
      <c r="AL17" s="2" t="str">
        <f t="shared" si="3"/>
        <v>FACTION_LOGO_FRANCE</v>
      </c>
      <c r="AM17" s="3" t="str">
        <f t="shared" si="4"/>
        <v>SMALL_FACTION_LOGO_FRANCE</v>
      </c>
      <c r="AN17" s="12">
        <v>5</v>
      </c>
      <c r="AO17" s="47"/>
      <c r="AP17" s="47"/>
    </row>
    <row r="18" spans="1:42" ht="15.75" x14ac:dyDescent="0.25">
      <c r="A18" s="50">
        <v>10</v>
      </c>
      <c r="B18" s="33" t="s">
        <v>33</v>
      </c>
      <c r="C18" s="34" t="s">
        <v>25</v>
      </c>
      <c r="D18" s="34" t="s">
        <v>19</v>
      </c>
      <c r="E18" s="15">
        <v>230</v>
      </c>
      <c r="F18" s="15">
        <v>191</v>
      </c>
      <c r="G18" s="35">
        <v>57</v>
      </c>
      <c r="H18" s="36">
        <v>173</v>
      </c>
      <c r="I18" s="15">
        <v>140</v>
      </c>
      <c r="J18" s="15">
        <v>25</v>
      </c>
      <c r="K18" s="15" t="s">
        <v>66</v>
      </c>
      <c r="L18" s="15" t="s">
        <v>67</v>
      </c>
      <c r="M18" s="15" t="s">
        <v>66</v>
      </c>
      <c r="N18" s="15" t="s">
        <v>66</v>
      </c>
      <c r="O18" s="15" t="s">
        <v>66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44"/>
      <c r="AE18" s="16" t="s">
        <v>339</v>
      </c>
      <c r="AF18" s="16" t="s">
        <v>340</v>
      </c>
      <c r="AG18" s="16" t="s">
        <v>340</v>
      </c>
      <c r="AH18" s="5" t="str">
        <f t="shared" si="0"/>
        <v>models_strat/symbol_hre.CAS</v>
      </c>
      <c r="AI18" s="3" t="s">
        <v>58</v>
      </c>
      <c r="AJ18" s="2" t="str">
        <f t="shared" si="1"/>
        <v>loading_screen/symbols/symbol128_hre.tga</v>
      </c>
      <c r="AK18" s="10">
        <f t="shared" si="2"/>
        <v>10</v>
      </c>
      <c r="AL18" s="2" t="str">
        <f t="shared" si="3"/>
        <v>FACTION_LOGO_HRE</v>
      </c>
      <c r="AM18" s="3" t="str">
        <f t="shared" si="4"/>
        <v>SMALL_FACTION_LOGO_HRE</v>
      </c>
      <c r="AN18" s="12">
        <v>5</v>
      </c>
      <c r="AO18" s="47"/>
      <c r="AP18" s="47"/>
    </row>
    <row r="19" spans="1:42" ht="15.75" x14ac:dyDescent="0.25">
      <c r="A19" s="50">
        <v>11</v>
      </c>
      <c r="B19" s="14" t="s">
        <v>34</v>
      </c>
      <c r="C19" s="4" t="s">
        <v>25</v>
      </c>
      <c r="D19" s="4" t="s">
        <v>19</v>
      </c>
      <c r="E19" s="6">
        <v>230</v>
      </c>
      <c r="F19" s="6">
        <v>34</v>
      </c>
      <c r="G19" s="7">
        <v>34</v>
      </c>
      <c r="H19" s="8">
        <v>179</v>
      </c>
      <c r="I19" s="6">
        <v>9</v>
      </c>
      <c r="J19" s="6">
        <v>9</v>
      </c>
      <c r="K19" s="6" t="s">
        <v>66</v>
      </c>
      <c r="L19" s="6" t="s">
        <v>67</v>
      </c>
      <c r="M19" s="6" t="s">
        <v>66</v>
      </c>
      <c r="N19" s="6" t="s">
        <v>66</v>
      </c>
      <c r="O19" s="6" t="s">
        <v>66</v>
      </c>
      <c r="P19" s="6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44"/>
      <c r="AE19" s="16" t="s">
        <v>339</v>
      </c>
      <c r="AF19" s="16" t="s">
        <v>340</v>
      </c>
      <c r="AG19" s="16" t="s">
        <v>340</v>
      </c>
      <c r="AH19" s="3" t="str">
        <f t="shared" si="0"/>
        <v>models_strat/symbol_england.CAS</v>
      </c>
      <c r="AI19" s="3" t="s">
        <v>58</v>
      </c>
      <c r="AJ19" s="2" t="str">
        <f t="shared" si="1"/>
        <v>loading_screen/symbols/symbol128_england.tga</v>
      </c>
      <c r="AK19" s="10">
        <f t="shared" si="2"/>
        <v>11</v>
      </c>
      <c r="AL19" s="2" t="str">
        <f t="shared" si="3"/>
        <v>FACTION_LOGO_ENGLAND</v>
      </c>
      <c r="AM19" s="3" t="str">
        <f t="shared" si="4"/>
        <v>SMALL_FACTION_LOGO_ENGLAND</v>
      </c>
      <c r="AN19" s="12">
        <v>5</v>
      </c>
      <c r="AO19" s="47"/>
      <c r="AP19" s="47"/>
    </row>
    <row r="20" spans="1:42" ht="15.75" x14ac:dyDescent="0.25">
      <c r="A20" s="50">
        <v>12</v>
      </c>
      <c r="B20" s="33" t="s">
        <v>35</v>
      </c>
      <c r="C20" s="34" t="s">
        <v>18</v>
      </c>
      <c r="D20" s="34" t="s">
        <v>19</v>
      </c>
      <c r="E20" s="15">
        <v>175</v>
      </c>
      <c r="F20" s="15">
        <v>195</v>
      </c>
      <c r="G20" s="35">
        <v>222</v>
      </c>
      <c r="H20" s="36">
        <v>122</v>
      </c>
      <c r="I20" s="15">
        <v>142</v>
      </c>
      <c r="J20" s="15">
        <v>167</v>
      </c>
      <c r="K20" s="15" t="s">
        <v>66</v>
      </c>
      <c r="L20" s="15" t="s">
        <v>67</v>
      </c>
      <c r="M20" s="15" t="s">
        <v>66</v>
      </c>
      <c r="N20" s="15" t="s">
        <v>66</v>
      </c>
      <c r="O20" s="15" t="s">
        <v>66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44"/>
      <c r="AE20" s="16" t="s">
        <v>339</v>
      </c>
      <c r="AF20" s="16" t="s">
        <v>340</v>
      </c>
      <c r="AG20" s="16" t="s">
        <v>340</v>
      </c>
      <c r="AH20" s="3" t="str">
        <f t="shared" si="0"/>
        <v>models_strat/symbol_portugal.CAS</v>
      </c>
      <c r="AI20" s="3" t="s">
        <v>58</v>
      </c>
      <c r="AJ20" s="2" t="str">
        <f t="shared" si="1"/>
        <v>loading_screen/symbols/symbol128_portugal.tga</v>
      </c>
      <c r="AK20" s="10">
        <f t="shared" si="2"/>
        <v>12</v>
      </c>
      <c r="AL20" s="2" t="str">
        <f t="shared" si="3"/>
        <v>FACTION_LOGO_PORTUGAL</v>
      </c>
      <c r="AM20" s="3" t="str">
        <f t="shared" si="4"/>
        <v>SMALL_FACTION_LOGO_PORTUGAL</v>
      </c>
      <c r="AN20" s="12">
        <v>5</v>
      </c>
      <c r="AO20" s="47"/>
      <c r="AP20" s="47"/>
    </row>
    <row r="21" spans="1:42" ht="15.75" x14ac:dyDescent="0.25">
      <c r="A21" s="50">
        <v>13</v>
      </c>
      <c r="B21" s="14" t="s">
        <v>36</v>
      </c>
      <c r="C21" s="4" t="s">
        <v>29</v>
      </c>
      <c r="D21" s="4" t="s">
        <v>19</v>
      </c>
      <c r="E21" s="6">
        <v>230</v>
      </c>
      <c r="F21" s="6">
        <v>115</v>
      </c>
      <c r="G21" s="7">
        <v>123</v>
      </c>
      <c r="H21" s="8">
        <v>179</v>
      </c>
      <c r="I21" s="6">
        <v>71</v>
      </c>
      <c r="J21" s="6">
        <v>79</v>
      </c>
      <c r="K21" s="6" t="s">
        <v>66</v>
      </c>
      <c r="L21" s="6" t="s">
        <v>67</v>
      </c>
      <c r="M21" s="6" t="s">
        <v>67</v>
      </c>
      <c r="N21" s="6" t="s">
        <v>66</v>
      </c>
      <c r="O21" s="6" t="s">
        <v>66</v>
      </c>
      <c r="P21" s="6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44"/>
      <c r="AE21" s="16" t="s">
        <v>339</v>
      </c>
      <c r="AF21" s="16" t="s">
        <v>340</v>
      </c>
      <c r="AG21" s="16" t="s">
        <v>340</v>
      </c>
      <c r="AH21" s="3" t="str">
        <f t="shared" si="0"/>
        <v>models_strat/symbol_poland.CAS</v>
      </c>
      <c r="AI21" s="3" t="s">
        <v>58</v>
      </c>
      <c r="AJ21" s="2" t="str">
        <f t="shared" si="1"/>
        <v>loading_screen/symbols/symbol128_poland.tga</v>
      </c>
      <c r="AK21" s="10">
        <f t="shared" si="2"/>
        <v>13</v>
      </c>
      <c r="AL21" s="2" t="str">
        <f t="shared" si="3"/>
        <v>FACTION_LOGO_POLAND</v>
      </c>
      <c r="AM21" s="3" t="str">
        <f t="shared" si="4"/>
        <v>SMALL_FACTION_LOGO_POLAND</v>
      </c>
      <c r="AN21" s="12">
        <v>5</v>
      </c>
      <c r="AO21" s="47"/>
      <c r="AP21" s="47"/>
    </row>
    <row r="22" spans="1:42" ht="15.75" x14ac:dyDescent="0.25">
      <c r="A22" s="50">
        <v>14</v>
      </c>
      <c r="B22" s="33" t="s">
        <v>37</v>
      </c>
      <c r="C22" s="34" t="s">
        <v>38</v>
      </c>
      <c r="D22" s="34" t="s">
        <v>39</v>
      </c>
      <c r="E22" s="15">
        <v>114</v>
      </c>
      <c r="F22" s="15">
        <v>52</v>
      </c>
      <c r="G22" s="35">
        <v>115</v>
      </c>
      <c r="H22" s="36">
        <v>76</v>
      </c>
      <c r="I22" s="15">
        <v>27</v>
      </c>
      <c r="J22" s="15">
        <v>77</v>
      </c>
      <c r="K22" s="15" t="s">
        <v>66</v>
      </c>
      <c r="L22" s="15" t="s">
        <v>67</v>
      </c>
      <c r="M22" s="15" t="s">
        <v>66</v>
      </c>
      <c r="N22" s="15" t="s">
        <v>66</v>
      </c>
      <c r="O22" s="15" t="s">
        <v>66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44"/>
      <c r="AE22" s="16" t="s">
        <v>339</v>
      </c>
      <c r="AF22" s="16" t="s">
        <v>340</v>
      </c>
      <c r="AG22" s="16" t="s">
        <v>340</v>
      </c>
      <c r="AH22" s="3" t="str">
        <f t="shared" si="0"/>
        <v>models_strat/symbol_byzantium.CAS</v>
      </c>
      <c r="AI22" s="3" t="s">
        <v>58</v>
      </c>
      <c r="AJ22" s="2" t="str">
        <f t="shared" si="1"/>
        <v>loading_screen/symbols/symbol128_byzantium.tga</v>
      </c>
      <c r="AK22" s="10">
        <f t="shared" si="2"/>
        <v>14</v>
      </c>
      <c r="AL22" s="2" t="str">
        <f t="shared" si="3"/>
        <v>FACTION_LOGO_BYZANTIUM</v>
      </c>
      <c r="AM22" s="3" t="str">
        <f t="shared" si="4"/>
        <v>SMALL_FACTION_LOGO_BYZANTIUM</v>
      </c>
      <c r="AN22" s="12">
        <v>5</v>
      </c>
      <c r="AO22" s="47"/>
      <c r="AP22" s="47"/>
    </row>
    <row r="23" spans="1:42" ht="15.75" x14ac:dyDescent="0.25">
      <c r="A23" s="50">
        <v>15</v>
      </c>
      <c r="B23" s="14" t="s">
        <v>40</v>
      </c>
      <c r="C23" s="4" t="s">
        <v>20</v>
      </c>
      <c r="D23" s="4" t="s">
        <v>21</v>
      </c>
      <c r="E23" s="6">
        <v>230</v>
      </c>
      <c r="F23" s="6">
        <v>107</v>
      </c>
      <c r="G23" s="7">
        <v>34</v>
      </c>
      <c r="H23" s="8">
        <v>179</v>
      </c>
      <c r="I23" s="6">
        <v>72</v>
      </c>
      <c r="J23" s="6">
        <v>9</v>
      </c>
      <c r="K23" s="6" t="s">
        <v>66</v>
      </c>
      <c r="L23" s="6" t="s">
        <v>67</v>
      </c>
      <c r="M23" s="6" t="s">
        <v>66</v>
      </c>
      <c r="N23" s="6" t="s">
        <v>66</v>
      </c>
      <c r="O23" s="6" t="s">
        <v>66</v>
      </c>
      <c r="P23" s="6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44"/>
      <c r="AE23" s="16" t="s">
        <v>339</v>
      </c>
      <c r="AF23" s="16" t="s">
        <v>340</v>
      </c>
      <c r="AG23" s="16" t="s">
        <v>340</v>
      </c>
      <c r="AH23" s="3" t="str">
        <f t="shared" si="0"/>
        <v>models_strat/symbol_moors.CAS</v>
      </c>
      <c r="AI23" s="3" t="s">
        <v>58</v>
      </c>
      <c r="AJ23" s="2" t="str">
        <f t="shared" si="1"/>
        <v>loading_screen/symbols/symbol128_moors.tga</v>
      </c>
      <c r="AK23" s="10">
        <f t="shared" si="2"/>
        <v>15</v>
      </c>
      <c r="AL23" s="2" t="str">
        <f t="shared" si="3"/>
        <v>FACTION_LOGO_MOORS</v>
      </c>
      <c r="AM23" s="3" t="str">
        <f t="shared" si="4"/>
        <v>SMALL_FACTION_LOGO_MOORS</v>
      </c>
      <c r="AN23" s="12">
        <v>5</v>
      </c>
      <c r="AO23" s="47"/>
      <c r="AP23" s="47"/>
    </row>
    <row r="24" spans="1:42" ht="15.75" x14ac:dyDescent="0.25">
      <c r="A24" s="50">
        <v>16</v>
      </c>
      <c r="B24" s="33" t="s">
        <v>41</v>
      </c>
      <c r="C24" s="34" t="s">
        <v>29</v>
      </c>
      <c r="D24" s="34" t="s">
        <v>39</v>
      </c>
      <c r="E24" s="15">
        <v>39</v>
      </c>
      <c r="F24" s="15">
        <v>45</v>
      </c>
      <c r="G24" s="35">
        <v>131</v>
      </c>
      <c r="H24" s="36">
        <v>0</v>
      </c>
      <c r="I24" s="15">
        <v>0</v>
      </c>
      <c r="J24" s="15">
        <v>80</v>
      </c>
      <c r="K24" s="15" t="s">
        <v>66</v>
      </c>
      <c r="L24" s="15" t="s">
        <v>67</v>
      </c>
      <c r="M24" s="15" t="s">
        <v>66</v>
      </c>
      <c r="N24" s="15" t="s">
        <v>66</v>
      </c>
      <c r="O24" s="15" t="s">
        <v>66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44"/>
      <c r="AE24" s="16" t="s">
        <v>339</v>
      </c>
      <c r="AF24" s="16" t="s">
        <v>340</v>
      </c>
      <c r="AG24" s="16" t="s">
        <v>340</v>
      </c>
      <c r="AH24" s="3" t="str">
        <f t="shared" si="0"/>
        <v>models_strat/symbol_russia.CAS</v>
      </c>
      <c r="AI24" s="3" t="s">
        <v>58</v>
      </c>
      <c r="AJ24" s="2" t="str">
        <f t="shared" si="1"/>
        <v>loading_screen/symbols/symbol128_russia.tga</v>
      </c>
      <c r="AK24" s="10">
        <f t="shared" si="2"/>
        <v>16</v>
      </c>
      <c r="AL24" s="2" t="str">
        <f t="shared" si="3"/>
        <v>FACTION_LOGO_RUSSIA</v>
      </c>
      <c r="AM24" s="3" t="str">
        <f t="shared" si="4"/>
        <v>SMALL_FACTION_LOGO_RUSSIA</v>
      </c>
      <c r="AN24" s="12">
        <v>5</v>
      </c>
      <c r="AO24" s="47"/>
      <c r="AP24" s="47"/>
    </row>
    <row r="25" spans="1:42" ht="15.75" x14ac:dyDescent="0.25">
      <c r="A25" s="50">
        <v>17</v>
      </c>
      <c r="B25" s="14" t="s">
        <v>42</v>
      </c>
      <c r="C25" s="4" t="s">
        <v>18</v>
      </c>
      <c r="D25" s="4" t="s">
        <v>19</v>
      </c>
      <c r="E25" s="6">
        <v>255</v>
      </c>
      <c r="F25" s="6">
        <v>183</v>
      </c>
      <c r="G25" s="7">
        <v>38</v>
      </c>
      <c r="H25" s="8">
        <v>188</v>
      </c>
      <c r="I25" s="6">
        <v>117</v>
      </c>
      <c r="J25" s="6">
        <v>0</v>
      </c>
      <c r="K25" s="6" t="s">
        <v>66</v>
      </c>
      <c r="L25" s="6" t="s">
        <v>67</v>
      </c>
      <c r="M25" s="6" t="s">
        <v>66</v>
      </c>
      <c r="N25" s="6" t="s">
        <v>66</v>
      </c>
      <c r="O25" s="6" t="s">
        <v>66</v>
      </c>
      <c r="P25" s="6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44"/>
      <c r="AE25" s="16" t="s">
        <v>339</v>
      </c>
      <c r="AF25" s="16" t="s">
        <v>340</v>
      </c>
      <c r="AG25" s="16" t="s">
        <v>340</v>
      </c>
      <c r="AH25" s="3" t="str">
        <f t="shared" si="0"/>
        <v>models_strat/symbol_spain.CAS</v>
      </c>
      <c r="AI25" s="3" t="s">
        <v>58</v>
      </c>
      <c r="AJ25" s="2" t="str">
        <f t="shared" si="1"/>
        <v>loading_screen/symbols/symbol128_spain.tga</v>
      </c>
      <c r="AK25" s="10">
        <f t="shared" si="2"/>
        <v>17</v>
      </c>
      <c r="AL25" s="2" t="str">
        <f t="shared" si="3"/>
        <v>FACTION_LOGO_SPAIN</v>
      </c>
      <c r="AM25" s="3" t="str">
        <f t="shared" si="4"/>
        <v>SMALL_FACTION_LOGO_SPAIN</v>
      </c>
      <c r="AN25" s="12">
        <v>5</v>
      </c>
      <c r="AO25" s="47"/>
      <c r="AP25" s="47"/>
    </row>
    <row r="26" spans="1:42" ht="15.75" x14ac:dyDescent="0.25">
      <c r="A26" s="50">
        <v>18</v>
      </c>
      <c r="B26" s="33" t="s">
        <v>43</v>
      </c>
      <c r="C26" s="34" t="s">
        <v>29</v>
      </c>
      <c r="D26" s="34" t="s">
        <v>19</v>
      </c>
      <c r="E26" s="15">
        <v>217</v>
      </c>
      <c r="F26" s="15">
        <v>83</v>
      </c>
      <c r="G26" s="35">
        <v>65</v>
      </c>
      <c r="H26" s="36">
        <v>166</v>
      </c>
      <c r="I26" s="15">
        <v>49</v>
      </c>
      <c r="J26" s="15">
        <v>33</v>
      </c>
      <c r="K26" s="15" t="s">
        <v>66</v>
      </c>
      <c r="L26" s="15" t="s">
        <v>67</v>
      </c>
      <c r="M26" s="15" t="s">
        <v>67</v>
      </c>
      <c r="N26" s="15" t="s">
        <v>66</v>
      </c>
      <c r="O26" s="15" t="s">
        <v>66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44"/>
      <c r="AE26" s="16" t="s">
        <v>339</v>
      </c>
      <c r="AF26" s="16" t="s">
        <v>340</v>
      </c>
      <c r="AG26" s="16" t="s">
        <v>340</v>
      </c>
      <c r="AH26" s="3" t="str">
        <f t="shared" si="0"/>
        <v>models_strat/symbol_hungary.CAS</v>
      </c>
      <c r="AI26" s="3" t="s">
        <v>58</v>
      </c>
      <c r="AJ26" s="2" t="str">
        <f t="shared" si="1"/>
        <v>loading_screen/symbols/symbol128_hungary.tga</v>
      </c>
      <c r="AK26" s="10">
        <f t="shared" si="2"/>
        <v>18</v>
      </c>
      <c r="AL26" s="2" t="str">
        <f t="shared" si="3"/>
        <v>FACTION_LOGO_HUNGARY</v>
      </c>
      <c r="AM26" s="3" t="str">
        <f t="shared" si="4"/>
        <v>SMALL_FACTION_LOGO_HUNGARY</v>
      </c>
      <c r="AN26" s="12">
        <v>5</v>
      </c>
      <c r="AO26" s="47"/>
      <c r="AP26" s="47"/>
    </row>
    <row r="27" spans="1:42" ht="15.75" x14ac:dyDescent="0.25">
      <c r="A27" s="50">
        <v>19</v>
      </c>
      <c r="B27" s="14" t="s">
        <v>44</v>
      </c>
      <c r="C27" s="4" t="s">
        <v>18</v>
      </c>
      <c r="D27" s="4" t="s">
        <v>19</v>
      </c>
      <c r="E27" s="6">
        <v>139</v>
      </c>
      <c r="F27" s="6">
        <v>191</v>
      </c>
      <c r="G27" s="7">
        <v>86</v>
      </c>
      <c r="H27" s="8">
        <v>95</v>
      </c>
      <c r="I27" s="6">
        <v>140</v>
      </c>
      <c r="J27" s="6">
        <v>49</v>
      </c>
      <c r="K27" s="6" t="s">
        <v>66</v>
      </c>
      <c r="L27" s="6" t="s">
        <v>67</v>
      </c>
      <c r="M27" s="6" t="s">
        <v>66</v>
      </c>
      <c r="N27" s="6" t="s">
        <v>66</v>
      </c>
      <c r="O27" s="6" t="s">
        <v>66</v>
      </c>
      <c r="P27" s="6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44"/>
      <c r="AE27" s="16" t="s">
        <v>339</v>
      </c>
      <c r="AF27" s="16" t="s">
        <v>340</v>
      </c>
      <c r="AG27" s="16" t="s">
        <v>340</v>
      </c>
      <c r="AH27" s="5" t="str">
        <f t="shared" si="0"/>
        <v>models_strat/symbol_aragon.CAS</v>
      </c>
      <c r="AI27" s="3" t="s">
        <v>58</v>
      </c>
      <c r="AJ27" s="9" t="str">
        <f t="shared" si="1"/>
        <v>loading_screen/symbols/symbol128_aragon.tga</v>
      </c>
      <c r="AK27" s="10">
        <f t="shared" si="2"/>
        <v>19</v>
      </c>
      <c r="AL27" s="2" t="str">
        <f t="shared" si="3"/>
        <v>FACTION_LOGO_ARAGON</v>
      </c>
      <c r="AM27" s="3" t="str">
        <f t="shared" si="4"/>
        <v>SMALL_FACTION_LOGO_ARAGON</v>
      </c>
      <c r="AN27" s="12">
        <v>5</v>
      </c>
      <c r="AO27" s="47"/>
      <c r="AP27" s="47"/>
    </row>
    <row r="28" spans="1:42" ht="15.75" x14ac:dyDescent="0.25">
      <c r="A28" s="50">
        <v>20</v>
      </c>
      <c r="B28" s="33" t="s">
        <v>45</v>
      </c>
      <c r="C28" s="34" t="s">
        <v>29</v>
      </c>
      <c r="D28" s="34" t="s">
        <v>30</v>
      </c>
      <c r="E28" s="15">
        <v>184</v>
      </c>
      <c r="F28" s="15">
        <v>104</v>
      </c>
      <c r="G28" s="35">
        <v>78</v>
      </c>
      <c r="H28" s="36">
        <v>128</v>
      </c>
      <c r="I28" s="15">
        <v>55</v>
      </c>
      <c r="J28" s="15">
        <v>34</v>
      </c>
      <c r="K28" s="15" t="s">
        <v>66</v>
      </c>
      <c r="L28" s="15" t="s">
        <v>67</v>
      </c>
      <c r="M28" s="15" t="s">
        <v>67</v>
      </c>
      <c r="N28" s="15" t="s">
        <v>66</v>
      </c>
      <c r="O28" s="15" t="s">
        <v>66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44"/>
      <c r="AE28" s="16" t="s">
        <v>339</v>
      </c>
      <c r="AF28" s="16" t="s">
        <v>340</v>
      </c>
      <c r="AG28" s="16" t="s">
        <v>340</v>
      </c>
      <c r="AH28" s="3" t="str">
        <f t="shared" si="0"/>
        <v>models_strat/symbol_lithuania.CAS</v>
      </c>
      <c r="AI28" s="3" t="s">
        <v>58</v>
      </c>
      <c r="AJ28" s="9" t="str">
        <f t="shared" si="1"/>
        <v>loading_screen/symbols/symbol128_lithuania.tga</v>
      </c>
      <c r="AK28" s="10">
        <f t="shared" si="2"/>
        <v>20</v>
      </c>
      <c r="AL28" s="2" t="str">
        <f t="shared" si="3"/>
        <v>FACTION_LOGO_LITHUANIA</v>
      </c>
      <c r="AM28" s="3" t="str">
        <f t="shared" si="4"/>
        <v>SMALL_FACTION_LOGO_LITHUANIA</v>
      </c>
      <c r="AN28" s="12">
        <v>5</v>
      </c>
      <c r="AO28" s="47"/>
      <c r="AP28" s="47"/>
    </row>
    <row r="29" spans="1:42" ht="15.75" x14ac:dyDescent="0.25">
      <c r="A29" s="50">
        <v>21</v>
      </c>
      <c r="B29" s="14" t="s">
        <v>46</v>
      </c>
      <c r="C29" s="4" t="s">
        <v>29</v>
      </c>
      <c r="D29" s="4" t="s">
        <v>39</v>
      </c>
      <c r="E29" s="6">
        <v>118</v>
      </c>
      <c r="F29" s="6">
        <v>168</v>
      </c>
      <c r="G29" s="7">
        <v>253</v>
      </c>
      <c r="H29" s="8">
        <v>58</v>
      </c>
      <c r="I29" s="6">
        <v>117</v>
      </c>
      <c r="J29" s="6">
        <v>196</v>
      </c>
      <c r="K29" s="6" t="s">
        <v>66</v>
      </c>
      <c r="L29" s="6" t="s">
        <v>67</v>
      </c>
      <c r="M29" s="6" t="s">
        <v>66</v>
      </c>
      <c r="N29" s="6" t="s">
        <v>66</v>
      </c>
      <c r="O29" s="6" t="s">
        <v>66</v>
      </c>
      <c r="P29" s="6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44"/>
      <c r="AE29" s="16" t="s">
        <v>339</v>
      </c>
      <c r="AF29" s="16" t="s">
        <v>340</v>
      </c>
      <c r="AG29" s="16" t="s">
        <v>340</v>
      </c>
      <c r="AH29" s="5" t="str">
        <f t="shared" si="0"/>
        <v>models_strat/symbol_kievan_rus.CAS</v>
      </c>
      <c r="AI29" s="3" t="s">
        <v>58</v>
      </c>
      <c r="AJ29" s="9" t="str">
        <f t="shared" si="1"/>
        <v>loading_screen/symbols/symbol128_kievan_rus.tga</v>
      </c>
      <c r="AK29" s="10">
        <f t="shared" si="2"/>
        <v>21</v>
      </c>
      <c r="AL29" s="2" t="str">
        <f t="shared" si="3"/>
        <v>FACTION_LOGO_KIEVAN_RUS</v>
      </c>
      <c r="AM29" s="3" t="str">
        <f t="shared" si="4"/>
        <v>SMALL_FACTION_LOGO_KIEVAN_RUS</v>
      </c>
      <c r="AN29" s="12">
        <v>5</v>
      </c>
      <c r="AO29" s="47"/>
      <c r="AP29" s="47"/>
    </row>
    <row r="30" spans="1:42" ht="15.75" x14ac:dyDescent="0.25">
      <c r="A30" s="50">
        <v>22</v>
      </c>
      <c r="B30" s="33" t="s">
        <v>47</v>
      </c>
      <c r="C30" s="34" t="s">
        <v>38</v>
      </c>
      <c r="D30" s="34" t="s">
        <v>39</v>
      </c>
      <c r="E30" s="15">
        <v>255</v>
      </c>
      <c r="F30" s="15">
        <v>146</v>
      </c>
      <c r="G30" s="35">
        <v>70</v>
      </c>
      <c r="H30" s="36">
        <v>236</v>
      </c>
      <c r="I30" s="15">
        <v>89</v>
      </c>
      <c r="J30" s="15">
        <v>0</v>
      </c>
      <c r="K30" s="15" t="s">
        <v>66</v>
      </c>
      <c r="L30" s="15" t="s">
        <v>67</v>
      </c>
      <c r="M30" s="15" t="s">
        <v>67</v>
      </c>
      <c r="N30" s="15" t="s">
        <v>66</v>
      </c>
      <c r="O30" s="15" t="s">
        <v>66</v>
      </c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44"/>
      <c r="AE30" s="16" t="s">
        <v>339</v>
      </c>
      <c r="AF30" s="16" t="s">
        <v>340</v>
      </c>
      <c r="AG30" s="16" t="s">
        <v>340</v>
      </c>
      <c r="AH30" s="3" t="str">
        <f t="shared" si="0"/>
        <v>models_strat/symbol_serbia.CAS</v>
      </c>
      <c r="AI30" s="3" t="s">
        <v>58</v>
      </c>
      <c r="AJ30" s="9" t="str">
        <f t="shared" si="1"/>
        <v>loading_screen/symbols/symbol128_serbia.tga</v>
      </c>
      <c r="AK30" s="10">
        <f t="shared" si="2"/>
        <v>22</v>
      </c>
      <c r="AL30" s="2" t="str">
        <f t="shared" si="3"/>
        <v>FACTION_LOGO_SERBIA</v>
      </c>
      <c r="AM30" s="3" t="str">
        <f t="shared" si="4"/>
        <v>SMALL_FACTION_LOGO_SERBIA</v>
      </c>
      <c r="AN30" s="12">
        <v>5</v>
      </c>
      <c r="AO30" s="47"/>
      <c r="AP30" s="47"/>
    </row>
    <row r="31" spans="1:42" ht="15.75" x14ac:dyDescent="0.25">
      <c r="A31" s="50">
        <v>23</v>
      </c>
      <c r="B31" s="14" t="s">
        <v>48</v>
      </c>
      <c r="C31" s="4" t="s">
        <v>38</v>
      </c>
      <c r="D31" s="4" t="s">
        <v>39</v>
      </c>
      <c r="E31" s="6">
        <v>188</v>
      </c>
      <c r="F31" s="6">
        <v>28</v>
      </c>
      <c r="G31" s="7">
        <v>28</v>
      </c>
      <c r="H31" s="8">
        <v>123</v>
      </c>
      <c r="I31" s="6">
        <v>0</v>
      </c>
      <c r="J31" s="6">
        <v>0</v>
      </c>
      <c r="K31" s="6" t="s">
        <v>66</v>
      </c>
      <c r="L31" s="6" t="s">
        <v>67</v>
      </c>
      <c r="M31" s="52" t="s">
        <v>66</v>
      </c>
      <c r="N31" s="6" t="s">
        <v>66</v>
      </c>
      <c r="O31" s="6" t="s">
        <v>66</v>
      </c>
      <c r="P31" s="6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44"/>
      <c r="AE31" s="16" t="s">
        <v>339</v>
      </c>
      <c r="AF31" s="16" t="s">
        <v>340</v>
      </c>
      <c r="AG31" s="16" t="s">
        <v>340</v>
      </c>
      <c r="AH31" s="3" t="str">
        <f t="shared" si="0"/>
        <v>models_strat/symbol_georgia.CAS</v>
      </c>
      <c r="AI31" s="3" t="s">
        <v>58</v>
      </c>
      <c r="AJ31" s="2" t="str">
        <f t="shared" si="1"/>
        <v>loading_screen/symbols/symbol128_georgia.tga</v>
      </c>
      <c r="AK31" s="10">
        <f t="shared" si="2"/>
        <v>23</v>
      </c>
      <c r="AL31" s="2" t="str">
        <f t="shared" si="3"/>
        <v>FACTION_LOGO_GEORGIA</v>
      </c>
      <c r="AM31" s="3" t="str">
        <f t="shared" si="4"/>
        <v>SMALL_FACTION_LOGO_GEORGIA</v>
      </c>
      <c r="AN31" s="12">
        <v>5</v>
      </c>
      <c r="AO31" s="47"/>
      <c r="AP31" s="47"/>
    </row>
    <row r="32" spans="1:42" ht="15.75" x14ac:dyDescent="0.25">
      <c r="A32" s="50">
        <v>24</v>
      </c>
      <c r="B32" s="33" t="s">
        <v>49</v>
      </c>
      <c r="C32" s="34" t="s">
        <v>25</v>
      </c>
      <c r="D32" s="34" t="s">
        <v>19</v>
      </c>
      <c r="E32" s="15">
        <v>128</v>
      </c>
      <c r="F32" s="15">
        <v>39</v>
      </c>
      <c r="G32" s="35">
        <v>29</v>
      </c>
      <c r="H32" s="36">
        <v>73</v>
      </c>
      <c r="I32" s="15">
        <v>0</v>
      </c>
      <c r="J32" s="15">
        <v>0</v>
      </c>
      <c r="K32" s="15" t="s">
        <v>66</v>
      </c>
      <c r="L32" s="15" t="s">
        <v>67</v>
      </c>
      <c r="M32" s="15" t="s">
        <v>66</v>
      </c>
      <c r="N32" s="15" t="s">
        <v>66</v>
      </c>
      <c r="O32" s="15" t="s">
        <v>66</v>
      </c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44"/>
      <c r="AE32" s="16" t="s">
        <v>339</v>
      </c>
      <c r="AF32" s="16" t="s">
        <v>340</v>
      </c>
      <c r="AG32" s="16" t="s">
        <v>340</v>
      </c>
      <c r="AH32" s="3" t="str">
        <f t="shared" si="0"/>
        <v>models_strat/symbol_norway.CAS</v>
      </c>
      <c r="AI32" s="3" t="s">
        <v>58</v>
      </c>
      <c r="AJ32" s="2" t="str">
        <f t="shared" si="1"/>
        <v>loading_screen/symbols/symbol128_norway.tga</v>
      </c>
      <c r="AK32" s="10">
        <f t="shared" si="2"/>
        <v>24</v>
      </c>
      <c r="AL32" s="2" t="str">
        <f t="shared" si="3"/>
        <v>FACTION_LOGO_NORWAY</v>
      </c>
      <c r="AM32" s="3" t="str">
        <f t="shared" si="4"/>
        <v>SMALL_FACTION_LOGO_NORWAY</v>
      </c>
      <c r="AN32" s="12">
        <v>5</v>
      </c>
      <c r="AO32" s="47"/>
      <c r="AP32" s="47"/>
    </row>
    <row r="33" spans="1:42" ht="15.75" x14ac:dyDescent="0.25">
      <c r="A33" s="50">
        <v>25</v>
      </c>
      <c r="B33" s="14" t="s">
        <v>50</v>
      </c>
      <c r="C33" s="4" t="s">
        <v>25</v>
      </c>
      <c r="D33" s="4" t="s">
        <v>19</v>
      </c>
      <c r="E33" s="6">
        <v>239</v>
      </c>
      <c r="F33" s="6">
        <v>239</v>
      </c>
      <c r="G33" s="7">
        <v>239</v>
      </c>
      <c r="H33" s="8">
        <v>182</v>
      </c>
      <c r="I33" s="6">
        <v>182</v>
      </c>
      <c r="J33" s="6">
        <v>182</v>
      </c>
      <c r="K33" s="6" t="s">
        <v>66</v>
      </c>
      <c r="L33" s="6" t="s">
        <v>67</v>
      </c>
      <c r="M33" s="6" t="s">
        <v>66</v>
      </c>
      <c r="N33" s="6" t="s">
        <v>66</v>
      </c>
      <c r="O33" s="6" t="s">
        <v>66</v>
      </c>
      <c r="P33" s="6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44"/>
      <c r="AE33" s="16" t="s">
        <v>339</v>
      </c>
      <c r="AF33" s="16" t="s">
        <v>340</v>
      </c>
      <c r="AG33" s="16" t="s">
        <v>340</v>
      </c>
      <c r="AH33" s="3" t="str">
        <f t="shared" si="0"/>
        <v>models_strat/symbol_jerusalem.CAS</v>
      </c>
      <c r="AI33" s="3" t="s">
        <v>58</v>
      </c>
      <c r="AJ33" s="9" t="str">
        <f t="shared" si="1"/>
        <v>loading_screen/symbols/symbol128_jerusalem.tga</v>
      </c>
      <c r="AK33" s="10">
        <f t="shared" si="2"/>
        <v>25</v>
      </c>
      <c r="AL33" s="2" t="str">
        <f t="shared" si="3"/>
        <v>FACTION_LOGO_JERUSALEM</v>
      </c>
      <c r="AM33" s="3" t="str">
        <f t="shared" si="4"/>
        <v>SMALL_FACTION_LOGO_JERUSALEM</v>
      </c>
      <c r="AN33" s="12">
        <v>5</v>
      </c>
      <c r="AO33" s="47"/>
      <c r="AP33" s="47"/>
    </row>
    <row r="34" spans="1:42" ht="15.75" x14ac:dyDescent="0.25">
      <c r="A34" s="50">
        <v>26</v>
      </c>
      <c r="B34" s="33" t="s">
        <v>51</v>
      </c>
      <c r="C34" s="34" t="s">
        <v>20</v>
      </c>
      <c r="D34" s="34" t="s">
        <v>21</v>
      </c>
      <c r="E34" s="15">
        <v>244</v>
      </c>
      <c r="F34" s="15">
        <v>231</v>
      </c>
      <c r="G34" s="35">
        <v>170</v>
      </c>
      <c r="H34" s="36">
        <v>166</v>
      </c>
      <c r="I34" s="15">
        <v>148</v>
      </c>
      <c r="J34" s="15">
        <v>66</v>
      </c>
      <c r="K34" s="15" t="s">
        <v>66</v>
      </c>
      <c r="L34" s="15" t="s">
        <v>67</v>
      </c>
      <c r="M34" s="15" t="s">
        <v>66</v>
      </c>
      <c r="N34" s="15" t="s">
        <v>66</v>
      </c>
      <c r="O34" s="15" t="s">
        <v>66</v>
      </c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44"/>
      <c r="AE34" s="16" t="s">
        <v>339</v>
      </c>
      <c r="AF34" s="16" t="s">
        <v>340</v>
      </c>
      <c r="AG34" s="16" t="s">
        <v>340</v>
      </c>
      <c r="AH34" s="5" t="str">
        <f t="shared" si="0"/>
        <v>models_strat/symbol_zengid.CAS</v>
      </c>
      <c r="AI34" s="3" t="s">
        <v>58</v>
      </c>
      <c r="AJ34" s="9" t="str">
        <f t="shared" si="1"/>
        <v>loading_screen/symbols/symbol128_zengid.tga</v>
      </c>
      <c r="AK34" s="10">
        <f t="shared" si="2"/>
        <v>26</v>
      </c>
      <c r="AL34" s="2" t="str">
        <f t="shared" si="3"/>
        <v>FACTION_LOGO_ZENGID</v>
      </c>
      <c r="AM34" s="3" t="str">
        <f t="shared" si="4"/>
        <v>SMALL_FACTION_LOGO_ZENGID</v>
      </c>
      <c r="AN34" s="12">
        <v>5</v>
      </c>
      <c r="AO34" s="47"/>
      <c r="AP34" s="47"/>
    </row>
    <row r="35" spans="1:42" ht="15.75" x14ac:dyDescent="0.25">
      <c r="A35" s="50">
        <v>27</v>
      </c>
      <c r="B35" s="14" t="s">
        <v>52</v>
      </c>
      <c r="C35" s="4" t="s">
        <v>20</v>
      </c>
      <c r="D35" s="4" t="s">
        <v>21</v>
      </c>
      <c r="E35" s="6">
        <v>17</v>
      </c>
      <c r="F35" s="6">
        <v>115</v>
      </c>
      <c r="G35" s="7">
        <v>74</v>
      </c>
      <c r="H35" s="8">
        <v>4</v>
      </c>
      <c r="I35" s="6">
        <v>77</v>
      </c>
      <c r="J35" s="6">
        <v>46</v>
      </c>
      <c r="K35" s="6" t="s">
        <v>66</v>
      </c>
      <c r="L35" s="6" t="s">
        <v>67</v>
      </c>
      <c r="M35" s="6" t="s">
        <v>66</v>
      </c>
      <c r="N35" s="6" t="s">
        <v>66</v>
      </c>
      <c r="O35" s="6" t="s">
        <v>66</v>
      </c>
      <c r="P35" s="6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44"/>
      <c r="AE35" s="16" t="s">
        <v>339</v>
      </c>
      <c r="AF35" s="16" t="s">
        <v>340</v>
      </c>
      <c r="AG35" s="16" t="s">
        <v>340</v>
      </c>
      <c r="AH35" s="5" t="str">
        <f t="shared" si="0"/>
        <v>models_strat/symbol_rum.CAS</v>
      </c>
      <c r="AI35" s="3" t="s">
        <v>58</v>
      </c>
      <c r="AJ35" s="2" t="str">
        <f t="shared" si="1"/>
        <v>loading_screen/symbols/symbol128_rum.tga</v>
      </c>
      <c r="AK35" s="10">
        <f t="shared" si="2"/>
        <v>27</v>
      </c>
      <c r="AL35" s="2" t="str">
        <f t="shared" si="3"/>
        <v>FACTION_LOGO_RUM</v>
      </c>
      <c r="AM35" s="3" t="str">
        <f t="shared" si="4"/>
        <v>SMALL_FACTION_LOGO_RUM</v>
      </c>
      <c r="AN35" s="12">
        <v>5</v>
      </c>
      <c r="AO35" s="47"/>
      <c r="AP35" s="47"/>
    </row>
    <row r="36" spans="1:42" ht="15.75" x14ac:dyDescent="0.25">
      <c r="A36" s="50">
        <v>28</v>
      </c>
      <c r="B36" s="33" t="s">
        <v>53</v>
      </c>
      <c r="C36" s="34" t="s">
        <v>18</v>
      </c>
      <c r="D36" s="34" t="s">
        <v>19</v>
      </c>
      <c r="E36" s="15">
        <v>192</v>
      </c>
      <c r="F36" s="15">
        <v>48</v>
      </c>
      <c r="G36" s="35">
        <v>120</v>
      </c>
      <c r="H36" s="36">
        <v>140</v>
      </c>
      <c r="I36" s="15">
        <v>21</v>
      </c>
      <c r="J36" s="15">
        <v>80</v>
      </c>
      <c r="K36" s="15" t="s">
        <v>66</v>
      </c>
      <c r="L36" s="15" t="s">
        <v>67</v>
      </c>
      <c r="M36" s="15" t="s">
        <v>66</v>
      </c>
      <c r="N36" s="15" t="s">
        <v>66</v>
      </c>
      <c r="O36" s="15" t="s">
        <v>66</v>
      </c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44"/>
      <c r="AE36" s="16" t="s">
        <v>339</v>
      </c>
      <c r="AF36" s="16" t="s">
        <v>340</v>
      </c>
      <c r="AG36" s="16" t="s">
        <v>340</v>
      </c>
      <c r="AH36" s="5" t="str">
        <f t="shared" si="0"/>
        <v>models_strat/symbol_pisa.CAS</v>
      </c>
      <c r="AI36" s="3" t="s">
        <v>58</v>
      </c>
      <c r="AJ36" s="2" t="str">
        <f t="shared" si="1"/>
        <v>loading_screen/symbols/symbol128_pisa.tga</v>
      </c>
      <c r="AK36" s="10">
        <f t="shared" si="2"/>
        <v>28</v>
      </c>
      <c r="AL36" s="2" t="str">
        <f t="shared" si="3"/>
        <v>FACTION_LOGO_PISA</v>
      </c>
      <c r="AM36" s="3" t="str">
        <f t="shared" si="4"/>
        <v>SMALL_FACTION_LOGO_PISA</v>
      </c>
      <c r="AN36" s="12">
        <v>5</v>
      </c>
      <c r="AO36" s="47"/>
      <c r="AP36" s="47"/>
    </row>
    <row r="37" spans="1:42" ht="15.75" x14ac:dyDescent="0.25">
      <c r="A37" s="50">
        <v>29</v>
      </c>
      <c r="B37" s="14" t="s">
        <v>54</v>
      </c>
      <c r="C37" s="4" t="s">
        <v>18</v>
      </c>
      <c r="D37" s="4" t="s">
        <v>19</v>
      </c>
      <c r="E37" s="6">
        <v>200</v>
      </c>
      <c r="F37" s="6">
        <v>200</v>
      </c>
      <c r="G37" s="7">
        <v>155</v>
      </c>
      <c r="H37" s="8">
        <v>147</v>
      </c>
      <c r="I37" s="6">
        <v>147</v>
      </c>
      <c r="J37" s="6">
        <v>103</v>
      </c>
      <c r="K37" s="6" t="s">
        <v>66</v>
      </c>
      <c r="L37" s="6" t="s">
        <v>67</v>
      </c>
      <c r="M37" s="6" t="s">
        <v>67</v>
      </c>
      <c r="N37" s="6" t="s">
        <v>67</v>
      </c>
      <c r="O37" s="6" t="s">
        <v>67</v>
      </c>
      <c r="P37" s="6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44"/>
      <c r="AE37" s="16" t="s">
        <v>339</v>
      </c>
      <c r="AF37" s="16" t="s">
        <v>340</v>
      </c>
      <c r="AG37" s="16" t="s">
        <v>340</v>
      </c>
      <c r="AH37" s="5" t="str">
        <f t="shared" si="0"/>
        <v>models_strat/symbol_papal_states.CAS</v>
      </c>
      <c r="AI37" s="3" t="s">
        <v>58</v>
      </c>
      <c r="AJ37" s="2" t="str">
        <f t="shared" si="1"/>
        <v>loading_screen/symbols/symbol128_papal_states.tga</v>
      </c>
      <c r="AK37" s="10">
        <f t="shared" si="2"/>
        <v>29</v>
      </c>
      <c r="AL37" s="2" t="str">
        <f t="shared" si="3"/>
        <v>FACTION_LOGO_PAPAL_STATES</v>
      </c>
      <c r="AM37" s="3" t="str">
        <f t="shared" si="4"/>
        <v>SMALL_FACTION_LOGO_PAPAL_STATES</v>
      </c>
      <c r="AN37" s="12">
        <v>5</v>
      </c>
      <c r="AO37" s="47"/>
      <c r="AP37" s="47"/>
    </row>
    <row r="38" spans="1:42" ht="15.75" x14ac:dyDescent="0.25">
      <c r="A38" s="50">
        <v>30</v>
      </c>
      <c r="B38" s="33" t="s">
        <v>55</v>
      </c>
      <c r="C38" s="34" t="s">
        <v>20</v>
      </c>
      <c r="D38" s="34" t="s">
        <v>30</v>
      </c>
      <c r="E38" s="15">
        <v>221</v>
      </c>
      <c r="F38" s="15">
        <v>176</v>
      </c>
      <c r="G38" s="35">
        <v>69</v>
      </c>
      <c r="H38" s="36">
        <v>164</v>
      </c>
      <c r="I38" s="15">
        <v>125</v>
      </c>
      <c r="J38" s="15">
        <v>6</v>
      </c>
      <c r="K38" s="15" t="s">
        <v>66</v>
      </c>
      <c r="L38" s="15" t="s">
        <v>67</v>
      </c>
      <c r="M38" s="15" t="s">
        <v>67</v>
      </c>
      <c r="N38" s="15" t="s">
        <v>67</v>
      </c>
      <c r="O38" s="15" t="s">
        <v>66</v>
      </c>
      <c r="P38" s="15" t="s">
        <v>66</v>
      </c>
      <c r="Q38" s="15">
        <v>10</v>
      </c>
      <c r="R38" s="15">
        <v>20</v>
      </c>
      <c r="S38" s="15">
        <v>10</v>
      </c>
      <c r="T38" s="15">
        <v>250</v>
      </c>
      <c r="U38" s="15">
        <v>2</v>
      </c>
      <c r="V38" s="15">
        <v>80</v>
      </c>
      <c r="W38" s="15">
        <v>0</v>
      </c>
      <c r="X38" s="16" t="s">
        <v>78</v>
      </c>
      <c r="Y38" s="16" t="s">
        <v>79</v>
      </c>
      <c r="Z38" s="16" t="s">
        <v>80</v>
      </c>
      <c r="AA38" s="16" t="s">
        <v>81</v>
      </c>
      <c r="AB38" s="16" t="s">
        <v>82</v>
      </c>
      <c r="AC38" s="16" t="s">
        <v>83</v>
      </c>
      <c r="AD38" s="44"/>
      <c r="AE38" s="16" t="s">
        <v>339</v>
      </c>
      <c r="AF38" s="16" t="s">
        <v>340</v>
      </c>
      <c r="AG38" s="16" t="s">
        <v>340</v>
      </c>
      <c r="AH38" s="3" t="str">
        <f t="shared" si="0"/>
        <v>models_strat/symbol_mongols.CAS</v>
      </c>
      <c r="AI38" s="3" t="s">
        <v>58</v>
      </c>
      <c r="AJ38" s="2" t="str">
        <f t="shared" si="1"/>
        <v>loading_screen/symbols/symbol128_mongols.tga</v>
      </c>
      <c r="AK38" s="10">
        <f t="shared" si="2"/>
        <v>30</v>
      </c>
      <c r="AL38" s="2" t="str">
        <f t="shared" si="3"/>
        <v>FACTION_LOGO_MONGOLS</v>
      </c>
      <c r="AM38" s="3" t="str">
        <f t="shared" si="4"/>
        <v>SMALL_FACTION_LOGO_MONGOLS</v>
      </c>
      <c r="AN38" s="12">
        <v>5</v>
      </c>
      <c r="AO38" s="47"/>
      <c r="AP38" s="47"/>
    </row>
    <row r="39" spans="1:42" ht="15.75" x14ac:dyDescent="0.25">
      <c r="A39" s="50">
        <v>31</v>
      </c>
      <c r="B39" s="14" t="s">
        <v>56</v>
      </c>
      <c r="C39" s="4" t="s">
        <v>18</v>
      </c>
      <c r="D39" s="4" t="s">
        <v>57</v>
      </c>
      <c r="E39" s="6">
        <v>101</v>
      </c>
      <c r="F39" s="6">
        <v>102</v>
      </c>
      <c r="G39" s="7">
        <v>97</v>
      </c>
      <c r="H39" s="8">
        <v>71</v>
      </c>
      <c r="I39" s="6">
        <v>71</v>
      </c>
      <c r="J39" s="6">
        <v>71</v>
      </c>
      <c r="K39" s="6" t="s">
        <v>67</v>
      </c>
      <c r="L39" s="6" t="s">
        <v>67</v>
      </c>
      <c r="M39" s="6" t="s">
        <v>67</v>
      </c>
      <c r="N39" s="6" t="s">
        <v>67</v>
      </c>
      <c r="O39" s="6" t="s">
        <v>67</v>
      </c>
      <c r="P39" s="6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44"/>
      <c r="AE39" s="16" t="s">
        <v>339</v>
      </c>
      <c r="AF39" s="16" t="s">
        <v>340</v>
      </c>
      <c r="AG39" s="16" t="s">
        <v>340</v>
      </c>
      <c r="AH39" s="11" t="str">
        <f>CONCATENATE("models_strat/symbol_","rebels",".CAS")</f>
        <v>models_strat/symbol_rebels.CAS</v>
      </c>
      <c r="AI39" s="3" t="s">
        <v>58</v>
      </c>
      <c r="AJ39" s="9" t="str">
        <f t="shared" si="1"/>
        <v>loading_screen/symbols/symbol128_slave.tga</v>
      </c>
      <c r="AK39" s="10">
        <f t="shared" si="2"/>
        <v>31</v>
      </c>
      <c r="AL39" s="13" t="str">
        <f>CONCATENATE("FACTION_LOGO_","REBELS")</f>
        <v>FACTION_LOGO_REBELS</v>
      </c>
      <c r="AM39" s="11" t="str">
        <f>CONCATENATE("SMALL_FACTION_LOGO_","REBELS")</f>
        <v>SMALL_FACTION_LOGO_REBELS</v>
      </c>
      <c r="AN39" s="12">
        <v>6</v>
      </c>
      <c r="AO39" s="47"/>
      <c r="AP39" s="47"/>
    </row>
    <row r="40" spans="1:42" x14ac:dyDescent="0.25">
      <c r="A40" s="50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6" t="str">
        <f>ADDRESS(ROW(), COLUMN(),4)</f>
        <v>AO40</v>
      </c>
      <c r="AP40" s="47"/>
    </row>
    <row r="41" spans="1:42" x14ac:dyDescent="0.25">
      <c r="A41" s="50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</row>
    <row r="42" spans="1:42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</row>
    <row r="43" spans="1:42" x14ac:dyDescent="0.25"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</row>
    <row r="44" spans="1:42" x14ac:dyDescent="0.25"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</row>
    <row r="45" spans="1:42" x14ac:dyDescent="0.25"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</row>
    <row r="46" spans="1:42" x14ac:dyDescent="0.25"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</row>
    <row r="47" spans="1:42" x14ac:dyDescent="0.25"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</row>
    <row r="48" spans="1:42" x14ac:dyDescent="0.25"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</row>
    <row r="49" spans="31:42" x14ac:dyDescent="0.25"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</row>
    <row r="50" spans="31:42" x14ac:dyDescent="0.25"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</row>
    <row r="51" spans="31:42" x14ac:dyDescent="0.25"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</row>
    <row r="52" spans="31:42" x14ac:dyDescent="0.25"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</row>
    <row r="53" spans="31:42" x14ac:dyDescent="0.25"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</row>
    <row r="54" spans="31:42" x14ac:dyDescent="0.25"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</row>
    <row r="55" spans="31:42" x14ac:dyDescent="0.25"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</row>
    <row r="56" spans="31:42" x14ac:dyDescent="0.25"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</row>
    <row r="57" spans="31:42" x14ac:dyDescent="0.25"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</row>
    <row r="58" spans="31:42" x14ac:dyDescent="0.25"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</row>
    <row r="59" spans="31:42" x14ac:dyDescent="0.25"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</row>
    <row r="60" spans="31:42" x14ac:dyDescent="0.25"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31:42" x14ac:dyDescent="0.25"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</row>
    <row r="62" spans="31:42" x14ac:dyDescent="0.25"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</row>
    <row r="63" spans="31:42" x14ac:dyDescent="0.25"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</row>
    <row r="64" spans="31:42" x14ac:dyDescent="0.25"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</row>
    <row r="65" spans="31:42" x14ac:dyDescent="0.25"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</row>
    <row r="66" spans="31:42" x14ac:dyDescent="0.25"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</row>
    <row r="67" spans="31:42" x14ac:dyDescent="0.25"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</row>
    <row r="68" spans="31:42" x14ac:dyDescent="0.25"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</row>
    <row r="69" spans="31:42" x14ac:dyDescent="0.25"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</row>
    <row r="70" spans="31:42" x14ac:dyDescent="0.25"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</row>
    <row r="71" spans="31:42" x14ac:dyDescent="0.25"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</row>
    <row r="72" spans="31:42" x14ac:dyDescent="0.25"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</row>
    <row r="73" spans="31:42" x14ac:dyDescent="0.25"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</row>
    <row r="74" spans="31:42" x14ac:dyDescent="0.25"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</row>
    <row r="75" spans="31:42" x14ac:dyDescent="0.25"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</row>
    <row r="76" spans="31:42" x14ac:dyDescent="0.25"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</row>
    <row r="77" spans="31:42" x14ac:dyDescent="0.25"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</row>
    <row r="78" spans="31:42" x14ac:dyDescent="0.25"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</row>
    <row r="79" spans="31:42" x14ac:dyDescent="0.25"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</row>
    <row r="80" spans="31:42" x14ac:dyDescent="0.25"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</row>
    <row r="81" spans="31:42" x14ac:dyDescent="0.25"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</row>
    <row r="82" spans="31:42" x14ac:dyDescent="0.25"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</row>
    <row r="83" spans="31:42" x14ac:dyDescent="0.25"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</row>
    <row r="84" spans="31:42" x14ac:dyDescent="0.25"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</row>
    <row r="85" spans="31:42" x14ac:dyDescent="0.25"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</row>
    <row r="86" spans="31:42" x14ac:dyDescent="0.25"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</row>
    <row r="87" spans="31:42" x14ac:dyDescent="0.25"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</row>
    <row r="88" spans="31:42" x14ac:dyDescent="0.25"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</row>
    <row r="89" spans="31:42" x14ac:dyDescent="0.25"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</row>
    <row r="90" spans="31:42" x14ac:dyDescent="0.25"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</row>
    <row r="91" spans="31:42" x14ac:dyDescent="0.25"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</row>
    <row r="92" spans="31:42" x14ac:dyDescent="0.25"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</row>
    <row r="93" spans="31:42" x14ac:dyDescent="0.25"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</row>
    <row r="94" spans="31:42" x14ac:dyDescent="0.25"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</row>
  </sheetData>
  <mergeCells count="6">
    <mergeCell ref="K2:O2"/>
    <mergeCell ref="AH7:AN7"/>
    <mergeCell ref="P7:AC7"/>
    <mergeCell ref="E7:G7"/>
    <mergeCell ref="H7:J7"/>
    <mergeCell ref="AD7:AG7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A86E289-0C57-45BD-9411-4AE4F341BFB7}">
          <x14:formula1>
            <xm:f>enums!$C$4:$C$8</xm:f>
          </x14:formula1>
          <xm:sqref>D9:D39</xm:sqref>
        </x14:dataValidation>
        <x14:dataValidation type="list" allowBlank="1" showInputMessage="1" showErrorMessage="1" xr:uid="{42B4823A-CC1C-4382-93DD-7584671D01AB}">
          <x14:formula1>
            <xm:f>enums!$B$3:$B$8</xm:f>
          </x14:formula1>
          <xm:sqref>C9:C39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3F37-CE1E-49AE-A831-0F54656E1585}">
  <sheetPr>
    <tabColor theme="9" tint="0.59999389629810485"/>
  </sheetPr>
  <dimension ref="A1:AD151"/>
  <sheetViews>
    <sheetView topLeftCell="A4" zoomScaleNormal="100" workbookViewId="0">
      <selection activeCell="J28" sqref="J28"/>
    </sheetView>
  </sheetViews>
  <sheetFormatPr defaultRowHeight="15" x14ac:dyDescent="0.25"/>
  <cols>
    <col min="2" max="2" width="20.85546875" bestFit="1" customWidth="1"/>
    <col min="3" max="3" width="16.5703125" bestFit="1" customWidth="1"/>
    <col min="4" max="4" width="20.28515625" bestFit="1" customWidth="1"/>
    <col min="5" max="5" width="21.42578125" bestFit="1" customWidth="1"/>
    <col min="6" max="6" width="29.28515625" bestFit="1" customWidth="1"/>
    <col min="7" max="7" width="16.85546875" bestFit="1" customWidth="1"/>
    <col min="8" max="8" width="26.42578125" bestFit="1" customWidth="1"/>
    <col min="9" max="9" width="32.140625" bestFit="1" customWidth="1"/>
    <col min="10" max="10" width="18.7109375" bestFit="1" customWidth="1"/>
    <col min="11" max="11" width="10.28515625" bestFit="1" customWidth="1"/>
    <col min="12" max="12" width="15.5703125" customWidth="1"/>
    <col min="13" max="13" width="16.42578125" bestFit="1" customWidth="1"/>
    <col min="14" max="14" width="19.140625" bestFit="1" customWidth="1"/>
    <col min="15" max="15" width="13.7109375" bestFit="1" customWidth="1"/>
    <col min="16" max="16" width="13.28515625" bestFit="1" customWidth="1"/>
    <col min="17" max="17" width="11.85546875" bestFit="1" customWidth="1"/>
    <col min="18" max="18" width="12.42578125" bestFit="1" customWidth="1"/>
    <col min="19" max="22" width="14.28515625" bestFit="1" customWidth="1"/>
    <col min="23" max="25" width="10.42578125" bestFit="1" customWidth="1"/>
    <col min="27" max="27" width="13.42578125" bestFit="1" customWidth="1"/>
    <col min="29" max="29" width="19.140625" bestFit="1" customWidth="1"/>
  </cols>
  <sheetData>
    <row r="1" spans="1:30" ht="15.75" thickBot="1" x14ac:dyDescent="0.3">
      <c r="A1" s="45" t="str">
        <f>A5</f>
        <v>A5</v>
      </c>
      <c r="B1" s="45" t="str">
        <f>A23</f>
        <v>A23</v>
      </c>
      <c r="C1" s="45" t="str">
        <f>A59</f>
        <v>A59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</row>
    <row r="2" spans="1:30" x14ac:dyDescent="0.25">
      <c r="A2" s="45" t="str">
        <f>E20</f>
        <v>E20</v>
      </c>
      <c r="B2" s="45" t="str">
        <f>Z56</f>
        <v>Z56</v>
      </c>
      <c r="C2" s="45" t="str">
        <f>M148</f>
        <v>M148</v>
      </c>
      <c r="D2" s="47"/>
      <c r="E2" s="47"/>
      <c r="F2" s="91" t="s">
        <v>348</v>
      </c>
      <c r="G2" s="92"/>
      <c r="H2" s="92"/>
      <c r="I2" s="92"/>
      <c r="J2" s="93"/>
      <c r="K2" s="47"/>
      <c r="L2" s="69" t="s">
        <v>386</v>
      </c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</row>
    <row r="3" spans="1:30" x14ac:dyDescent="0.25">
      <c r="A3" s="45" t="s">
        <v>494</v>
      </c>
      <c r="B3" s="45" t="s">
        <v>495</v>
      </c>
      <c r="C3" s="45" t="s">
        <v>496</v>
      </c>
      <c r="D3" s="47"/>
      <c r="E3" s="47"/>
      <c r="F3" s="55" t="s">
        <v>345</v>
      </c>
      <c r="G3" s="31" t="s">
        <v>347</v>
      </c>
      <c r="H3" s="58" t="s">
        <v>347</v>
      </c>
      <c r="I3" s="59" t="s">
        <v>343</v>
      </c>
      <c r="J3" s="60" t="s">
        <v>342</v>
      </c>
      <c r="K3" s="47"/>
      <c r="L3" s="23" t="s">
        <v>387</v>
      </c>
      <c r="M3" s="6" t="s">
        <v>373</v>
      </c>
      <c r="N3" s="69" t="s">
        <v>450</v>
      </c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</row>
    <row r="4" spans="1:30" ht="15.75" thickBot="1" x14ac:dyDescent="0.3">
      <c r="A4" s="50"/>
      <c r="B4" s="47"/>
      <c r="C4" s="47"/>
      <c r="D4" s="47"/>
      <c r="E4" s="47"/>
      <c r="F4" s="54" t="s">
        <v>346</v>
      </c>
      <c r="G4" s="61" t="s">
        <v>344</v>
      </c>
      <c r="H4" s="62" t="s">
        <v>59</v>
      </c>
      <c r="I4" s="78" t="s">
        <v>349</v>
      </c>
      <c r="J4" s="66" t="s">
        <v>350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</row>
    <row r="5" spans="1:30" x14ac:dyDescent="0.25">
      <c r="A5" s="46" t="str">
        <f>ADDRESS(ROW(), COLUMN(),4)</f>
        <v>A5</v>
      </c>
      <c r="B5" s="45" t="s">
        <v>494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</row>
    <row r="6" spans="1:30" x14ac:dyDescent="0.25">
      <c r="A6" s="47"/>
      <c r="B6" s="81" t="s">
        <v>461</v>
      </c>
      <c r="C6" s="30" t="s">
        <v>90</v>
      </c>
      <c r="D6" s="24" t="s">
        <v>91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</row>
    <row r="7" spans="1:30" x14ac:dyDescent="0.25">
      <c r="A7" s="47"/>
      <c r="B7" s="88" t="s">
        <v>513</v>
      </c>
      <c r="C7" s="89">
        <v>0</v>
      </c>
      <c r="D7" s="90">
        <v>170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</row>
    <row r="8" spans="1:30" x14ac:dyDescent="0.25">
      <c r="A8" s="47"/>
      <c r="B8" s="23" t="s">
        <v>491</v>
      </c>
      <c r="C8" s="65">
        <v>200</v>
      </c>
      <c r="D8" s="65">
        <v>170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</row>
    <row r="9" spans="1:30" x14ac:dyDescent="0.25">
      <c r="A9" s="47"/>
      <c r="B9" s="23" t="s">
        <v>85</v>
      </c>
      <c r="C9" s="65">
        <v>0</v>
      </c>
      <c r="D9" s="6">
        <v>170</v>
      </c>
      <c r="E9" s="47"/>
      <c r="F9" s="104" t="s">
        <v>451</v>
      </c>
      <c r="G9" s="105"/>
      <c r="H9" s="105"/>
      <c r="I9" s="105"/>
      <c r="J9" s="106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</row>
    <row r="10" spans="1:30" x14ac:dyDescent="0.25">
      <c r="A10" s="47"/>
      <c r="B10" s="23" t="s">
        <v>92</v>
      </c>
      <c r="C10" s="6">
        <v>100</v>
      </c>
      <c r="D10" s="6">
        <v>275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</row>
    <row r="11" spans="1:30" x14ac:dyDescent="0.25">
      <c r="A11" s="47"/>
      <c r="B11" s="23" t="s">
        <v>93</v>
      </c>
      <c r="C11" s="6">
        <v>200</v>
      </c>
      <c r="D11" s="6">
        <v>250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</row>
    <row r="12" spans="1:30" x14ac:dyDescent="0.25">
      <c r="A12" s="47"/>
      <c r="B12" s="23" t="s">
        <v>94</v>
      </c>
      <c r="C12" s="6">
        <v>50</v>
      </c>
      <c r="D12" s="6">
        <v>200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</row>
    <row r="13" spans="1:30" x14ac:dyDescent="0.25">
      <c r="A13" s="47"/>
      <c r="B13" s="23" t="s">
        <v>95</v>
      </c>
      <c r="C13" s="6">
        <v>50</v>
      </c>
      <c r="D13" s="6">
        <v>250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</row>
    <row r="14" spans="1:30" x14ac:dyDescent="0.25">
      <c r="A14" s="47"/>
      <c r="B14" s="23" t="s">
        <v>96</v>
      </c>
      <c r="C14" s="6">
        <v>150</v>
      </c>
      <c r="D14" s="6">
        <v>120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</row>
    <row r="15" spans="1:30" x14ac:dyDescent="0.25">
      <c r="A15" s="47"/>
      <c r="B15" s="23" t="s">
        <v>97</v>
      </c>
      <c r="C15" s="6">
        <v>0</v>
      </c>
      <c r="D15" s="6">
        <v>160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</row>
    <row r="16" spans="1:30" x14ac:dyDescent="0.25">
      <c r="A16" s="47"/>
      <c r="B16" s="23" t="s">
        <v>98</v>
      </c>
      <c r="C16" s="6">
        <v>80</v>
      </c>
      <c r="D16" s="6">
        <v>225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</row>
    <row r="17" spans="1:30" x14ac:dyDescent="0.25">
      <c r="A17" s="47"/>
      <c r="B17" s="23" t="s">
        <v>57</v>
      </c>
      <c r="C17" s="6">
        <v>0</v>
      </c>
      <c r="D17" s="6">
        <v>130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</row>
    <row r="18" spans="1:30" x14ac:dyDescent="0.25">
      <c r="A18" s="47"/>
      <c r="B18" s="23" t="s">
        <v>99</v>
      </c>
      <c r="C18" s="6">
        <v>0</v>
      </c>
      <c r="D18" s="6">
        <v>50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</row>
    <row r="19" spans="1:30" x14ac:dyDescent="0.25">
      <c r="A19" s="47"/>
      <c r="B19" s="23" t="s">
        <v>100</v>
      </c>
      <c r="C19" s="6">
        <v>0</v>
      </c>
      <c r="D19" s="6">
        <v>150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</row>
    <row r="20" spans="1:30" x14ac:dyDescent="0.25">
      <c r="A20" s="47"/>
      <c r="B20" s="48"/>
      <c r="C20" s="47"/>
      <c r="D20" s="49"/>
      <c r="E20" s="46" t="str">
        <f>ADDRESS(ROW(), COLUMN(),4)</f>
        <v>E20</v>
      </c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</row>
    <row r="21" spans="1:30" x14ac:dyDescent="0.25">
      <c r="A21" s="47"/>
      <c r="B21" s="48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</row>
    <row r="22" spans="1:30" x14ac:dyDescent="0.25">
      <c r="A22" s="47"/>
      <c r="B22" s="47"/>
      <c r="C22" s="47"/>
      <c r="D22" s="47"/>
      <c r="E22" s="101" t="s">
        <v>89</v>
      </c>
      <c r="F22" s="102"/>
      <c r="G22" s="102"/>
      <c r="H22" s="103"/>
      <c r="I22" s="101" t="s">
        <v>85</v>
      </c>
      <c r="J22" s="103"/>
      <c r="K22" s="47"/>
      <c r="L22" s="47"/>
      <c r="M22" s="47"/>
      <c r="N22" s="47"/>
      <c r="O22" s="47"/>
      <c r="P22" s="47"/>
      <c r="Q22" s="101" t="s">
        <v>98</v>
      </c>
      <c r="R22" s="102"/>
      <c r="S22" s="102"/>
      <c r="T22" s="102"/>
      <c r="U22" s="102"/>
      <c r="V22" s="103"/>
      <c r="W22" s="47"/>
      <c r="X22" s="47"/>
      <c r="Y22" s="47"/>
      <c r="Z22" s="47"/>
      <c r="AA22" s="47"/>
      <c r="AB22" s="47"/>
      <c r="AC22" s="47"/>
      <c r="AD22" s="47"/>
    </row>
    <row r="23" spans="1:30" x14ac:dyDescent="0.25">
      <c r="A23" s="46" t="str">
        <f>ADDRESS(ROW(), COLUMN(),4)</f>
        <v>A23</v>
      </c>
      <c r="B23" s="45" t="s">
        <v>495</v>
      </c>
      <c r="C23" s="47"/>
      <c r="D23" s="47"/>
      <c r="E23" s="23" t="s">
        <v>85</v>
      </c>
      <c r="F23" s="23" t="s">
        <v>86</v>
      </c>
      <c r="G23" s="23" t="s">
        <v>87</v>
      </c>
      <c r="H23" s="67" t="s">
        <v>88</v>
      </c>
      <c r="I23" s="23" t="s">
        <v>478</v>
      </c>
      <c r="J23" s="23" t="s">
        <v>88</v>
      </c>
      <c r="K23" s="23" t="s">
        <v>92</v>
      </c>
      <c r="L23" s="23" t="s">
        <v>93</v>
      </c>
      <c r="M23" s="23" t="s">
        <v>94</v>
      </c>
      <c r="N23" s="23" t="s">
        <v>95</v>
      </c>
      <c r="O23" s="23" t="s">
        <v>96</v>
      </c>
      <c r="P23" s="23" t="s">
        <v>97</v>
      </c>
      <c r="Q23" s="23" t="s">
        <v>365</v>
      </c>
      <c r="R23" s="23" t="s">
        <v>366</v>
      </c>
      <c r="S23" s="23" t="s">
        <v>367</v>
      </c>
      <c r="T23" s="68" t="s">
        <v>101</v>
      </c>
      <c r="U23" s="23" t="s">
        <v>101</v>
      </c>
      <c r="V23" s="23" t="s">
        <v>101</v>
      </c>
      <c r="W23" s="23" t="s">
        <v>57</v>
      </c>
      <c r="X23" s="23" t="s">
        <v>99</v>
      </c>
      <c r="Y23" s="23" t="s">
        <v>100</v>
      </c>
      <c r="Z23" s="47"/>
      <c r="AA23" s="47"/>
      <c r="AB23" s="47"/>
      <c r="AC23" s="47"/>
      <c r="AD23" s="47"/>
    </row>
    <row r="24" spans="1:30" x14ac:dyDescent="0.25">
      <c r="A24" s="74" t="s">
        <v>368</v>
      </c>
      <c r="B24" s="23" t="s">
        <v>0</v>
      </c>
      <c r="C24" s="23" t="s">
        <v>1</v>
      </c>
      <c r="D24" s="23" t="s">
        <v>2</v>
      </c>
      <c r="E24" s="81" t="s">
        <v>491</v>
      </c>
      <c r="F24" s="81" t="s">
        <v>491</v>
      </c>
      <c r="G24" s="81" t="s">
        <v>491</v>
      </c>
      <c r="H24" s="81" t="s">
        <v>493</v>
      </c>
      <c r="I24" s="81" t="s">
        <v>85</v>
      </c>
      <c r="J24" s="81" t="s">
        <v>492</v>
      </c>
      <c r="K24" s="80" t="s">
        <v>92</v>
      </c>
      <c r="L24" s="80" t="s">
        <v>93</v>
      </c>
      <c r="M24" s="80" t="s">
        <v>94</v>
      </c>
      <c r="N24" s="80" t="s">
        <v>95</v>
      </c>
      <c r="O24" s="80" t="s">
        <v>96</v>
      </c>
      <c r="P24" s="80" t="s">
        <v>97</v>
      </c>
      <c r="Q24" s="83" t="s">
        <v>98</v>
      </c>
      <c r="R24" s="83" t="s">
        <v>98</v>
      </c>
      <c r="S24" s="83" t="s">
        <v>98</v>
      </c>
      <c r="T24" s="83" t="s">
        <v>98</v>
      </c>
      <c r="U24" s="83" t="s">
        <v>98</v>
      </c>
      <c r="V24" s="83" t="s">
        <v>98</v>
      </c>
      <c r="W24" s="80" t="s">
        <v>57</v>
      </c>
      <c r="X24" s="80" t="s">
        <v>99</v>
      </c>
      <c r="Y24" s="80" t="s">
        <v>100</v>
      </c>
      <c r="Z24" s="47"/>
      <c r="AA24" s="47"/>
      <c r="AB24" s="47"/>
      <c r="AC24" s="47"/>
      <c r="AD24" s="47"/>
    </row>
    <row r="25" spans="1:30" x14ac:dyDescent="0.25">
      <c r="A25" s="50">
        <v>1</v>
      </c>
      <c r="B25" s="70" t="s">
        <v>17</v>
      </c>
      <c r="C25" s="72" t="s">
        <v>18</v>
      </c>
      <c r="D25" s="73" t="s">
        <v>19</v>
      </c>
      <c r="E25" s="63" t="s">
        <v>351</v>
      </c>
      <c r="F25" s="63" t="s">
        <v>352</v>
      </c>
      <c r="G25" s="63" t="s">
        <v>353</v>
      </c>
      <c r="H25" s="63" t="s">
        <v>354</v>
      </c>
      <c r="I25" s="16" t="s">
        <v>355</v>
      </c>
      <c r="J25" s="16" t="s">
        <v>356</v>
      </c>
      <c r="K25" s="63" t="s">
        <v>357</v>
      </c>
      <c r="L25" s="63" t="s">
        <v>358</v>
      </c>
      <c r="M25" s="63" t="s">
        <v>359</v>
      </c>
      <c r="N25" s="31" t="s">
        <v>480</v>
      </c>
      <c r="O25" s="63" t="s">
        <v>360</v>
      </c>
      <c r="P25" s="63" t="s">
        <v>361</v>
      </c>
      <c r="Q25" s="16" t="s">
        <v>362</v>
      </c>
      <c r="R25" s="16" t="s">
        <v>363</v>
      </c>
      <c r="S25" s="16" t="s">
        <v>364</v>
      </c>
      <c r="T25" s="16"/>
      <c r="U25" s="16"/>
      <c r="V25" s="16"/>
      <c r="W25" s="37"/>
      <c r="X25" s="37"/>
      <c r="Y25" s="37"/>
      <c r="Z25" s="47"/>
      <c r="AA25" s="47"/>
      <c r="AB25" s="47"/>
      <c r="AC25" s="47"/>
      <c r="AD25" s="47"/>
    </row>
    <row r="26" spans="1:30" x14ac:dyDescent="0.25">
      <c r="A26" s="50">
        <v>2</v>
      </c>
      <c r="B26" s="71" t="s">
        <v>22</v>
      </c>
      <c r="C26" s="72" t="s">
        <v>18</v>
      </c>
      <c r="D26" s="73" t="s">
        <v>19</v>
      </c>
      <c r="E26" s="63" t="s">
        <v>351</v>
      </c>
      <c r="F26" s="63" t="s">
        <v>352</v>
      </c>
      <c r="G26" s="63" t="s">
        <v>353</v>
      </c>
      <c r="H26" s="63" t="s">
        <v>354</v>
      </c>
      <c r="I26" s="16" t="s">
        <v>355</v>
      </c>
      <c r="J26" s="16" t="s">
        <v>356</v>
      </c>
      <c r="K26" s="63" t="s">
        <v>357</v>
      </c>
      <c r="L26" s="63" t="s">
        <v>358</v>
      </c>
      <c r="M26" s="63" t="s">
        <v>426</v>
      </c>
      <c r="N26" s="31" t="s">
        <v>480</v>
      </c>
      <c r="O26" s="63" t="s">
        <v>360</v>
      </c>
      <c r="P26" s="63" t="s">
        <v>430</v>
      </c>
      <c r="Q26" s="16" t="s">
        <v>362</v>
      </c>
      <c r="R26" s="16" t="s">
        <v>363</v>
      </c>
      <c r="S26" s="16" t="s">
        <v>364</v>
      </c>
      <c r="T26" s="16"/>
      <c r="U26" s="16"/>
      <c r="V26" s="16"/>
      <c r="W26" s="37"/>
      <c r="X26" s="37"/>
      <c r="Y26" s="37"/>
      <c r="Z26" s="47"/>
      <c r="AA26" s="47"/>
      <c r="AB26" s="47"/>
      <c r="AC26" s="47"/>
      <c r="AD26" s="47"/>
    </row>
    <row r="27" spans="1:30" x14ac:dyDescent="0.25">
      <c r="A27" s="50">
        <v>3</v>
      </c>
      <c r="B27" s="71" t="s">
        <v>23</v>
      </c>
      <c r="C27" s="72" t="s">
        <v>20</v>
      </c>
      <c r="D27" s="73" t="s">
        <v>21</v>
      </c>
      <c r="E27" s="63" t="s">
        <v>374</v>
      </c>
      <c r="F27" s="63" t="s">
        <v>374</v>
      </c>
      <c r="G27" s="63" t="s">
        <v>375</v>
      </c>
      <c r="H27" s="63" t="s">
        <v>376</v>
      </c>
      <c r="I27" s="16" t="s">
        <v>403</v>
      </c>
      <c r="J27" s="16" t="s">
        <v>404</v>
      </c>
      <c r="K27" s="63" t="s">
        <v>416</v>
      </c>
      <c r="L27" s="63" t="s">
        <v>422</v>
      </c>
      <c r="M27" s="63" t="s">
        <v>427</v>
      </c>
      <c r="N27" s="31" t="s">
        <v>497</v>
      </c>
      <c r="O27" s="63" t="s">
        <v>446</v>
      </c>
      <c r="P27" s="63" t="s">
        <v>443</v>
      </c>
      <c r="Q27" s="16" t="s">
        <v>433</v>
      </c>
      <c r="R27" s="16" t="s">
        <v>433</v>
      </c>
      <c r="S27" s="16" t="s">
        <v>433</v>
      </c>
      <c r="T27" s="16"/>
      <c r="U27" s="16"/>
      <c r="V27" s="16"/>
      <c r="W27" s="37"/>
      <c r="X27" s="37"/>
      <c r="Y27" s="37"/>
      <c r="Z27" s="47"/>
      <c r="AA27" s="47"/>
      <c r="AB27" s="47"/>
      <c r="AC27" s="47"/>
      <c r="AD27" s="47"/>
    </row>
    <row r="28" spans="1:30" x14ac:dyDescent="0.25">
      <c r="A28" s="50">
        <v>4</v>
      </c>
      <c r="B28" s="71" t="s">
        <v>24</v>
      </c>
      <c r="C28" s="72" t="s">
        <v>25</v>
      </c>
      <c r="D28" s="73" t="s">
        <v>19</v>
      </c>
      <c r="E28" s="63" t="s">
        <v>373</v>
      </c>
      <c r="F28" s="63" t="s">
        <v>352</v>
      </c>
      <c r="G28" s="63" t="s">
        <v>353</v>
      </c>
      <c r="H28" s="63" t="s">
        <v>354</v>
      </c>
      <c r="I28" s="16" t="s">
        <v>355</v>
      </c>
      <c r="J28" s="16" t="s">
        <v>356</v>
      </c>
      <c r="K28" s="63" t="s">
        <v>415</v>
      </c>
      <c r="L28" s="75" t="s">
        <v>421</v>
      </c>
      <c r="M28" s="63" t="s">
        <v>426</v>
      </c>
      <c r="N28" s="31" t="s">
        <v>479</v>
      </c>
      <c r="O28" s="63" t="s">
        <v>360</v>
      </c>
      <c r="P28" s="63" t="s">
        <v>430</v>
      </c>
      <c r="Q28" s="16" t="s">
        <v>362</v>
      </c>
      <c r="R28" s="16" t="s">
        <v>363</v>
      </c>
      <c r="S28" s="16" t="s">
        <v>364</v>
      </c>
      <c r="T28" s="16"/>
      <c r="U28" s="16"/>
      <c r="V28" s="16"/>
      <c r="W28" s="37"/>
      <c r="X28" s="37"/>
      <c r="Y28" s="37"/>
      <c r="Z28" s="47"/>
      <c r="AA28" s="47"/>
      <c r="AB28" s="47"/>
      <c r="AC28" s="47"/>
      <c r="AD28" s="47"/>
    </row>
    <row r="29" spans="1:30" x14ac:dyDescent="0.25">
      <c r="A29" s="50">
        <v>5</v>
      </c>
      <c r="B29" s="71" t="s">
        <v>26</v>
      </c>
      <c r="C29" s="72" t="s">
        <v>20</v>
      </c>
      <c r="D29" s="73" t="s">
        <v>21</v>
      </c>
      <c r="E29" s="63" t="s">
        <v>374</v>
      </c>
      <c r="F29" s="63" t="s">
        <v>374</v>
      </c>
      <c r="G29" s="63" t="s">
        <v>375</v>
      </c>
      <c r="H29" s="63" t="s">
        <v>376</v>
      </c>
      <c r="I29" s="16" t="s">
        <v>403</v>
      </c>
      <c r="J29" s="16" t="s">
        <v>404</v>
      </c>
      <c r="K29" s="63" t="s">
        <v>417</v>
      </c>
      <c r="L29" s="63" t="s">
        <v>422</v>
      </c>
      <c r="M29" s="63" t="s">
        <v>427</v>
      </c>
      <c r="N29" s="31" t="s">
        <v>497</v>
      </c>
      <c r="O29" s="63" t="s">
        <v>446</v>
      </c>
      <c r="P29" s="63" t="s">
        <v>443</v>
      </c>
      <c r="Q29" s="16" t="s">
        <v>433</v>
      </c>
      <c r="R29" s="16" t="s">
        <v>433</v>
      </c>
      <c r="S29" s="16" t="s">
        <v>433</v>
      </c>
      <c r="T29" s="16"/>
      <c r="U29" s="16"/>
      <c r="V29" s="16"/>
      <c r="W29" s="37"/>
      <c r="X29" s="37"/>
      <c r="Y29" s="37"/>
      <c r="Z29" s="47"/>
      <c r="AA29" s="47"/>
      <c r="AB29" s="47"/>
      <c r="AC29" s="47"/>
      <c r="AD29" s="47"/>
    </row>
    <row r="30" spans="1:30" x14ac:dyDescent="0.25">
      <c r="A30" s="50">
        <v>6</v>
      </c>
      <c r="B30" s="71" t="s">
        <v>27</v>
      </c>
      <c r="C30" s="72" t="s">
        <v>25</v>
      </c>
      <c r="D30" s="73" t="s">
        <v>19</v>
      </c>
      <c r="E30" s="63" t="s">
        <v>373</v>
      </c>
      <c r="F30" s="63" t="s">
        <v>352</v>
      </c>
      <c r="G30" s="63" t="s">
        <v>353</v>
      </c>
      <c r="H30" s="63" t="s">
        <v>354</v>
      </c>
      <c r="I30" s="16" t="s">
        <v>355</v>
      </c>
      <c r="J30" s="16" t="s">
        <v>356</v>
      </c>
      <c r="K30" s="63" t="s">
        <v>415</v>
      </c>
      <c r="L30" s="75" t="s">
        <v>421</v>
      </c>
      <c r="M30" s="63" t="s">
        <v>426</v>
      </c>
      <c r="N30" s="31" t="s">
        <v>479</v>
      </c>
      <c r="O30" s="63" t="s">
        <v>360</v>
      </c>
      <c r="P30" s="63" t="s">
        <v>430</v>
      </c>
      <c r="Q30" s="16" t="s">
        <v>362</v>
      </c>
      <c r="R30" s="16" t="s">
        <v>363</v>
      </c>
      <c r="S30" s="16" t="s">
        <v>364</v>
      </c>
      <c r="T30" s="16"/>
      <c r="U30" s="16"/>
      <c r="V30" s="16"/>
      <c r="W30" s="37"/>
      <c r="X30" s="37"/>
      <c r="Y30" s="37"/>
      <c r="Z30" s="47"/>
      <c r="AA30" s="47"/>
      <c r="AB30" s="47"/>
      <c r="AC30" s="47"/>
      <c r="AD30" s="47"/>
    </row>
    <row r="31" spans="1:30" x14ac:dyDescent="0.25">
      <c r="A31" s="50">
        <v>7</v>
      </c>
      <c r="B31" s="71" t="s">
        <v>28</v>
      </c>
      <c r="C31" s="72" t="s">
        <v>29</v>
      </c>
      <c r="D31" s="73" t="s">
        <v>30</v>
      </c>
      <c r="E31" s="63" t="s">
        <v>383</v>
      </c>
      <c r="F31" s="63" t="s">
        <v>384</v>
      </c>
      <c r="G31" s="63" t="s">
        <v>385</v>
      </c>
      <c r="H31" s="63" t="s">
        <v>372</v>
      </c>
      <c r="I31" s="16" t="s">
        <v>408</v>
      </c>
      <c r="J31" s="16" t="s">
        <v>402</v>
      </c>
      <c r="K31" s="63" t="s">
        <v>419</v>
      </c>
      <c r="L31" s="63" t="s">
        <v>424</v>
      </c>
      <c r="M31" s="63" t="s">
        <v>429</v>
      </c>
      <c r="N31" s="31" t="s">
        <v>480</v>
      </c>
      <c r="O31" s="63" t="s">
        <v>446</v>
      </c>
      <c r="P31" s="63" t="s">
        <v>443</v>
      </c>
      <c r="Q31" s="16" t="s">
        <v>438</v>
      </c>
      <c r="R31" s="16" t="s">
        <v>431</v>
      </c>
      <c r="S31" s="16" t="s">
        <v>431</v>
      </c>
      <c r="T31" s="16" t="s">
        <v>431</v>
      </c>
      <c r="U31" s="16" t="s">
        <v>432</v>
      </c>
      <c r="V31" s="16"/>
      <c r="W31" s="37"/>
      <c r="X31" s="37"/>
      <c r="Y31" s="37"/>
      <c r="Z31" s="47"/>
      <c r="AA31" s="47"/>
      <c r="AB31" s="47"/>
      <c r="AC31" s="47"/>
      <c r="AD31" s="47"/>
    </row>
    <row r="32" spans="1:30" x14ac:dyDescent="0.25">
      <c r="A32" s="50">
        <v>8</v>
      </c>
      <c r="B32" s="71" t="s">
        <v>31</v>
      </c>
      <c r="C32" s="72" t="s">
        <v>20</v>
      </c>
      <c r="D32" s="73" t="s">
        <v>21</v>
      </c>
      <c r="E32" s="63" t="s">
        <v>375</v>
      </c>
      <c r="F32" s="63" t="s">
        <v>374</v>
      </c>
      <c r="G32" s="63" t="s">
        <v>374</v>
      </c>
      <c r="H32" s="63" t="s">
        <v>391</v>
      </c>
      <c r="I32" s="16" t="s">
        <v>403</v>
      </c>
      <c r="J32" s="16" t="s">
        <v>410</v>
      </c>
      <c r="K32" s="63" t="s">
        <v>416</v>
      </c>
      <c r="L32" s="63" t="s">
        <v>422</v>
      </c>
      <c r="M32" s="63" t="s">
        <v>427</v>
      </c>
      <c r="N32" s="31" t="s">
        <v>479</v>
      </c>
      <c r="O32" s="63" t="s">
        <v>446</v>
      </c>
      <c r="P32" s="63" t="s">
        <v>443</v>
      </c>
      <c r="Q32" s="16" t="s">
        <v>433</v>
      </c>
      <c r="R32" s="16" t="s">
        <v>433</v>
      </c>
      <c r="S32" s="16" t="s">
        <v>433</v>
      </c>
      <c r="T32" s="16"/>
      <c r="U32" s="16"/>
      <c r="V32" s="16"/>
      <c r="W32" s="37"/>
      <c r="X32" s="37"/>
      <c r="Y32" s="37"/>
      <c r="Z32" s="47"/>
      <c r="AA32" s="47"/>
      <c r="AB32" s="47"/>
      <c r="AC32" s="47"/>
      <c r="AD32" s="47"/>
    </row>
    <row r="33" spans="1:30" x14ac:dyDescent="0.25">
      <c r="A33" s="50">
        <v>9</v>
      </c>
      <c r="B33" s="71" t="s">
        <v>32</v>
      </c>
      <c r="C33" s="72" t="s">
        <v>25</v>
      </c>
      <c r="D33" s="73" t="s">
        <v>19</v>
      </c>
      <c r="E33" s="63" t="s">
        <v>373</v>
      </c>
      <c r="F33" s="63" t="s">
        <v>352</v>
      </c>
      <c r="G33" s="63" t="s">
        <v>353</v>
      </c>
      <c r="H33" s="63" t="s">
        <v>354</v>
      </c>
      <c r="I33" s="16" t="s">
        <v>355</v>
      </c>
      <c r="J33" s="16" t="s">
        <v>356</v>
      </c>
      <c r="K33" s="63" t="s">
        <v>415</v>
      </c>
      <c r="L33" s="75" t="s">
        <v>421</v>
      </c>
      <c r="M33" s="63" t="s">
        <v>426</v>
      </c>
      <c r="N33" s="31" t="s">
        <v>479</v>
      </c>
      <c r="O33" s="63" t="s">
        <v>360</v>
      </c>
      <c r="P33" s="63" t="s">
        <v>430</v>
      </c>
      <c r="Q33" s="16" t="s">
        <v>362</v>
      </c>
      <c r="R33" s="16" t="s">
        <v>363</v>
      </c>
      <c r="S33" s="16" t="s">
        <v>364</v>
      </c>
      <c r="T33" s="16"/>
      <c r="U33" s="16"/>
      <c r="V33" s="16"/>
      <c r="W33" s="37"/>
      <c r="X33" s="37"/>
      <c r="Y33" s="37"/>
      <c r="Z33" s="47"/>
      <c r="AA33" s="47"/>
      <c r="AB33" s="47"/>
      <c r="AC33" s="47"/>
      <c r="AD33" s="47"/>
    </row>
    <row r="34" spans="1:30" x14ac:dyDescent="0.25">
      <c r="A34" s="50">
        <v>10</v>
      </c>
      <c r="B34" s="71" t="s">
        <v>33</v>
      </c>
      <c r="C34" s="72" t="s">
        <v>25</v>
      </c>
      <c r="D34" s="73" t="s">
        <v>19</v>
      </c>
      <c r="E34" s="63" t="s">
        <v>373</v>
      </c>
      <c r="F34" s="63" t="s">
        <v>352</v>
      </c>
      <c r="G34" s="63" t="s">
        <v>353</v>
      </c>
      <c r="H34" s="63" t="s">
        <v>354</v>
      </c>
      <c r="I34" s="16" t="s">
        <v>355</v>
      </c>
      <c r="J34" s="16" t="s">
        <v>356</v>
      </c>
      <c r="K34" s="63" t="s">
        <v>415</v>
      </c>
      <c r="L34" s="75" t="s">
        <v>421</v>
      </c>
      <c r="M34" s="63" t="s">
        <v>426</v>
      </c>
      <c r="N34" s="31" t="s">
        <v>479</v>
      </c>
      <c r="O34" s="63" t="s">
        <v>360</v>
      </c>
      <c r="P34" s="63" t="s">
        <v>430</v>
      </c>
      <c r="Q34" s="16" t="s">
        <v>362</v>
      </c>
      <c r="R34" s="16" t="s">
        <v>363</v>
      </c>
      <c r="S34" s="16" t="s">
        <v>364</v>
      </c>
      <c r="T34" s="16"/>
      <c r="U34" s="16"/>
      <c r="V34" s="16"/>
      <c r="W34" s="37"/>
      <c r="X34" s="37"/>
      <c r="Y34" s="37"/>
      <c r="Z34" s="47"/>
      <c r="AA34" s="47"/>
      <c r="AB34" s="47"/>
      <c r="AC34" s="47"/>
      <c r="AD34" s="47"/>
    </row>
    <row r="35" spans="1:30" x14ac:dyDescent="0.25">
      <c r="A35" s="50">
        <v>11</v>
      </c>
      <c r="B35" s="71" t="s">
        <v>34</v>
      </c>
      <c r="C35" s="72" t="s">
        <v>25</v>
      </c>
      <c r="D35" s="73" t="s">
        <v>19</v>
      </c>
      <c r="E35" s="63" t="s">
        <v>373</v>
      </c>
      <c r="F35" s="63" t="s">
        <v>352</v>
      </c>
      <c r="G35" s="63" t="s">
        <v>353</v>
      </c>
      <c r="H35" s="63" t="s">
        <v>354</v>
      </c>
      <c r="I35" s="16" t="s">
        <v>355</v>
      </c>
      <c r="J35" s="16" t="s">
        <v>356</v>
      </c>
      <c r="K35" s="63" t="s">
        <v>415</v>
      </c>
      <c r="L35" s="75" t="s">
        <v>421</v>
      </c>
      <c r="M35" s="63" t="s">
        <v>426</v>
      </c>
      <c r="N35" s="31" t="s">
        <v>479</v>
      </c>
      <c r="O35" s="63" t="s">
        <v>360</v>
      </c>
      <c r="P35" s="63" t="s">
        <v>430</v>
      </c>
      <c r="Q35" s="16" t="s">
        <v>362</v>
      </c>
      <c r="R35" s="16" t="s">
        <v>363</v>
      </c>
      <c r="S35" s="16" t="s">
        <v>364</v>
      </c>
      <c r="T35" s="16"/>
      <c r="U35" s="16"/>
      <c r="V35" s="16"/>
      <c r="W35" s="37"/>
      <c r="X35" s="37"/>
      <c r="Y35" s="37"/>
      <c r="Z35" s="47"/>
      <c r="AA35" s="47"/>
      <c r="AB35" s="47"/>
      <c r="AC35" s="47"/>
      <c r="AD35" s="47"/>
    </row>
    <row r="36" spans="1:30" x14ac:dyDescent="0.25">
      <c r="A36" s="50">
        <v>12</v>
      </c>
      <c r="B36" s="71" t="s">
        <v>35</v>
      </c>
      <c r="C36" s="72" t="s">
        <v>18</v>
      </c>
      <c r="D36" s="73" t="s">
        <v>19</v>
      </c>
      <c r="E36" s="63" t="s">
        <v>351</v>
      </c>
      <c r="F36" s="63" t="s">
        <v>352</v>
      </c>
      <c r="G36" s="63" t="s">
        <v>353</v>
      </c>
      <c r="H36" s="63" t="s">
        <v>354</v>
      </c>
      <c r="I36" s="16" t="s">
        <v>355</v>
      </c>
      <c r="J36" s="16" t="s">
        <v>356</v>
      </c>
      <c r="K36" s="63" t="s">
        <v>357</v>
      </c>
      <c r="L36" s="63" t="s">
        <v>358</v>
      </c>
      <c r="M36" s="63" t="s">
        <v>426</v>
      </c>
      <c r="N36" s="31" t="s">
        <v>480</v>
      </c>
      <c r="O36" s="63" t="s">
        <v>360</v>
      </c>
      <c r="P36" s="63" t="s">
        <v>430</v>
      </c>
      <c r="Q36" s="16" t="s">
        <v>362</v>
      </c>
      <c r="R36" s="16" t="s">
        <v>363</v>
      </c>
      <c r="S36" s="16" t="s">
        <v>364</v>
      </c>
      <c r="T36" s="16"/>
      <c r="U36" s="16"/>
      <c r="V36" s="16"/>
      <c r="W36" s="37"/>
      <c r="X36" s="37"/>
      <c r="Y36" s="37"/>
      <c r="Z36" s="47"/>
      <c r="AA36" s="47"/>
      <c r="AB36" s="47"/>
      <c r="AC36" s="47"/>
      <c r="AD36" s="47"/>
    </row>
    <row r="37" spans="1:30" x14ac:dyDescent="0.25">
      <c r="A37" s="50">
        <v>13</v>
      </c>
      <c r="B37" s="71" t="s">
        <v>36</v>
      </c>
      <c r="C37" s="72" t="s">
        <v>29</v>
      </c>
      <c r="D37" s="73" t="s">
        <v>19</v>
      </c>
      <c r="E37" s="63" t="s">
        <v>373</v>
      </c>
      <c r="F37" s="63" t="s">
        <v>352</v>
      </c>
      <c r="G37" s="63" t="s">
        <v>353</v>
      </c>
      <c r="H37" s="63" t="s">
        <v>354</v>
      </c>
      <c r="I37" s="16" t="s">
        <v>355</v>
      </c>
      <c r="J37" s="16" t="s">
        <v>356</v>
      </c>
      <c r="K37" s="63" t="s">
        <v>415</v>
      </c>
      <c r="L37" s="75" t="s">
        <v>421</v>
      </c>
      <c r="M37" s="63" t="s">
        <v>426</v>
      </c>
      <c r="N37" s="31" t="s">
        <v>479</v>
      </c>
      <c r="O37" s="63" t="s">
        <v>360</v>
      </c>
      <c r="P37" s="63" t="s">
        <v>430</v>
      </c>
      <c r="Q37" s="16" t="s">
        <v>362</v>
      </c>
      <c r="R37" s="16" t="s">
        <v>363</v>
      </c>
      <c r="S37" s="16" t="s">
        <v>364</v>
      </c>
      <c r="T37" s="16"/>
      <c r="U37" s="16"/>
      <c r="V37" s="16"/>
      <c r="W37" s="37"/>
      <c r="X37" s="37"/>
      <c r="Y37" s="37"/>
      <c r="Z37" s="47"/>
      <c r="AA37" s="47"/>
      <c r="AB37" s="47"/>
      <c r="AC37" s="47"/>
      <c r="AD37" s="47"/>
    </row>
    <row r="38" spans="1:30" x14ac:dyDescent="0.25">
      <c r="A38" s="50">
        <v>14</v>
      </c>
      <c r="B38" s="71" t="s">
        <v>37</v>
      </c>
      <c r="C38" s="72" t="s">
        <v>38</v>
      </c>
      <c r="D38" s="73" t="s">
        <v>39</v>
      </c>
      <c r="E38" s="63" t="s">
        <v>393</v>
      </c>
      <c r="F38" s="63" t="s">
        <v>394</v>
      </c>
      <c r="G38" s="63" t="s">
        <v>392</v>
      </c>
      <c r="H38" s="63" t="s">
        <v>395</v>
      </c>
      <c r="I38" s="16" t="s">
        <v>411</v>
      </c>
      <c r="J38" s="16" t="s">
        <v>412</v>
      </c>
      <c r="K38" s="63" t="s">
        <v>418</v>
      </c>
      <c r="L38" s="63" t="s">
        <v>425</v>
      </c>
      <c r="M38" s="63" t="s">
        <v>428</v>
      </c>
      <c r="N38" s="31" t="s">
        <v>480</v>
      </c>
      <c r="O38" s="63" t="s">
        <v>447</v>
      </c>
      <c r="P38" s="63" t="s">
        <v>361</v>
      </c>
      <c r="Q38" s="16" t="s">
        <v>439</v>
      </c>
      <c r="R38" s="16" t="s">
        <v>436</v>
      </c>
      <c r="S38" s="16" t="s">
        <v>436</v>
      </c>
      <c r="T38" s="16" t="s">
        <v>437</v>
      </c>
      <c r="U38" s="16" t="s">
        <v>437</v>
      </c>
      <c r="V38" s="16" t="s">
        <v>437</v>
      </c>
      <c r="W38" s="37"/>
      <c r="X38" s="37"/>
      <c r="Y38" s="37"/>
      <c r="Z38" s="47"/>
      <c r="AA38" s="47"/>
      <c r="AB38" s="47"/>
      <c r="AC38" s="47"/>
      <c r="AD38" s="47"/>
    </row>
    <row r="39" spans="1:30" x14ac:dyDescent="0.25">
      <c r="A39" s="50">
        <v>15</v>
      </c>
      <c r="B39" s="71" t="s">
        <v>40</v>
      </c>
      <c r="C39" s="72" t="s">
        <v>20</v>
      </c>
      <c r="D39" s="73" t="s">
        <v>21</v>
      </c>
      <c r="E39" s="63" t="s">
        <v>374</v>
      </c>
      <c r="F39" s="63" t="s">
        <v>374</v>
      </c>
      <c r="G39" s="63" t="s">
        <v>375</v>
      </c>
      <c r="H39" s="63" t="s">
        <v>396</v>
      </c>
      <c r="I39" s="16" t="s">
        <v>403</v>
      </c>
      <c r="J39" s="16" t="s">
        <v>413</v>
      </c>
      <c r="K39" s="63" t="s">
        <v>416</v>
      </c>
      <c r="L39" s="63" t="s">
        <v>422</v>
      </c>
      <c r="M39" s="63" t="s">
        <v>427</v>
      </c>
      <c r="N39" s="31" t="s">
        <v>497</v>
      </c>
      <c r="O39" s="63" t="s">
        <v>446</v>
      </c>
      <c r="P39" s="63" t="s">
        <v>443</v>
      </c>
      <c r="Q39" s="16" t="s">
        <v>433</v>
      </c>
      <c r="R39" s="16" t="s">
        <v>433</v>
      </c>
      <c r="S39" s="16" t="s">
        <v>433</v>
      </c>
      <c r="T39" s="16"/>
      <c r="U39" s="16"/>
      <c r="V39" s="16"/>
      <c r="W39" s="37"/>
      <c r="X39" s="37"/>
      <c r="Y39" s="37"/>
      <c r="Z39" s="47"/>
      <c r="AA39" s="47"/>
      <c r="AB39" s="47"/>
      <c r="AC39" s="47"/>
      <c r="AD39" s="47"/>
    </row>
    <row r="40" spans="1:30" x14ac:dyDescent="0.25">
      <c r="A40" s="50">
        <v>16</v>
      </c>
      <c r="B40" s="71" t="s">
        <v>41</v>
      </c>
      <c r="C40" s="72" t="s">
        <v>29</v>
      </c>
      <c r="D40" s="73" t="s">
        <v>39</v>
      </c>
      <c r="E40" s="63" t="s">
        <v>397</v>
      </c>
      <c r="F40" s="63" t="s">
        <v>398</v>
      </c>
      <c r="G40" s="63" t="s">
        <v>399</v>
      </c>
      <c r="H40" s="63" t="s">
        <v>400</v>
      </c>
      <c r="I40" s="16" t="s">
        <v>414</v>
      </c>
      <c r="J40" s="16" t="s">
        <v>402</v>
      </c>
      <c r="K40" s="63" t="s">
        <v>420</v>
      </c>
      <c r="L40" s="75" t="s">
        <v>421</v>
      </c>
      <c r="M40" s="63" t="s">
        <v>449</v>
      </c>
      <c r="N40" s="31" t="s">
        <v>479</v>
      </c>
      <c r="O40" s="63" t="s">
        <v>445</v>
      </c>
      <c r="P40" s="63" t="s">
        <v>442</v>
      </c>
      <c r="Q40" s="16" t="s">
        <v>434</v>
      </c>
      <c r="R40" s="16" t="s">
        <v>435</v>
      </c>
      <c r="S40" s="16" t="s">
        <v>436</v>
      </c>
      <c r="T40" s="16" t="s">
        <v>437</v>
      </c>
      <c r="U40" s="16" t="s">
        <v>437</v>
      </c>
      <c r="V40" s="16" t="s">
        <v>437</v>
      </c>
      <c r="W40" s="37"/>
      <c r="X40" s="37"/>
      <c r="Y40" s="37"/>
      <c r="Z40" s="47"/>
      <c r="AA40" s="47"/>
      <c r="AB40" s="47"/>
      <c r="AC40" s="47"/>
      <c r="AD40" s="47"/>
    </row>
    <row r="41" spans="1:30" x14ac:dyDescent="0.25">
      <c r="A41" s="50">
        <v>17</v>
      </c>
      <c r="B41" s="71" t="s">
        <v>42</v>
      </c>
      <c r="C41" s="72" t="s">
        <v>18</v>
      </c>
      <c r="D41" s="73" t="s">
        <v>19</v>
      </c>
      <c r="E41" s="63" t="s">
        <v>397</v>
      </c>
      <c r="F41" s="63" t="s">
        <v>398</v>
      </c>
      <c r="G41" s="63" t="s">
        <v>399</v>
      </c>
      <c r="H41" s="63" t="s">
        <v>400</v>
      </c>
      <c r="I41" s="16" t="s">
        <v>414</v>
      </c>
      <c r="J41" s="16" t="s">
        <v>402</v>
      </c>
      <c r="K41" s="63" t="s">
        <v>357</v>
      </c>
      <c r="L41" s="63" t="s">
        <v>358</v>
      </c>
      <c r="M41" s="63" t="s">
        <v>426</v>
      </c>
      <c r="N41" s="31" t="s">
        <v>479</v>
      </c>
      <c r="O41" s="63" t="s">
        <v>360</v>
      </c>
      <c r="P41" s="63" t="s">
        <v>430</v>
      </c>
      <c r="Q41" s="16" t="s">
        <v>362</v>
      </c>
      <c r="R41" s="16" t="s">
        <v>363</v>
      </c>
      <c r="S41" s="16" t="s">
        <v>364</v>
      </c>
      <c r="T41" s="16"/>
      <c r="U41" s="16"/>
      <c r="V41" s="16"/>
      <c r="W41" s="37"/>
      <c r="X41" s="37"/>
      <c r="Y41" s="37"/>
      <c r="Z41" s="47"/>
      <c r="AA41" s="47"/>
      <c r="AB41" s="47"/>
      <c r="AC41" s="47"/>
      <c r="AD41" s="47"/>
    </row>
    <row r="42" spans="1:30" x14ac:dyDescent="0.25">
      <c r="A42" s="50">
        <v>18</v>
      </c>
      <c r="B42" s="71" t="s">
        <v>43</v>
      </c>
      <c r="C42" s="72" t="s">
        <v>29</v>
      </c>
      <c r="D42" s="73" t="s">
        <v>19</v>
      </c>
      <c r="E42" s="63" t="s">
        <v>351</v>
      </c>
      <c r="F42" s="63" t="s">
        <v>352</v>
      </c>
      <c r="G42" s="63" t="s">
        <v>353</v>
      </c>
      <c r="H42" s="63" t="s">
        <v>354</v>
      </c>
      <c r="I42" s="16" t="s">
        <v>355</v>
      </c>
      <c r="J42" s="16" t="s">
        <v>402</v>
      </c>
      <c r="K42" s="63" t="s">
        <v>415</v>
      </c>
      <c r="L42" s="75" t="s">
        <v>421</v>
      </c>
      <c r="M42" s="63" t="s">
        <v>426</v>
      </c>
      <c r="N42" s="31" t="s">
        <v>479</v>
      </c>
      <c r="O42" s="63" t="s">
        <v>360</v>
      </c>
      <c r="P42" s="63" t="s">
        <v>430</v>
      </c>
      <c r="Q42" s="16" t="s">
        <v>362</v>
      </c>
      <c r="R42" s="16" t="s">
        <v>363</v>
      </c>
      <c r="S42" s="16" t="s">
        <v>364</v>
      </c>
      <c r="T42" s="16"/>
      <c r="U42" s="16"/>
      <c r="V42" s="16"/>
      <c r="W42" s="37"/>
      <c r="X42" s="37"/>
      <c r="Y42" s="37"/>
      <c r="Z42" s="47"/>
      <c r="AA42" s="47"/>
      <c r="AB42" s="47"/>
      <c r="AC42" s="47"/>
      <c r="AD42" s="47"/>
    </row>
    <row r="43" spans="1:30" x14ac:dyDescent="0.25">
      <c r="A43" s="50">
        <v>19</v>
      </c>
      <c r="B43" s="71" t="s">
        <v>44</v>
      </c>
      <c r="C43" s="72" t="s">
        <v>18</v>
      </c>
      <c r="D43" s="73" t="s">
        <v>19</v>
      </c>
      <c r="E43" s="63" t="s">
        <v>351</v>
      </c>
      <c r="F43" s="63" t="s">
        <v>352</v>
      </c>
      <c r="G43" s="63" t="s">
        <v>353</v>
      </c>
      <c r="H43" s="63" t="s">
        <v>354</v>
      </c>
      <c r="I43" s="16" t="s">
        <v>355</v>
      </c>
      <c r="J43" s="16" t="s">
        <v>356</v>
      </c>
      <c r="K43" s="63" t="s">
        <v>357</v>
      </c>
      <c r="L43" s="63" t="s">
        <v>358</v>
      </c>
      <c r="M43" s="63" t="s">
        <v>426</v>
      </c>
      <c r="N43" s="31" t="s">
        <v>480</v>
      </c>
      <c r="O43" s="63" t="s">
        <v>360</v>
      </c>
      <c r="P43" s="63" t="s">
        <v>430</v>
      </c>
      <c r="Q43" s="16" t="s">
        <v>362</v>
      </c>
      <c r="R43" s="16" t="s">
        <v>363</v>
      </c>
      <c r="S43" s="16" t="s">
        <v>364</v>
      </c>
      <c r="T43" s="16"/>
      <c r="U43" s="16"/>
      <c r="V43" s="16"/>
      <c r="W43" s="37"/>
      <c r="X43" s="37"/>
      <c r="Y43" s="37"/>
      <c r="Z43" s="47"/>
      <c r="AA43" s="47"/>
      <c r="AB43" s="47"/>
      <c r="AC43" s="47"/>
      <c r="AD43" s="47"/>
    </row>
    <row r="44" spans="1:30" x14ac:dyDescent="0.25">
      <c r="A44" s="50">
        <v>20</v>
      </c>
      <c r="B44" s="71" t="s">
        <v>45</v>
      </c>
      <c r="C44" s="72" t="s">
        <v>29</v>
      </c>
      <c r="D44" s="73" t="s">
        <v>30</v>
      </c>
      <c r="E44" s="63" t="s">
        <v>369</v>
      </c>
      <c r="F44" s="63" t="s">
        <v>370</v>
      </c>
      <c r="G44" s="63" t="s">
        <v>371</v>
      </c>
      <c r="H44" s="63" t="s">
        <v>372</v>
      </c>
      <c r="I44" s="16" t="s">
        <v>401</v>
      </c>
      <c r="J44" s="16" t="s">
        <v>402</v>
      </c>
      <c r="K44" s="63" t="s">
        <v>415</v>
      </c>
      <c r="L44" s="63" t="s">
        <v>421</v>
      </c>
      <c r="M44" s="63" t="s">
        <v>426</v>
      </c>
      <c r="N44" s="31" t="s">
        <v>479</v>
      </c>
      <c r="O44" s="63" t="s">
        <v>360</v>
      </c>
      <c r="P44" s="63" t="s">
        <v>430</v>
      </c>
      <c r="Q44" s="16" t="s">
        <v>431</v>
      </c>
      <c r="R44" s="16" t="s">
        <v>431</v>
      </c>
      <c r="S44" s="16" t="s">
        <v>431</v>
      </c>
      <c r="T44" s="16" t="s">
        <v>431</v>
      </c>
      <c r="U44" s="16" t="s">
        <v>432</v>
      </c>
      <c r="V44" s="16"/>
      <c r="W44" s="37"/>
      <c r="X44" s="37"/>
      <c r="Y44" s="37"/>
      <c r="Z44" s="47"/>
      <c r="AA44" s="47"/>
      <c r="AB44" s="47"/>
      <c r="AC44" s="47"/>
      <c r="AD44" s="47"/>
    </row>
    <row r="45" spans="1:30" x14ac:dyDescent="0.25">
      <c r="A45" s="50">
        <v>21</v>
      </c>
      <c r="B45" s="71" t="s">
        <v>46</v>
      </c>
      <c r="C45" s="72" t="s">
        <v>29</v>
      </c>
      <c r="D45" s="73" t="s">
        <v>39</v>
      </c>
      <c r="E45" s="63" t="s">
        <v>373</v>
      </c>
      <c r="F45" s="63" t="s">
        <v>352</v>
      </c>
      <c r="G45" s="63" t="s">
        <v>353</v>
      </c>
      <c r="H45" s="63" t="s">
        <v>354</v>
      </c>
      <c r="I45" s="16" t="s">
        <v>355</v>
      </c>
      <c r="J45" s="16" t="s">
        <v>356</v>
      </c>
      <c r="K45" s="63" t="s">
        <v>420</v>
      </c>
      <c r="L45" s="75" t="s">
        <v>421</v>
      </c>
      <c r="M45" s="63" t="s">
        <v>449</v>
      </c>
      <c r="N45" s="31" t="s">
        <v>479</v>
      </c>
      <c r="O45" s="63" t="s">
        <v>445</v>
      </c>
      <c r="P45" s="63" t="s">
        <v>442</v>
      </c>
      <c r="Q45" s="16" t="s">
        <v>434</v>
      </c>
      <c r="R45" s="16" t="s">
        <v>435</v>
      </c>
      <c r="S45" s="16" t="s">
        <v>436</v>
      </c>
      <c r="T45" s="16" t="s">
        <v>437</v>
      </c>
      <c r="U45" s="16" t="s">
        <v>437</v>
      </c>
      <c r="V45" s="16" t="s">
        <v>437</v>
      </c>
      <c r="W45" s="37"/>
      <c r="X45" s="37"/>
      <c r="Y45" s="37"/>
      <c r="Z45" s="47"/>
      <c r="AA45" s="47"/>
      <c r="AB45" s="47"/>
      <c r="AC45" s="47"/>
      <c r="AD45" s="47"/>
    </row>
    <row r="46" spans="1:30" x14ac:dyDescent="0.25">
      <c r="A46" s="50">
        <v>22</v>
      </c>
      <c r="B46" s="71" t="s">
        <v>47</v>
      </c>
      <c r="C46" s="72" t="s">
        <v>38</v>
      </c>
      <c r="D46" s="73" t="s">
        <v>39</v>
      </c>
      <c r="E46" s="63" t="s">
        <v>351</v>
      </c>
      <c r="F46" s="63" t="s">
        <v>352</v>
      </c>
      <c r="G46" s="63" t="s">
        <v>353</v>
      </c>
      <c r="H46" s="63" t="s">
        <v>354</v>
      </c>
      <c r="I46" s="16" t="s">
        <v>355</v>
      </c>
      <c r="J46" s="16" t="s">
        <v>402</v>
      </c>
      <c r="K46" s="63" t="s">
        <v>415</v>
      </c>
      <c r="L46" s="75" t="s">
        <v>421</v>
      </c>
      <c r="M46" s="63" t="s">
        <v>426</v>
      </c>
      <c r="N46" s="31" t="s">
        <v>479</v>
      </c>
      <c r="O46" s="63" t="s">
        <v>360</v>
      </c>
      <c r="P46" s="63" t="s">
        <v>430</v>
      </c>
      <c r="Q46" s="16" t="s">
        <v>434</v>
      </c>
      <c r="R46" s="16" t="s">
        <v>435</v>
      </c>
      <c r="S46" s="16" t="s">
        <v>437</v>
      </c>
      <c r="T46" s="16" t="s">
        <v>437</v>
      </c>
      <c r="U46" s="16" t="s">
        <v>437</v>
      </c>
      <c r="V46" s="16" t="s">
        <v>437</v>
      </c>
      <c r="W46" s="37"/>
      <c r="X46" s="37"/>
      <c r="Y46" s="37"/>
      <c r="Z46" s="47"/>
      <c r="AA46" s="47"/>
      <c r="AB46" s="47"/>
      <c r="AC46" s="47"/>
      <c r="AD46" s="47"/>
    </row>
    <row r="47" spans="1:30" x14ac:dyDescent="0.25">
      <c r="A47" s="50">
        <v>23</v>
      </c>
      <c r="B47" s="71" t="s">
        <v>48</v>
      </c>
      <c r="C47" s="72" t="s">
        <v>38</v>
      </c>
      <c r="D47" s="73" t="s">
        <v>39</v>
      </c>
      <c r="E47" s="63" t="s">
        <v>379</v>
      </c>
      <c r="F47" s="63" t="s">
        <v>380</v>
      </c>
      <c r="G47" s="63" t="s">
        <v>381</v>
      </c>
      <c r="H47" s="63" t="s">
        <v>382</v>
      </c>
      <c r="I47" s="16" t="s">
        <v>406</v>
      </c>
      <c r="J47" s="16" t="s">
        <v>407</v>
      </c>
      <c r="K47" s="63" t="s">
        <v>418</v>
      </c>
      <c r="L47" s="63" t="s">
        <v>423</v>
      </c>
      <c r="M47" s="63" t="s">
        <v>428</v>
      </c>
      <c r="N47" s="31" t="s">
        <v>480</v>
      </c>
      <c r="O47" s="63" t="s">
        <v>360</v>
      </c>
      <c r="P47" s="63" t="s">
        <v>361</v>
      </c>
      <c r="Q47" s="16" t="s">
        <v>434</v>
      </c>
      <c r="R47" s="16" t="s">
        <v>435</v>
      </c>
      <c r="S47" s="16" t="s">
        <v>436</v>
      </c>
      <c r="T47" s="16" t="s">
        <v>437</v>
      </c>
      <c r="U47" s="16" t="s">
        <v>437</v>
      </c>
      <c r="V47" s="16" t="s">
        <v>437</v>
      </c>
      <c r="W47" s="37"/>
      <c r="X47" s="37"/>
      <c r="Y47" s="37"/>
      <c r="Z47" s="47"/>
      <c r="AA47" s="47"/>
      <c r="AB47" s="47"/>
      <c r="AC47" s="47"/>
      <c r="AD47" s="47"/>
    </row>
    <row r="48" spans="1:30" x14ac:dyDescent="0.25">
      <c r="A48" s="50">
        <v>24</v>
      </c>
      <c r="B48" s="71" t="s">
        <v>49</v>
      </c>
      <c r="C48" s="72" t="s">
        <v>25</v>
      </c>
      <c r="D48" s="73" t="s">
        <v>19</v>
      </c>
      <c r="E48" s="63" t="s">
        <v>351</v>
      </c>
      <c r="F48" s="63" t="s">
        <v>352</v>
      </c>
      <c r="G48" s="63" t="s">
        <v>353</v>
      </c>
      <c r="H48" s="63" t="s">
        <v>354</v>
      </c>
      <c r="I48" s="16" t="s">
        <v>355</v>
      </c>
      <c r="J48" s="16" t="s">
        <v>356</v>
      </c>
      <c r="K48" s="63" t="s">
        <v>415</v>
      </c>
      <c r="L48" s="75" t="s">
        <v>421</v>
      </c>
      <c r="M48" s="63" t="s">
        <v>426</v>
      </c>
      <c r="N48" s="31" t="s">
        <v>479</v>
      </c>
      <c r="O48" s="63" t="s">
        <v>360</v>
      </c>
      <c r="P48" s="63" t="s">
        <v>430</v>
      </c>
      <c r="Q48" s="16" t="s">
        <v>362</v>
      </c>
      <c r="R48" s="16" t="s">
        <v>363</v>
      </c>
      <c r="S48" s="16" t="s">
        <v>364</v>
      </c>
      <c r="T48" s="16"/>
      <c r="U48" s="16"/>
      <c r="V48" s="16"/>
      <c r="W48" s="37"/>
      <c r="X48" s="37"/>
      <c r="Y48" s="37"/>
      <c r="Z48" s="47"/>
      <c r="AA48" s="47"/>
      <c r="AB48" s="47"/>
      <c r="AC48" s="47"/>
      <c r="AD48" s="47"/>
    </row>
    <row r="49" spans="1:30" x14ac:dyDescent="0.25">
      <c r="A49" s="50">
        <v>25</v>
      </c>
      <c r="B49" s="71" t="s">
        <v>50</v>
      </c>
      <c r="C49" s="72" t="s">
        <v>25</v>
      </c>
      <c r="D49" s="73" t="s">
        <v>19</v>
      </c>
      <c r="E49" s="63" t="s">
        <v>351</v>
      </c>
      <c r="F49" s="63" t="s">
        <v>352</v>
      </c>
      <c r="G49" s="63" t="s">
        <v>353</v>
      </c>
      <c r="H49" s="63" t="s">
        <v>354</v>
      </c>
      <c r="I49" s="16" t="s">
        <v>355</v>
      </c>
      <c r="J49" s="16" t="s">
        <v>356</v>
      </c>
      <c r="K49" s="63" t="s">
        <v>415</v>
      </c>
      <c r="L49" s="75" t="s">
        <v>421</v>
      </c>
      <c r="M49" s="63" t="s">
        <v>426</v>
      </c>
      <c r="N49" s="31" t="s">
        <v>479</v>
      </c>
      <c r="O49" s="63" t="s">
        <v>360</v>
      </c>
      <c r="P49" s="63" t="s">
        <v>430</v>
      </c>
      <c r="Q49" s="16" t="s">
        <v>362</v>
      </c>
      <c r="R49" s="16" t="s">
        <v>363</v>
      </c>
      <c r="S49" s="16" t="s">
        <v>364</v>
      </c>
      <c r="T49" s="16"/>
      <c r="U49" s="16"/>
      <c r="V49" s="16"/>
      <c r="W49" s="37"/>
      <c r="X49" s="37"/>
      <c r="Y49" s="37"/>
      <c r="Z49" s="47"/>
      <c r="AA49" s="47"/>
      <c r="AB49" s="47"/>
      <c r="AC49" s="47"/>
      <c r="AD49" s="47"/>
    </row>
    <row r="50" spans="1:30" x14ac:dyDescent="0.25">
      <c r="A50" s="50">
        <v>26</v>
      </c>
      <c r="B50" s="71" t="s">
        <v>51</v>
      </c>
      <c r="C50" s="72" t="s">
        <v>20</v>
      </c>
      <c r="D50" s="73" t="s">
        <v>21</v>
      </c>
      <c r="E50" s="63" t="s">
        <v>374</v>
      </c>
      <c r="F50" s="63" t="s">
        <v>374</v>
      </c>
      <c r="G50" s="63" t="s">
        <v>375</v>
      </c>
      <c r="H50" s="63" t="s">
        <v>378</v>
      </c>
      <c r="I50" s="16" t="s">
        <v>403</v>
      </c>
      <c r="J50" s="16" t="s">
        <v>405</v>
      </c>
      <c r="K50" s="63" t="s">
        <v>416</v>
      </c>
      <c r="L50" s="63" t="s">
        <v>422</v>
      </c>
      <c r="M50" s="63" t="s">
        <v>427</v>
      </c>
      <c r="N50" s="31" t="s">
        <v>497</v>
      </c>
      <c r="O50" s="63" t="s">
        <v>446</v>
      </c>
      <c r="P50" s="63" t="s">
        <v>443</v>
      </c>
      <c r="Q50" s="16" t="s">
        <v>433</v>
      </c>
      <c r="R50" s="16" t="s">
        <v>433</v>
      </c>
      <c r="S50" s="16" t="s">
        <v>433</v>
      </c>
      <c r="T50" s="16"/>
      <c r="U50" s="16"/>
      <c r="V50" s="16"/>
      <c r="W50" s="37"/>
      <c r="X50" s="37"/>
      <c r="Y50" s="37"/>
      <c r="Z50" s="47"/>
      <c r="AA50" s="47"/>
      <c r="AB50" s="47"/>
      <c r="AC50" s="47"/>
      <c r="AD50" s="47"/>
    </row>
    <row r="51" spans="1:30" x14ac:dyDescent="0.25">
      <c r="A51" s="50">
        <v>27</v>
      </c>
      <c r="B51" s="71" t="s">
        <v>52</v>
      </c>
      <c r="C51" s="72" t="s">
        <v>20</v>
      </c>
      <c r="D51" s="73" t="s">
        <v>21</v>
      </c>
      <c r="E51" s="63" t="s">
        <v>375</v>
      </c>
      <c r="F51" s="63" t="s">
        <v>374</v>
      </c>
      <c r="G51" s="63" t="s">
        <v>374</v>
      </c>
      <c r="H51" s="63" t="s">
        <v>391</v>
      </c>
      <c r="I51" s="16" t="s">
        <v>403</v>
      </c>
      <c r="J51" s="16" t="s">
        <v>410</v>
      </c>
      <c r="K51" s="63" t="s">
        <v>416</v>
      </c>
      <c r="L51" s="63" t="s">
        <v>422</v>
      </c>
      <c r="M51" s="63" t="s">
        <v>427</v>
      </c>
      <c r="N51" s="31" t="s">
        <v>497</v>
      </c>
      <c r="O51" s="63" t="s">
        <v>446</v>
      </c>
      <c r="P51" s="63" t="s">
        <v>443</v>
      </c>
      <c r="Q51" s="16" t="s">
        <v>433</v>
      </c>
      <c r="R51" s="16" t="s">
        <v>433</v>
      </c>
      <c r="S51" s="16" t="s">
        <v>433</v>
      </c>
      <c r="T51" s="16"/>
      <c r="U51" s="16"/>
      <c r="V51" s="16"/>
      <c r="W51" s="37"/>
      <c r="X51" s="37"/>
      <c r="Y51" s="37"/>
      <c r="Z51" s="47"/>
      <c r="AA51" s="47"/>
      <c r="AB51" s="47"/>
      <c r="AC51" s="47"/>
      <c r="AD51" s="47"/>
    </row>
    <row r="52" spans="1:30" x14ac:dyDescent="0.25">
      <c r="A52" s="50">
        <v>28</v>
      </c>
      <c r="B52" s="71" t="s">
        <v>53</v>
      </c>
      <c r="C52" s="72" t="s">
        <v>18</v>
      </c>
      <c r="D52" s="73" t="s">
        <v>19</v>
      </c>
      <c r="E52" s="63" t="s">
        <v>351</v>
      </c>
      <c r="F52" s="63" t="s">
        <v>352</v>
      </c>
      <c r="G52" s="63" t="s">
        <v>353</v>
      </c>
      <c r="H52" s="63" t="s">
        <v>354</v>
      </c>
      <c r="I52" s="16" t="s">
        <v>355</v>
      </c>
      <c r="J52" s="16" t="s">
        <v>356</v>
      </c>
      <c r="K52" s="63" t="s">
        <v>357</v>
      </c>
      <c r="L52" s="63" t="s">
        <v>358</v>
      </c>
      <c r="M52" s="63" t="s">
        <v>426</v>
      </c>
      <c r="N52" s="31" t="s">
        <v>480</v>
      </c>
      <c r="O52" s="63" t="s">
        <v>360</v>
      </c>
      <c r="P52" s="63" t="s">
        <v>361</v>
      </c>
      <c r="Q52" s="16" t="s">
        <v>362</v>
      </c>
      <c r="R52" s="16" t="s">
        <v>363</v>
      </c>
      <c r="S52" s="16" t="s">
        <v>364</v>
      </c>
      <c r="T52" s="16"/>
      <c r="U52" s="16"/>
      <c r="V52" s="16"/>
      <c r="W52" s="37"/>
      <c r="X52" s="37"/>
      <c r="Y52" s="37"/>
      <c r="Z52" s="47"/>
      <c r="AA52" s="47"/>
      <c r="AB52" s="47"/>
      <c r="AC52" s="47"/>
      <c r="AD52" s="47"/>
    </row>
    <row r="53" spans="1:30" x14ac:dyDescent="0.25">
      <c r="A53" s="50">
        <v>29</v>
      </c>
      <c r="B53" s="71" t="s">
        <v>54</v>
      </c>
      <c r="C53" s="72" t="s">
        <v>18</v>
      </c>
      <c r="D53" s="73" t="s">
        <v>19</v>
      </c>
      <c r="E53" s="63" t="s">
        <v>351</v>
      </c>
      <c r="F53" s="63" t="s">
        <v>352</v>
      </c>
      <c r="G53" s="63" t="s">
        <v>377</v>
      </c>
      <c r="H53" s="63" t="s">
        <v>354</v>
      </c>
      <c r="I53" s="16" t="s">
        <v>355</v>
      </c>
      <c r="J53" s="16" t="s">
        <v>356</v>
      </c>
      <c r="K53" s="63" t="s">
        <v>357</v>
      </c>
      <c r="L53" s="63" t="s">
        <v>358</v>
      </c>
      <c r="M53" s="63" t="s">
        <v>359</v>
      </c>
      <c r="N53" s="31" t="s">
        <v>480</v>
      </c>
      <c r="O53" s="63" t="s">
        <v>448</v>
      </c>
      <c r="P53" s="63" t="s">
        <v>361</v>
      </c>
      <c r="Q53" s="16" t="s">
        <v>362</v>
      </c>
      <c r="R53" s="16" t="s">
        <v>363</v>
      </c>
      <c r="S53" s="16" t="s">
        <v>364</v>
      </c>
      <c r="T53" s="16"/>
      <c r="U53" s="16"/>
      <c r="V53" s="16"/>
      <c r="W53" s="37"/>
      <c r="X53" s="37"/>
      <c r="Y53" s="63" t="s">
        <v>100</v>
      </c>
      <c r="Z53" s="47"/>
      <c r="AA53" s="47"/>
      <c r="AB53" s="47"/>
      <c r="AC53" s="47"/>
      <c r="AD53" s="47"/>
    </row>
    <row r="54" spans="1:30" x14ac:dyDescent="0.25">
      <c r="A54" s="50">
        <v>30</v>
      </c>
      <c r="B54" s="71" t="s">
        <v>55</v>
      </c>
      <c r="C54" s="72" t="s">
        <v>20</v>
      </c>
      <c r="D54" s="73" t="s">
        <v>30</v>
      </c>
      <c r="E54" s="63" t="s">
        <v>389</v>
      </c>
      <c r="F54" s="63" t="s">
        <v>390</v>
      </c>
      <c r="G54" s="63" t="s">
        <v>388</v>
      </c>
      <c r="H54" s="63" t="s">
        <v>388</v>
      </c>
      <c r="I54" s="16" t="s">
        <v>403</v>
      </c>
      <c r="J54" s="16" t="s">
        <v>409</v>
      </c>
      <c r="K54" s="63" t="s">
        <v>417</v>
      </c>
      <c r="L54" s="63" t="s">
        <v>423</v>
      </c>
      <c r="M54" s="63" t="s">
        <v>429</v>
      </c>
      <c r="N54" s="31" t="s">
        <v>497</v>
      </c>
      <c r="O54" s="63" t="s">
        <v>446</v>
      </c>
      <c r="P54" s="63" t="s">
        <v>444</v>
      </c>
      <c r="Q54" s="16" t="s">
        <v>431</v>
      </c>
      <c r="R54" s="16" t="s">
        <v>431</v>
      </c>
      <c r="S54" s="16" t="s">
        <v>431</v>
      </c>
      <c r="T54" s="16" t="s">
        <v>431</v>
      </c>
      <c r="U54" s="16" t="s">
        <v>432</v>
      </c>
      <c r="V54" s="16"/>
      <c r="W54" s="37"/>
      <c r="X54" s="37"/>
      <c r="Y54" s="37"/>
      <c r="Z54" s="47"/>
      <c r="AA54" s="47"/>
      <c r="AB54" s="47"/>
      <c r="AC54" s="47"/>
      <c r="AD54" s="47"/>
    </row>
    <row r="55" spans="1:30" x14ac:dyDescent="0.25">
      <c r="A55" s="50">
        <v>31</v>
      </c>
      <c r="B55" s="71" t="s">
        <v>56</v>
      </c>
      <c r="C55" s="72" t="s">
        <v>18</v>
      </c>
      <c r="D55" s="73" t="s">
        <v>57</v>
      </c>
      <c r="E55" s="63" t="s">
        <v>351</v>
      </c>
      <c r="F55" s="63" t="s">
        <v>352</v>
      </c>
      <c r="G55" s="63" t="s">
        <v>353</v>
      </c>
      <c r="H55" s="63" t="s">
        <v>354</v>
      </c>
      <c r="I55" s="16" t="s">
        <v>355</v>
      </c>
      <c r="J55" s="16" t="s">
        <v>356</v>
      </c>
      <c r="K55" s="63" t="s">
        <v>357</v>
      </c>
      <c r="L55" s="63" t="s">
        <v>358</v>
      </c>
      <c r="M55" s="37" t="s">
        <v>94</v>
      </c>
      <c r="N55" s="31" t="s">
        <v>480</v>
      </c>
      <c r="O55" s="37" t="s">
        <v>96</v>
      </c>
      <c r="P55" s="63" t="s">
        <v>430</v>
      </c>
      <c r="Q55" s="37" t="s">
        <v>98</v>
      </c>
      <c r="R55" s="37" t="s">
        <v>440</v>
      </c>
      <c r="S55" s="37" t="s">
        <v>441</v>
      </c>
      <c r="T55" s="16"/>
      <c r="U55" s="16"/>
      <c r="V55" s="16"/>
      <c r="W55" s="63" t="s">
        <v>57</v>
      </c>
      <c r="X55" s="63" t="s">
        <v>99</v>
      </c>
      <c r="Y55" s="37"/>
      <c r="Z55" s="47"/>
      <c r="AA55" s="47"/>
      <c r="AB55" s="47"/>
      <c r="AC55" s="47"/>
      <c r="AD55" s="47"/>
    </row>
    <row r="56" spans="1:30" x14ac:dyDescent="0.25">
      <c r="A56" s="50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6" t="str">
        <f>ADDRESS(ROW(), COLUMN(),4)</f>
        <v>Z56</v>
      </c>
      <c r="AA56" s="47"/>
      <c r="AB56" s="47"/>
      <c r="AC56" s="47"/>
      <c r="AD56" s="47"/>
    </row>
    <row r="57" spans="1:30" x14ac:dyDescent="0.25">
      <c r="A57" s="50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</row>
    <row r="58" spans="1:30" x14ac:dyDescent="0.25">
      <c r="A58" s="50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</row>
    <row r="59" spans="1:30" x14ac:dyDescent="0.25">
      <c r="A59" s="64" t="str">
        <f>ADDRESS(ROW(), COLUMN(),4)</f>
        <v>A59</v>
      </c>
      <c r="B59" s="45" t="s">
        <v>496</v>
      </c>
      <c r="C59" s="47"/>
      <c r="D59" s="47"/>
      <c r="E59" s="98" t="s">
        <v>456</v>
      </c>
      <c r="F59" s="99"/>
      <c r="G59" s="99"/>
      <c r="H59" s="99"/>
      <c r="I59" s="100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</row>
    <row r="60" spans="1:30" x14ac:dyDescent="0.25">
      <c r="A60" s="47"/>
      <c r="B60" s="23" t="s">
        <v>452</v>
      </c>
      <c r="C60" s="80" t="s">
        <v>461</v>
      </c>
      <c r="D60" s="23" t="s">
        <v>453</v>
      </c>
      <c r="E60" s="23" t="s">
        <v>475</v>
      </c>
      <c r="F60" s="23" t="s">
        <v>457</v>
      </c>
      <c r="G60" s="23" t="s">
        <v>458</v>
      </c>
      <c r="H60" s="23" t="s">
        <v>459</v>
      </c>
      <c r="I60" s="23" t="s">
        <v>460</v>
      </c>
      <c r="J60" s="23" t="s">
        <v>454</v>
      </c>
      <c r="K60" s="51" t="s">
        <v>455</v>
      </c>
      <c r="L60" s="23" t="s">
        <v>341</v>
      </c>
      <c r="M60" s="47"/>
      <c r="N60" s="47"/>
      <c r="O60" s="47"/>
      <c r="P60" s="47"/>
      <c r="Q60" s="47"/>
      <c r="R60" s="47"/>
    </row>
    <row r="61" spans="1:30" x14ac:dyDescent="0.25">
      <c r="A61" s="47"/>
      <c r="B61" s="31" t="s">
        <v>359</v>
      </c>
      <c r="C61" s="31" t="s">
        <v>94</v>
      </c>
      <c r="D61" s="31" t="s">
        <v>462</v>
      </c>
      <c r="E61" s="84" t="s">
        <v>488</v>
      </c>
      <c r="F61" s="85" t="str">
        <f>B61</f>
        <v>southern_ambassador</v>
      </c>
      <c r="G61" s="82" t="s">
        <v>463</v>
      </c>
      <c r="H61" s="85" t="str">
        <f>CONCATENATE(B61,".cas")</f>
        <v>southern_ambassador.cas</v>
      </c>
      <c r="I61" s="84" t="s">
        <v>464</v>
      </c>
      <c r="J61" s="82">
        <v>0.7</v>
      </c>
      <c r="K61" s="77">
        <v>40</v>
      </c>
      <c r="L61" s="53"/>
      <c r="M61" s="47"/>
      <c r="N61" s="47"/>
      <c r="O61" s="47"/>
      <c r="P61" s="47"/>
      <c r="Q61" s="47"/>
      <c r="R61" s="47"/>
    </row>
    <row r="62" spans="1:30" x14ac:dyDescent="0.25">
      <c r="A62" s="47"/>
      <c r="B62" s="31" t="s">
        <v>449</v>
      </c>
      <c r="C62" s="31" t="s">
        <v>94</v>
      </c>
      <c r="D62" s="31" t="s">
        <v>462</v>
      </c>
      <c r="E62" s="84" t="s">
        <v>489</v>
      </c>
      <c r="F62" s="85" t="str">
        <f t="shared" ref="F62:F66" si="0">B62</f>
        <v>rus_diplomat</v>
      </c>
      <c r="G62" s="82" t="s">
        <v>463</v>
      </c>
      <c r="H62" s="85" t="str">
        <f t="shared" ref="H62:H125" si="1">CONCATENATE(B62,".cas")</f>
        <v>rus_diplomat.cas</v>
      </c>
      <c r="I62" s="84" t="s">
        <v>465</v>
      </c>
      <c r="J62" s="82">
        <v>0.7</v>
      </c>
      <c r="K62" s="77">
        <v>40</v>
      </c>
      <c r="L62" s="53"/>
      <c r="M62" s="47"/>
      <c r="N62" s="47"/>
      <c r="O62" s="47"/>
      <c r="P62" s="47"/>
      <c r="Q62" s="47"/>
      <c r="R62" s="47"/>
    </row>
    <row r="63" spans="1:30" x14ac:dyDescent="0.25">
      <c r="A63" s="47"/>
      <c r="B63" s="31" t="s">
        <v>428</v>
      </c>
      <c r="C63" s="31" t="s">
        <v>94</v>
      </c>
      <c r="D63" s="31" t="s">
        <v>462</v>
      </c>
      <c r="E63" s="84" t="s">
        <v>489</v>
      </c>
      <c r="F63" s="85" t="str">
        <f t="shared" si="0"/>
        <v>byz_diplomat</v>
      </c>
      <c r="G63" s="82" t="s">
        <v>463</v>
      </c>
      <c r="H63" s="85" t="str">
        <f t="shared" si="1"/>
        <v>byz_diplomat.cas</v>
      </c>
      <c r="I63" s="84" t="s">
        <v>465</v>
      </c>
      <c r="J63" s="82">
        <v>0.7</v>
      </c>
      <c r="K63" s="77">
        <v>40</v>
      </c>
      <c r="L63" s="53"/>
      <c r="M63" s="47"/>
      <c r="N63" s="47"/>
      <c r="O63" s="47"/>
      <c r="P63" s="47"/>
      <c r="Q63" s="47"/>
      <c r="R63" s="47"/>
    </row>
    <row r="64" spans="1:30" x14ac:dyDescent="0.25">
      <c r="A64" s="47"/>
      <c r="B64" s="31" t="s">
        <v>427</v>
      </c>
      <c r="C64" s="31" t="s">
        <v>94</v>
      </c>
      <c r="D64" s="31" t="s">
        <v>462</v>
      </c>
      <c r="E64" s="84" t="s">
        <v>489</v>
      </c>
      <c r="F64" s="85" t="str">
        <f t="shared" si="0"/>
        <v>mus_diplomat</v>
      </c>
      <c r="G64" s="82" t="s">
        <v>463</v>
      </c>
      <c r="H64" s="85" t="str">
        <f t="shared" si="1"/>
        <v>mus_diplomat.cas</v>
      </c>
      <c r="I64" s="84" t="s">
        <v>465</v>
      </c>
      <c r="J64" s="82">
        <v>0.7</v>
      </c>
      <c r="K64" s="77">
        <v>40</v>
      </c>
      <c r="L64" s="53"/>
      <c r="M64" s="47"/>
      <c r="N64" s="47"/>
      <c r="O64" s="47"/>
      <c r="P64" s="47"/>
      <c r="Q64" s="47"/>
      <c r="R64" s="47"/>
    </row>
    <row r="65" spans="1:18" x14ac:dyDescent="0.25">
      <c r="A65" s="47"/>
      <c r="B65" s="31" t="s">
        <v>426</v>
      </c>
      <c r="C65" s="31" t="s">
        <v>94</v>
      </c>
      <c r="D65" s="31" t="s">
        <v>462</v>
      </c>
      <c r="E65" s="84" t="s">
        <v>489</v>
      </c>
      <c r="F65" s="85" t="str">
        <f t="shared" si="0"/>
        <v>euro_diplomat</v>
      </c>
      <c r="G65" s="82" t="s">
        <v>463</v>
      </c>
      <c r="H65" s="85" t="str">
        <f t="shared" si="1"/>
        <v>euro_diplomat.cas</v>
      </c>
      <c r="I65" s="87" t="s">
        <v>464</v>
      </c>
      <c r="J65" s="82">
        <v>0.7</v>
      </c>
      <c r="K65" s="77">
        <v>40</v>
      </c>
      <c r="L65" s="53"/>
      <c r="M65" s="47"/>
      <c r="N65" s="47"/>
      <c r="O65" s="47"/>
      <c r="P65" s="47"/>
      <c r="Q65" s="47"/>
      <c r="R65" s="47"/>
    </row>
    <row r="66" spans="1:18" x14ac:dyDescent="0.25">
      <c r="A66" s="47"/>
      <c r="B66" s="31" t="s">
        <v>429</v>
      </c>
      <c r="C66" s="31" t="s">
        <v>94</v>
      </c>
      <c r="D66" s="31" t="s">
        <v>462</v>
      </c>
      <c r="E66" s="84" t="s">
        <v>489</v>
      </c>
      <c r="F66" s="85" t="str">
        <f t="shared" si="0"/>
        <v>nom_diplomat</v>
      </c>
      <c r="G66" s="82" t="s">
        <v>463</v>
      </c>
      <c r="H66" s="85" t="str">
        <f t="shared" si="1"/>
        <v>nom_diplomat.cas</v>
      </c>
      <c r="I66" s="84" t="s">
        <v>465</v>
      </c>
      <c r="J66" s="82">
        <v>0.7</v>
      </c>
      <c r="K66" s="77">
        <v>40</v>
      </c>
      <c r="L66" s="53"/>
      <c r="M66" s="47"/>
      <c r="N66" s="47"/>
      <c r="O66" s="47"/>
      <c r="P66" s="47"/>
      <c r="Q66" s="47"/>
      <c r="R66" s="47"/>
    </row>
    <row r="67" spans="1:18" x14ac:dyDescent="0.25">
      <c r="A67" s="47"/>
      <c r="B67" s="31" t="s">
        <v>415</v>
      </c>
      <c r="C67" s="31" t="s">
        <v>92</v>
      </c>
      <c r="D67" s="31" t="s">
        <v>466</v>
      </c>
      <c r="E67" s="84" t="s">
        <v>488</v>
      </c>
      <c r="F67" s="86" t="s">
        <v>510</v>
      </c>
      <c r="G67" s="82" t="s">
        <v>463</v>
      </c>
      <c r="H67" s="85" t="str">
        <f t="shared" si="1"/>
        <v>northern_spy.cas</v>
      </c>
      <c r="I67" s="84" t="s">
        <v>465</v>
      </c>
      <c r="J67" s="82">
        <v>0.7</v>
      </c>
      <c r="K67" s="77">
        <v>40</v>
      </c>
      <c r="L67" s="53"/>
      <c r="M67" s="47"/>
      <c r="N67" s="47"/>
      <c r="O67" s="47"/>
      <c r="P67" s="47"/>
      <c r="Q67" s="47"/>
      <c r="R67" s="47"/>
    </row>
    <row r="68" spans="1:18" x14ac:dyDescent="0.25">
      <c r="A68" s="47"/>
      <c r="B68" s="31" t="s">
        <v>357</v>
      </c>
      <c r="C68" s="31" t="s">
        <v>92</v>
      </c>
      <c r="D68" s="31" t="s">
        <v>466</v>
      </c>
      <c r="E68" s="84" t="s">
        <v>488</v>
      </c>
      <c r="F68" s="84" t="s">
        <v>357</v>
      </c>
      <c r="G68" s="82" t="s">
        <v>463</v>
      </c>
      <c r="H68" s="85" t="str">
        <f t="shared" si="1"/>
        <v>southern_spy.cas</v>
      </c>
      <c r="I68" s="84" t="s">
        <v>465</v>
      </c>
      <c r="J68" s="82">
        <v>0.7</v>
      </c>
      <c r="K68" s="77">
        <v>40</v>
      </c>
      <c r="L68" s="53"/>
      <c r="M68" s="47"/>
      <c r="N68" s="47"/>
      <c r="O68" s="47"/>
      <c r="P68" s="47"/>
      <c r="Q68" s="47"/>
      <c r="R68" s="47"/>
    </row>
    <row r="69" spans="1:18" x14ac:dyDescent="0.25">
      <c r="A69" s="47"/>
      <c r="B69" s="31" t="s">
        <v>417</v>
      </c>
      <c r="C69" s="31" t="s">
        <v>92</v>
      </c>
      <c r="D69" s="31" t="s">
        <v>466</v>
      </c>
      <c r="E69" s="84" t="s">
        <v>488</v>
      </c>
      <c r="F69" s="85" t="str">
        <f t="shared" ref="F69:F73" si="2">B69</f>
        <v>islamic_spy</v>
      </c>
      <c r="G69" s="82" t="s">
        <v>463</v>
      </c>
      <c r="H69" s="85" t="str">
        <f t="shared" si="1"/>
        <v>islamic_spy.cas</v>
      </c>
      <c r="I69" s="84" t="s">
        <v>465</v>
      </c>
      <c r="J69" s="82">
        <v>0.7</v>
      </c>
      <c r="K69" s="77">
        <v>40</v>
      </c>
      <c r="L69" s="53"/>
      <c r="M69" s="47"/>
      <c r="N69" s="47"/>
      <c r="O69" s="47"/>
      <c r="P69" s="47"/>
      <c r="Q69" s="47"/>
      <c r="R69" s="47"/>
    </row>
    <row r="70" spans="1:18" x14ac:dyDescent="0.25">
      <c r="A70" s="47"/>
      <c r="B70" s="31" t="s">
        <v>420</v>
      </c>
      <c r="C70" s="31" t="s">
        <v>92</v>
      </c>
      <c r="D70" s="31" t="s">
        <v>466</v>
      </c>
      <c r="E70" s="84" t="s">
        <v>489</v>
      </c>
      <c r="F70" s="85" t="str">
        <f t="shared" si="2"/>
        <v>rus_spy</v>
      </c>
      <c r="G70" s="82" t="s">
        <v>463</v>
      </c>
      <c r="H70" s="85" t="str">
        <f t="shared" si="1"/>
        <v>rus_spy.cas</v>
      </c>
      <c r="I70" s="84" t="s">
        <v>465</v>
      </c>
      <c r="J70" s="82">
        <v>0.7</v>
      </c>
      <c r="K70" s="77">
        <v>40</v>
      </c>
      <c r="L70" s="53"/>
      <c r="M70" s="47"/>
      <c r="N70" s="47"/>
      <c r="O70" s="47"/>
      <c r="P70" s="47"/>
      <c r="Q70" s="47"/>
      <c r="R70" s="47"/>
    </row>
    <row r="71" spans="1:18" x14ac:dyDescent="0.25">
      <c r="A71" s="47"/>
      <c r="B71" s="31" t="s">
        <v>418</v>
      </c>
      <c r="C71" s="31" t="s">
        <v>92</v>
      </c>
      <c r="D71" s="31" t="s">
        <v>466</v>
      </c>
      <c r="E71" s="84" t="s">
        <v>489</v>
      </c>
      <c r="F71" s="85" t="str">
        <f t="shared" si="2"/>
        <v>byz_spy</v>
      </c>
      <c r="G71" s="82" t="s">
        <v>463</v>
      </c>
      <c r="H71" s="85" t="str">
        <f t="shared" si="1"/>
        <v>byz_spy.cas</v>
      </c>
      <c r="I71" s="84" t="s">
        <v>465</v>
      </c>
      <c r="J71" s="82">
        <v>0.7</v>
      </c>
      <c r="K71" s="77">
        <v>40</v>
      </c>
      <c r="L71" s="53"/>
      <c r="M71" s="47"/>
      <c r="N71" s="47"/>
      <c r="O71" s="47"/>
      <c r="P71" s="47"/>
      <c r="Q71" s="47"/>
      <c r="R71" s="47"/>
    </row>
    <row r="72" spans="1:18" x14ac:dyDescent="0.25">
      <c r="A72" s="47"/>
      <c r="B72" s="31" t="s">
        <v>419</v>
      </c>
      <c r="C72" s="31" t="s">
        <v>92</v>
      </c>
      <c r="D72" s="31" t="s">
        <v>466</v>
      </c>
      <c r="E72" s="84" t="s">
        <v>489</v>
      </c>
      <c r="F72" s="85" t="str">
        <f t="shared" si="2"/>
        <v>nom_spy</v>
      </c>
      <c r="G72" s="82" t="s">
        <v>463</v>
      </c>
      <c r="H72" s="85" t="str">
        <f t="shared" si="1"/>
        <v>nom_spy.cas</v>
      </c>
      <c r="I72" s="84" t="s">
        <v>465</v>
      </c>
      <c r="J72" s="82">
        <v>0.7</v>
      </c>
      <c r="K72" s="77">
        <v>40</v>
      </c>
      <c r="L72" s="53"/>
      <c r="M72" s="47"/>
      <c r="N72" s="47"/>
      <c r="O72" s="47"/>
      <c r="P72" s="47"/>
      <c r="Q72" s="47"/>
      <c r="R72" s="47"/>
    </row>
    <row r="73" spans="1:18" x14ac:dyDescent="0.25">
      <c r="A73" s="47"/>
      <c r="B73" s="31" t="s">
        <v>416</v>
      </c>
      <c r="C73" s="31" t="s">
        <v>92</v>
      </c>
      <c r="D73" s="31" t="s">
        <v>466</v>
      </c>
      <c r="E73" s="84" t="s">
        <v>489</v>
      </c>
      <c r="F73" s="85" t="str">
        <f t="shared" si="2"/>
        <v>mus_spy</v>
      </c>
      <c r="G73" s="82" t="s">
        <v>463</v>
      </c>
      <c r="H73" s="85" t="str">
        <f t="shared" si="1"/>
        <v>mus_spy.cas</v>
      </c>
      <c r="I73" s="84" t="s">
        <v>465</v>
      </c>
      <c r="J73" s="82">
        <v>0.7</v>
      </c>
      <c r="K73" s="77">
        <v>40</v>
      </c>
      <c r="L73" s="53"/>
      <c r="M73" s="47"/>
      <c r="N73" s="47"/>
      <c r="O73" s="47"/>
      <c r="P73" s="47"/>
      <c r="Q73" s="47"/>
      <c r="R73" s="47"/>
    </row>
    <row r="74" spans="1:18" x14ac:dyDescent="0.25">
      <c r="A74" s="47"/>
      <c r="B74" s="31" t="s">
        <v>421</v>
      </c>
      <c r="C74" s="31" t="s">
        <v>93</v>
      </c>
      <c r="D74" s="31" t="s">
        <v>467</v>
      </c>
      <c r="E74" s="84" t="s">
        <v>488</v>
      </c>
      <c r="F74" s="86" t="s">
        <v>512</v>
      </c>
      <c r="G74" s="82" t="s">
        <v>463</v>
      </c>
      <c r="H74" s="85" t="str">
        <f t="shared" si="1"/>
        <v>northern_assassin.cas</v>
      </c>
      <c r="I74" s="84" t="s">
        <v>465</v>
      </c>
      <c r="J74" s="82">
        <v>0.7</v>
      </c>
      <c r="K74" s="77">
        <v>40</v>
      </c>
      <c r="L74" s="53"/>
      <c r="M74" s="47"/>
      <c r="N74" s="47"/>
      <c r="O74" s="47"/>
      <c r="P74" s="47"/>
      <c r="Q74" s="47"/>
      <c r="R74" s="47"/>
    </row>
    <row r="75" spans="1:18" x14ac:dyDescent="0.25">
      <c r="A75" s="47"/>
      <c r="B75" s="31" t="s">
        <v>358</v>
      </c>
      <c r="C75" s="31" t="s">
        <v>93</v>
      </c>
      <c r="D75" s="31" t="s">
        <v>467</v>
      </c>
      <c r="E75" s="84" t="s">
        <v>488</v>
      </c>
      <c r="F75" s="86" t="s">
        <v>498</v>
      </c>
      <c r="G75" s="82" t="s">
        <v>463</v>
      </c>
      <c r="H75" s="85" t="str">
        <f t="shared" si="1"/>
        <v>southern_assassin.cas</v>
      </c>
      <c r="I75" s="84" t="s">
        <v>465</v>
      </c>
      <c r="J75" s="82">
        <v>0.7</v>
      </c>
      <c r="K75" s="77">
        <v>40</v>
      </c>
      <c r="L75" s="53"/>
      <c r="M75" s="47"/>
      <c r="N75" s="47"/>
      <c r="O75" s="47"/>
      <c r="P75" s="47"/>
      <c r="Q75" s="47"/>
      <c r="R75" s="47"/>
    </row>
    <row r="76" spans="1:18" x14ac:dyDescent="0.25">
      <c r="A76" s="47"/>
      <c r="B76" s="31" t="s">
        <v>423</v>
      </c>
      <c r="C76" s="31" t="s">
        <v>93</v>
      </c>
      <c r="D76" s="31" t="s">
        <v>467</v>
      </c>
      <c r="E76" s="84" t="s">
        <v>488</v>
      </c>
      <c r="F76" s="86" t="s">
        <v>498</v>
      </c>
      <c r="G76" s="82" t="s">
        <v>463</v>
      </c>
      <c r="H76" s="85" t="str">
        <f t="shared" si="1"/>
        <v>islamic_assassin.cas</v>
      </c>
      <c r="I76" s="84" t="s">
        <v>465</v>
      </c>
      <c r="J76" s="82">
        <v>0.7</v>
      </c>
      <c r="K76" s="77">
        <v>40</v>
      </c>
      <c r="L76" s="53"/>
      <c r="M76" s="47"/>
      <c r="N76" s="47"/>
      <c r="O76" s="47"/>
      <c r="P76" s="47"/>
      <c r="Q76" s="47"/>
      <c r="R76" s="47"/>
    </row>
    <row r="77" spans="1:18" x14ac:dyDescent="0.25">
      <c r="A77" s="47"/>
      <c r="B77" s="31" t="s">
        <v>425</v>
      </c>
      <c r="C77" s="31" t="s">
        <v>93</v>
      </c>
      <c r="D77" s="31" t="s">
        <v>467</v>
      </c>
      <c r="E77" s="84" t="s">
        <v>489</v>
      </c>
      <c r="F77" s="85" t="str">
        <f t="shared" ref="F77:F79" si="3">B77</f>
        <v>byz_assassin</v>
      </c>
      <c r="G77" s="82" t="s">
        <v>463</v>
      </c>
      <c r="H77" s="85" t="str">
        <f t="shared" si="1"/>
        <v>byz_assassin.cas</v>
      </c>
      <c r="I77" s="84" t="s">
        <v>465</v>
      </c>
      <c r="J77" s="82">
        <v>0.7</v>
      </c>
      <c r="K77" s="77">
        <v>40</v>
      </c>
      <c r="L77" s="53"/>
      <c r="M77" s="47"/>
      <c r="N77" s="47"/>
      <c r="O77" s="47"/>
      <c r="P77" s="47"/>
      <c r="Q77" s="47"/>
      <c r="R77" s="47"/>
    </row>
    <row r="78" spans="1:18" x14ac:dyDescent="0.25">
      <c r="A78" s="47"/>
      <c r="B78" s="31" t="s">
        <v>424</v>
      </c>
      <c r="C78" s="31" t="s">
        <v>93</v>
      </c>
      <c r="D78" s="31" t="s">
        <v>467</v>
      </c>
      <c r="E78" s="84" t="s">
        <v>489</v>
      </c>
      <c r="F78" s="85" t="str">
        <f t="shared" si="3"/>
        <v>nom_assassin</v>
      </c>
      <c r="G78" s="82" t="s">
        <v>463</v>
      </c>
      <c r="H78" s="85" t="str">
        <f t="shared" si="1"/>
        <v>nom_assassin.cas</v>
      </c>
      <c r="I78" s="84" t="s">
        <v>465</v>
      </c>
      <c r="J78" s="82">
        <v>0.7</v>
      </c>
      <c r="K78" s="77">
        <v>40</v>
      </c>
      <c r="L78" s="53"/>
      <c r="M78" s="47"/>
      <c r="N78" s="47"/>
      <c r="O78" s="47"/>
      <c r="P78" s="47"/>
      <c r="Q78" s="47"/>
      <c r="R78" s="47"/>
    </row>
    <row r="79" spans="1:18" x14ac:dyDescent="0.25">
      <c r="A79" s="47"/>
      <c r="B79" s="31" t="s">
        <v>422</v>
      </c>
      <c r="C79" s="31" t="s">
        <v>93</v>
      </c>
      <c r="D79" s="31" t="s">
        <v>467</v>
      </c>
      <c r="E79" s="84" t="s">
        <v>489</v>
      </c>
      <c r="F79" s="85" t="str">
        <f t="shared" si="3"/>
        <v>mus_assassin</v>
      </c>
      <c r="G79" s="82" t="s">
        <v>463</v>
      </c>
      <c r="H79" s="85" t="str">
        <f t="shared" si="1"/>
        <v>mus_assassin.cas</v>
      </c>
      <c r="I79" s="84" t="s">
        <v>465</v>
      </c>
      <c r="J79" s="82">
        <v>0.7</v>
      </c>
      <c r="K79" s="77">
        <v>40</v>
      </c>
      <c r="L79" s="53"/>
      <c r="M79" s="47"/>
      <c r="N79" s="47"/>
      <c r="O79" s="47"/>
      <c r="P79" s="47"/>
      <c r="Q79" s="47"/>
      <c r="R79" s="47"/>
    </row>
    <row r="80" spans="1:18" x14ac:dyDescent="0.25">
      <c r="A80" s="47"/>
      <c r="B80" s="31" t="s">
        <v>446</v>
      </c>
      <c r="C80" s="31" t="s">
        <v>96</v>
      </c>
      <c r="D80" s="31" t="s">
        <v>96</v>
      </c>
      <c r="E80" s="84" t="s">
        <v>488</v>
      </c>
      <c r="F80" s="86" t="s">
        <v>96</v>
      </c>
      <c r="G80" s="82" t="s">
        <v>463</v>
      </c>
      <c r="H80" s="85" t="str">
        <f t="shared" si="1"/>
        <v>northern_princess.cas</v>
      </c>
      <c r="I80" s="84" t="s">
        <v>473</v>
      </c>
      <c r="J80" s="82">
        <v>0.7</v>
      </c>
      <c r="K80" s="77">
        <v>40</v>
      </c>
      <c r="L80" s="53"/>
      <c r="M80" s="47"/>
      <c r="N80" s="47"/>
      <c r="O80" s="47"/>
      <c r="P80" s="47"/>
      <c r="Q80" s="47"/>
      <c r="R80" s="47"/>
    </row>
    <row r="81" spans="1:18" x14ac:dyDescent="0.25">
      <c r="A81" s="47"/>
      <c r="B81" s="31" t="s">
        <v>448</v>
      </c>
      <c r="C81" s="31" t="s">
        <v>96</v>
      </c>
      <c r="D81" s="31" t="s">
        <v>96</v>
      </c>
      <c r="E81" s="84" t="s">
        <v>488</v>
      </c>
      <c r="F81" s="86" t="s">
        <v>511</v>
      </c>
      <c r="G81" s="82" t="s">
        <v>463</v>
      </c>
      <c r="H81" s="85" t="str">
        <f t="shared" si="1"/>
        <v>southern_princess.cas</v>
      </c>
      <c r="I81" s="84" t="s">
        <v>499</v>
      </c>
      <c r="J81" s="82">
        <v>0.7</v>
      </c>
      <c r="K81" s="77">
        <v>40</v>
      </c>
      <c r="L81" s="53"/>
      <c r="M81" s="47"/>
      <c r="N81" s="47"/>
      <c r="O81" s="47"/>
      <c r="P81" s="47"/>
      <c r="Q81" s="47"/>
      <c r="R81" s="47"/>
    </row>
    <row r="82" spans="1:18" x14ac:dyDescent="0.25">
      <c r="A82" s="47"/>
      <c r="B82" s="31" t="s">
        <v>445</v>
      </c>
      <c r="C82" s="31" t="s">
        <v>96</v>
      </c>
      <c r="D82" s="31" t="s">
        <v>96</v>
      </c>
      <c r="E82" s="84" t="s">
        <v>489</v>
      </c>
      <c r="F82" s="85" t="str">
        <f t="shared" ref="F82:F102" si="4">B82</f>
        <v>rus_princess</v>
      </c>
      <c r="G82" s="82" t="s">
        <v>463</v>
      </c>
      <c r="H82" s="85" t="str">
        <f t="shared" si="1"/>
        <v>rus_princess.cas</v>
      </c>
      <c r="I82" s="84" t="s">
        <v>499</v>
      </c>
      <c r="J82" s="82">
        <v>0.7</v>
      </c>
      <c r="K82" s="77">
        <v>40</v>
      </c>
      <c r="L82" s="53"/>
      <c r="M82" s="47"/>
      <c r="N82" s="47"/>
      <c r="O82" s="47"/>
      <c r="P82" s="47"/>
      <c r="Q82" s="47"/>
      <c r="R82" s="47"/>
    </row>
    <row r="83" spans="1:18" x14ac:dyDescent="0.25">
      <c r="A83" s="47"/>
      <c r="B83" s="31" t="s">
        <v>447</v>
      </c>
      <c r="C83" s="31" t="s">
        <v>96</v>
      </c>
      <c r="D83" s="31" t="s">
        <v>96</v>
      </c>
      <c r="E83" s="84" t="s">
        <v>489</v>
      </c>
      <c r="F83" s="85" t="str">
        <f t="shared" si="4"/>
        <v>byz_princess</v>
      </c>
      <c r="G83" s="82" t="s">
        <v>463</v>
      </c>
      <c r="H83" s="85" t="str">
        <f t="shared" si="1"/>
        <v>byz_princess.cas</v>
      </c>
      <c r="I83" s="84" t="s">
        <v>499</v>
      </c>
      <c r="J83" s="82">
        <v>0.7</v>
      </c>
      <c r="K83" s="77">
        <v>40</v>
      </c>
      <c r="L83" s="53"/>
      <c r="M83" s="47"/>
      <c r="N83" s="47"/>
      <c r="O83" s="47"/>
      <c r="P83" s="47"/>
      <c r="Q83" s="47"/>
      <c r="R83" s="47"/>
    </row>
    <row r="84" spans="1:18" x14ac:dyDescent="0.25">
      <c r="A84" s="47"/>
      <c r="B84" s="31" t="s">
        <v>360</v>
      </c>
      <c r="C84" s="31" t="s">
        <v>96</v>
      </c>
      <c r="D84" s="31" t="s">
        <v>96</v>
      </c>
      <c r="E84" s="84" t="s">
        <v>489</v>
      </c>
      <c r="F84" s="85" t="str">
        <f t="shared" si="4"/>
        <v>euro_princess</v>
      </c>
      <c r="G84" s="82" t="s">
        <v>463</v>
      </c>
      <c r="H84" s="85" t="str">
        <f t="shared" si="1"/>
        <v>euro_princess.cas</v>
      </c>
      <c r="I84" s="84" t="s">
        <v>499</v>
      </c>
      <c r="J84" s="82">
        <v>0.7</v>
      </c>
      <c r="K84" s="77">
        <v>40</v>
      </c>
      <c r="L84" s="53"/>
      <c r="M84" s="47"/>
      <c r="N84" s="47"/>
      <c r="O84" s="47"/>
      <c r="P84" s="47"/>
      <c r="Q84" s="47"/>
      <c r="R84" s="47"/>
    </row>
    <row r="85" spans="1:18" x14ac:dyDescent="0.25">
      <c r="A85" s="47"/>
      <c r="B85" s="31" t="s">
        <v>444</v>
      </c>
      <c r="C85" s="31" t="s">
        <v>97</v>
      </c>
      <c r="D85" s="31" t="s">
        <v>468</v>
      </c>
      <c r="E85" s="84" t="s">
        <v>488</v>
      </c>
      <c r="F85" s="86" t="s">
        <v>97</v>
      </c>
      <c r="G85" s="82" t="s">
        <v>463</v>
      </c>
      <c r="H85" s="85" t="str">
        <f t="shared" si="1"/>
        <v>islamic_merchant.cas</v>
      </c>
      <c r="I85" s="84" t="s">
        <v>465</v>
      </c>
      <c r="J85" s="82">
        <v>0.7</v>
      </c>
      <c r="K85" s="77">
        <v>40</v>
      </c>
      <c r="L85" s="53"/>
      <c r="M85" s="47"/>
      <c r="N85" s="47"/>
      <c r="O85" s="47"/>
      <c r="P85" s="47"/>
      <c r="Q85" s="47"/>
      <c r="R85" s="47"/>
    </row>
    <row r="86" spans="1:18" x14ac:dyDescent="0.25">
      <c r="A86" s="47"/>
      <c r="B86" s="31" t="s">
        <v>430</v>
      </c>
      <c r="C86" s="31" t="s">
        <v>97</v>
      </c>
      <c r="D86" s="31" t="s">
        <v>468</v>
      </c>
      <c r="E86" s="84" t="s">
        <v>489</v>
      </c>
      <c r="F86" s="85" t="str">
        <f t="shared" si="4"/>
        <v>euro_merchant</v>
      </c>
      <c r="G86" s="82" t="s">
        <v>463</v>
      </c>
      <c r="H86" s="85" t="str">
        <f t="shared" si="1"/>
        <v>euro_merchant.cas</v>
      </c>
      <c r="I86" s="84" t="s">
        <v>465</v>
      </c>
      <c r="J86" s="82">
        <v>0.7</v>
      </c>
      <c r="K86" s="77">
        <v>40</v>
      </c>
      <c r="L86" s="53"/>
      <c r="M86" s="47"/>
      <c r="N86" s="47"/>
      <c r="O86" s="47"/>
      <c r="P86" s="47"/>
      <c r="Q86" s="47"/>
      <c r="R86" s="47"/>
    </row>
    <row r="87" spans="1:18" x14ac:dyDescent="0.25">
      <c r="A87" s="47"/>
      <c r="B87" s="31" t="s">
        <v>442</v>
      </c>
      <c r="C87" s="31" t="s">
        <v>97</v>
      </c>
      <c r="D87" s="31" t="s">
        <v>468</v>
      </c>
      <c r="E87" s="84" t="s">
        <v>489</v>
      </c>
      <c r="F87" s="85" t="str">
        <f t="shared" si="4"/>
        <v>rus_merchant</v>
      </c>
      <c r="G87" s="82" t="s">
        <v>463</v>
      </c>
      <c r="H87" s="85" t="str">
        <f t="shared" si="1"/>
        <v>rus_merchant.cas</v>
      </c>
      <c r="I87" s="84" t="s">
        <v>465</v>
      </c>
      <c r="J87" s="82">
        <v>0.7</v>
      </c>
      <c r="K87" s="77">
        <v>40</v>
      </c>
      <c r="L87" s="53"/>
      <c r="M87" s="47"/>
      <c r="N87" s="47"/>
      <c r="O87" s="47"/>
      <c r="P87" s="47"/>
      <c r="Q87" s="47"/>
      <c r="R87" s="47"/>
    </row>
    <row r="88" spans="1:18" x14ac:dyDescent="0.25">
      <c r="A88" s="47"/>
      <c r="B88" s="31" t="s">
        <v>361</v>
      </c>
      <c r="C88" s="31" t="s">
        <v>97</v>
      </c>
      <c r="D88" s="31" t="s">
        <v>468</v>
      </c>
      <c r="E88" s="84" t="s">
        <v>489</v>
      </c>
      <c r="F88" s="85" t="str">
        <f t="shared" si="4"/>
        <v>byz_merchant</v>
      </c>
      <c r="G88" s="82" t="s">
        <v>463</v>
      </c>
      <c r="H88" s="85" t="str">
        <f t="shared" si="1"/>
        <v>byz_merchant.cas</v>
      </c>
      <c r="I88" s="84" t="s">
        <v>465</v>
      </c>
      <c r="J88" s="82">
        <v>0.7</v>
      </c>
      <c r="K88" s="77">
        <v>40</v>
      </c>
      <c r="L88" s="53"/>
      <c r="M88" s="47"/>
      <c r="N88" s="47"/>
      <c r="O88" s="47"/>
      <c r="P88" s="47"/>
      <c r="Q88" s="47"/>
      <c r="R88" s="47"/>
    </row>
    <row r="89" spans="1:18" x14ac:dyDescent="0.25">
      <c r="A89" s="47"/>
      <c r="B89" s="31" t="s">
        <v>443</v>
      </c>
      <c r="C89" s="31" t="s">
        <v>97</v>
      </c>
      <c r="D89" s="31" t="s">
        <v>468</v>
      </c>
      <c r="E89" s="84" t="s">
        <v>489</v>
      </c>
      <c r="F89" s="85" t="str">
        <f t="shared" si="4"/>
        <v>mus_merchant</v>
      </c>
      <c r="G89" s="82" t="s">
        <v>463</v>
      </c>
      <c r="H89" s="85" t="str">
        <f t="shared" si="1"/>
        <v>mus_merchant.cas</v>
      </c>
      <c r="I89" s="84" t="s">
        <v>465</v>
      </c>
      <c r="J89" s="82">
        <v>0.7</v>
      </c>
      <c r="K89" s="77">
        <v>40</v>
      </c>
      <c r="L89" s="53"/>
      <c r="M89" s="47"/>
      <c r="N89" s="47"/>
      <c r="O89" s="47"/>
      <c r="P89" s="47"/>
      <c r="Q89" s="47"/>
      <c r="R89" s="47"/>
    </row>
    <row r="90" spans="1:18" x14ac:dyDescent="0.25">
      <c r="A90" s="47"/>
      <c r="B90" s="31" t="s">
        <v>431</v>
      </c>
      <c r="C90" s="31" t="s">
        <v>98</v>
      </c>
      <c r="D90" s="31" t="s">
        <v>469</v>
      </c>
      <c r="E90" s="84" t="s">
        <v>488</v>
      </c>
      <c r="F90" s="85" t="str">
        <f t="shared" si="4"/>
        <v>pagan_priest</v>
      </c>
      <c r="G90" s="82" t="s">
        <v>463</v>
      </c>
      <c r="H90" s="85" t="str">
        <f t="shared" si="1"/>
        <v>pagan_priest.cas</v>
      </c>
      <c r="I90" s="84" t="s">
        <v>471</v>
      </c>
      <c r="J90" s="82">
        <v>0.7</v>
      </c>
      <c r="K90" s="77">
        <v>40</v>
      </c>
      <c r="L90" s="53"/>
      <c r="M90" s="47"/>
      <c r="N90" s="47"/>
      <c r="O90" s="47"/>
      <c r="P90" s="47"/>
      <c r="Q90" s="47"/>
      <c r="R90" s="47"/>
    </row>
    <row r="91" spans="1:18" x14ac:dyDescent="0.25">
      <c r="A91" s="47"/>
      <c r="B91" s="31" t="s">
        <v>432</v>
      </c>
      <c r="C91" s="31" t="s">
        <v>98</v>
      </c>
      <c r="D91" s="31" t="s">
        <v>469</v>
      </c>
      <c r="E91" s="84" t="s">
        <v>488</v>
      </c>
      <c r="F91" s="85" t="str">
        <f t="shared" si="4"/>
        <v>pagan_high_priest</v>
      </c>
      <c r="G91" s="82" t="s">
        <v>463</v>
      </c>
      <c r="H91" s="85" t="str">
        <f t="shared" si="1"/>
        <v>pagan_high_priest.cas</v>
      </c>
      <c r="I91" s="84" t="s">
        <v>471</v>
      </c>
      <c r="J91" s="82">
        <v>0.7</v>
      </c>
      <c r="K91" s="77">
        <v>40</v>
      </c>
      <c r="L91" s="53"/>
      <c r="M91" s="47"/>
      <c r="N91" s="47"/>
      <c r="O91" s="47"/>
      <c r="P91" s="47"/>
      <c r="Q91" s="47"/>
      <c r="R91" s="47"/>
    </row>
    <row r="92" spans="1:18" x14ac:dyDescent="0.25">
      <c r="A92" s="47"/>
      <c r="B92" s="31" t="s">
        <v>362</v>
      </c>
      <c r="C92" s="31" t="s">
        <v>98</v>
      </c>
      <c r="D92" s="31" t="s">
        <v>469</v>
      </c>
      <c r="E92" s="84" t="s">
        <v>488</v>
      </c>
      <c r="F92" s="85" t="str">
        <f t="shared" si="4"/>
        <v>catholic_priest</v>
      </c>
      <c r="G92" s="82" t="s">
        <v>463</v>
      </c>
      <c r="H92" s="85" t="str">
        <f t="shared" si="1"/>
        <v>catholic_priest.cas</v>
      </c>
      <c r="I92" s="84" t="s">
        <v>471</v>
      </c>
      <c r="J92" s="82">
        <v>0.7</v>
      </c>
      <c r="K92" s="77">
        <v>40</v>
      </c>
      <c r="L92" s="53"/>
      <c r="M92" s="47"/>
      <c r="N92" s="47"/>
      <c r="O92" s="47"/>
      <c r="P92" s="47"/>
      <c r="Q92" s="47"/>
      <c r="R92" s="47"/>
    </row>
    <row r="93" spans="1:18" x14ac:dyDescent="0.25">
      <c r="A93" s="47"/>
      <c r="B93" s="31" t="s">
        <v>363</v>
      </c>
      <c r="C93" s="31" t="s">
        <v>98</v>
      </c>
      <c r="D93" s="31" t="s">
        <v>469</v>
      </c>
      <c r="E93" s="84" t="s">
        <v>488</v>
      </c>
      <c r="F93" s="85" t="str">
        <f t="shared" si="4"/>
        <v>catholic_bishop</v>
      </c>
      <c r="G93" s="82" t="s">
        <v>463</v>
      </c>
      <c r="H93" s="85" t="str">
        <f t="shared" si="1"/>
        <v>catholic_bishop.cas</v>
      </c>
      <c r="I93" s="84" t="s">
        <v>471</v>
      </c>
      <c r="J93" s="82">
        <v>0.7</v>
      </c>
      <c r="K93" s="77">
        <v>40</v>
      </c>
      <c r="L93" s="53"/>
      <c r="M93" s="47"/>
      <c r="N93" s="47"/>
      <c r="O93" s="47"/>
      <c r="P93" s="47"/>
      <c r="Q93" s="47"/>
      <c r="R93" s="47"/>
    </row>
    <row r="94" spans="1:18" x14ac:dyDescent="0.25">
      <c r="A94" s="47"/>
      <c r="B94" s="31" t="s">
        <v>364</v>
      </c>
      <c r="C94" s="31" t="s">
        <v>98</v>
      </c>
      <c r="D94" s="31" t="s">
        <v>469</v>
      </c>
      <c r="E94" s="84" t="s">
        <v>488</v>
      </c>
      <c r="F94" s="85" t="str">
        <f t="shared" si="4"/>
        <v>catholic_cardinal</v>
      </c>
      <c r="G94" s="82" t="s">
        <v>463</v>
      </c>
      <c r="H94" s="85" t="str">
        <f t="shared" si="1"/>
        <v>catholic_cardinal.cas</v>
      </c>
      <c r="I94" s="84" t="s">
        <v>471</v>
      </c>
      <c r="J94" s="82">
        <v>0.7</v>
      </c>
      <c r="K94" s="77">
        <v>40</v>
      </c>
      <c r="L94" s="53"/>
      <c r="M94" s="47"/>
      <c r="N94" s="47"/>
      <c r="O94" s="47"/>
      <c r="P94" s="47"/>
      <c r="Q94" s="47"/>
      <c r="R94" s="47"/>
    </row>
    <row r="95" spans="1:18" x14ac:dyDescent="0.25">
      <c r="A95" s="47"/>
      <c r="B95" s="31" t="s">
        <v>439</v>
      </c>
      <c r="C95" s="31" t="s">
        <v>98</v>
      </c>
      <c r="D95" s="31" t="s">
        <v>469</v>
      </c>
      <c r="E95" s="84" t="s">
        <v>488</v>
      </c>
      <c r="F95" s="85" t="str">
        <f t="shared" si="4"/>
        <v>orthodox_priest</v>
      </c>
      <c r="G95" s="82" t="s">
        <v>463</v>
      </c>
      <c r="H95" s="85" t="str">
        <f t="shared" si="1"/>
        <v>orthodox_priest.cas</v>
      </c>
      <c r="I95" s="84" t="s">
        <v>471</v>
      </c>
      <c r="J95" s="82">
        <v>0.7</v>
      </c>
      <c r="K95" s="77">
        <v>40</v>
      </c>
      <c r="L95" s="53"/>
      <c r="M95" s="47"/>
      <c r="N95" s="47"/>
      <c r="O95" s="47"/>
      <c r="P95" s="47"/>
      <c r="Q95" s="47"/>
      <c r="R95" s="47"/>
    </row>
    <row r="96" spans="1:18" x14ac:dyDescent="0.25">
      <c r="A96" s="47"/>
      <c r="B96" s="31" t="s">
        <v>436</v>
      </c>
      <c r="C96" s="31" t="s">
        <v>98</v>
      </c>
      <c r="D96" s="31" t="s">
        <v>469</v>
      </c>
      <c r="E96" s="84" t="s">
        <v>488</v>
      </c>
      <c r="F96" s="85" t="str">
        <f t="shared" si="4"/>
        <v>orthodox_bishop</v>
      </c>
      <c r="G96" s="82" t="s">
        <v>463</v>
      </c>
      <c r="H96" s="85" t="str">
        <f t="shared" si="1"/>
        <v>orthodox_bishop.cas</v>
      </c>
      <c r="I96" s="84" t="s">
        <v>471</v>
      </c>
      <c r="J96" s="82">
        <v>0.7</v>
      </c>
      <c r="K96" s="77">
        <v>40</v>
      </c>
      <c r="L96" s="53"/>
      <c r="M96" s="47"/>
      <c r="N96" s="47"/>
      <c r="O96" s="47"/>
      <c r="P96" s="47"/>
      <c r="Q96" s="47"/>
      <c r="R96" s="47"/>
    </row>
    <row r="97" spans="1:18" x14ac:dyDescent="0.25">
      <c r="A97" s="47"/>
      <c r="B97" s="31" t="s">
        <v>437</v>
      </c>
      <c r="C97" s="31" t="s">
        <v>98</v>
      </c>
      <c r="D97" s="31" t="s">
        <v>469</v>
      </c>
      <c r="E97" s="84" t="s">
        <v>488</v>
      </c>
      <c r="F97" s="85" t="str">
        <f t="shared" si="4"/>
        <v>orthodox_patriarch</v>
      </c>
      <c r="G97" s="82" t="s">
        <v>463</v>
      </c>
      <c r="H97" s="85" t="str">
        <f t="shared" si="1"/>
        <v>orthodox_patriarch.cas</v>
      </c>
      <c r="I97" s="84" t="s">
        <v>471</v>
      </c>
      <c r="J97" s="82">
        <v>0.7</v>
      </c>
      <c r="K97" s="77">
        <v>40</v>
      </c>
      <c r="L97" s="53"/>
      <c r="M97" s="47"/>
      <c r="N97" s="47"/>
      <c r="O97" s="47"/>
      <c r="P97" s="47"/>
      <c r="Q97" s="47"/>
      <c r="R97" s="47"/>
    </row>
    <row r="98" spans="1:18" x14ac:dyDescent="0.25">
      <c r="A98" s="47"/>
      <c r="B98" s="31" t="s">
        <v>434</v>
      </c>
      <c r="C98" s="31" t="s">
        <v>98</v>
      </c>
      <c r="D98" s="31" t="s">
        <v>469</v>
      </c>
      <c r="E98" s="84" t="s">
        <v>489</v>
      </c>
      <c r="F98" s="85" t="str">
        <f t="shared" si="4"/>
        <v>rus_priest</v>
      </c>
      <c r="G98" s="82" t="s">
        <v>463</v>
      </c>
      <c r="H98" s="85" t="str">
        <f t="shared" si="1"/>
        <v>rus_priest.cas</v>
      </c>
      <c r="I98" s="84" t="s">
        <v>471</v>
      </c>
      <c r="J98" s="82">
        <v>0.7</v>
      </c>
      <c r="K98" s="77">
        <v>40</v>
      </c>
      <c r="L98" s="53"/>
      <c r="M98" s="47"/>
      <c r="N98" s="47"/>
      <c r="O98" s="47"/>
      <c r="P98" s="47"/>
      <c r="Q98" s="47"/>
      <c r="R98" s="47"/>
    </row>
    <row r="99" spans="1:18" x14ac:dyDescent="0.25">
      <c r="A99" s="47"/>
      <c r="B99" s="31" t="s">
        <v>435</v>
      </c>
      <c r="C99" s="31" t="s">
        <v>98</v>
      </c>
      <c r="D99" s="31" t="s">
        <v>469</v>
      </c>
      <c r="E99" s="84" t="s">
        <v>489</v>
      </c>
      <c r="F99" s="85" t="str">
        <f t="shared" si="4"/>
        <v>rus_bishop</v>
      </c>
      <c r="G99" s="82" t="s">
        <v>463</v>
      </c>
      <c r="H99" s="85" t="str">
        <f t="shared" si="1"/>
        <v>rus_bishop.cas</v>
      </c>
      <c r="I99" s="84" t="s">
        <v>471</v>
      </c>
      <c r="J99" s="82">
        <v>0.7</v>
      </c>
      <c r="K99" s="77">
        <v>40</v>
      </c>
      <c r="L99" s="53"/>
      <c r="M99" s="47"/>
      <c r="N99" s="47"/>
      <c r="O99" s="47"/>
      <c r="P99" s="47"/>
      <c r="Q99" s="47"/>
      <c r="R99" s="47"/>
    </row>
    <row r="100" spans="1:18" x14ac:dyDescent="0.25">
      <c r="A100" s="47"/>
      <c r="B100" s="31" t="s">
        <v>438</v>
      </c>
      <c r="C100" s="31" t="s">
        <v>98</v>
      </c>
      <c r="D100" s="31" t="s">
        <v>469</v>
      </c>
      <c r="E100" s="84" t="s">
        <v>489</v>
      </c>
      <c r="F100" s="85" t="str">
        <f t="shared" si="4"/>
        <v>nom_priest</v>
      </c>
      <c r="G100" s="82" t="s">
        <v>463</v>
      </c>
      <c r="H100" s="85" t="str">
        <f t="shared" si="1"/>
        <v>nom_priest.cas</v>
      </c>
      <c r="I100" s="84" t="s">
        <v>471</v>
      </c>
      <c r="J100" s="82">
        <v>0.7</v>
      </c>
      <c r="K100" s="77">
        <v>40</v>
      </c>
      <c r="L100" s="53"/>
      <c r="M100" s="47"/>
      <c r="N100" s="47"/>
      <c r="O100" s="47"/>
      <c r="P100" s="47"/>
      <c r="Q100" s="47"/>
      <c r="R100" s="47"/>
    </row>
    <row r="101" spans="1:18" x14ac:dyDescent="0.25">
      <c r="A101" s="47"/>
      <c r="B101" s="31" t="s">
        <v>433</v>
      </c>
      <c r="C101" s="31" t="s">
        <v>98</v>
      </c>
      <c r="D101" s="31" t="s">
        <v>469</v>
      </c>
      <c r="E101" s="84" t="s">
        <v>489</v>
      </c>
      <c r="F101" s="85" t="str">
        <f t="shared" si="4"/>
        <v>muslim_iman</v>
      </c>
      <c r="G101" s="82" t="s">
        <v>463</v>
      </c>
      <c r="H101" s="85" t="str">
        <f t="shared" si="1"/>
        <v>muslim_iman.cas</v>
      </c>
      <c r="I101" s="84" t="s">
        <v>471</v>
      </c>
      <c r="J101" s="82">
        <v>0.7</v>
      </c>
      <c r="K101" s="77">
        <v>40</v>
      </c>
      <c r="L101" s="53"/>
      <c r="M101" s="47"/>
      <c r="N101" s="47"/>
      <c r="O101" s="47"/>
      <c r="P101" s="47"/>
      <c r="Q101" s="47"/>
      <c r="R101" s="47"/>
    </row>
    <row r="102" spans="1:18" x14ac:dyDescent="0.25">
      <c r="A102" s="47"/>
      <c r="B102" s="31" t="s">
        <v>377</v>
      </c>
      <c r="C102" s="31" t="s">
        <v>89</v>
      </c>
      <c r="D102" s="31" t="s">
        <v>470</v>
      </c>
      <c r="E102" s="84" t="s">
        <v>488</v>
      </c>
      <c r="F102" s="85" t="str">
        <f t="shared" si="4"/>
        <v>pope</v>
      </c>
      <c r="G102" s="82" t="s">
        <v>463</v>
      </c>
      <c r="H102" s="85" t="str">
        <f t="shared" si="1"/>
        <v>pope.cas</v>
      </c>
      <c r="I102" s="84" t="s">
        <v>471</v>
      </c>
      <c r="J102" s="82">
        <v>0.7</v>
      </c>
      <c r="K102" s="77">
        <v>40</v>
      </c>
      <c r="L102" s="53"/>
      <c r="M102" s="47"/>
      <c r="N102" s="47"/>
      <c r="O102" s="47"/>
      <c r="P102" s="47"/>
      <c r="Q102" s="47"/>
      <c r="R102" s="47"/>
    </row>
    <row r="103" spans="1:18" x14ac:dyDescent="0.25">
      <c r="A103" s="47"/>
      <c r="B103" s="31" t="s">
        <v>57</v>
      </c>
      <c r="C103" s="31" t="s">
        <v>57</v>
      </c>
      <c r="D103" s="31" t="s">
        <v>462</v>
      </c>
      <c r="E103" s="84" t="s">
        <v>488</v>
      </c>
      <c r="F103" s="84" t="s">
        <v>500</v>
      </c>
      <c r="G103" s="82"/>
      <c r="H103" s="85" t="str">
        <f t="shared" si="1"/>
        <v>heretic.cas</v>
      </c>
      <c r="I103" s="84" t="s">
        <v>471</v>
      </c>
      <c r="J103" s="82">
        <v>0.7</v>
      </c>
      <c r="K103" s="77">
        <v>40</v>
      </c>
      <c r="L103" s="53"/>
      <c r="M103" s="47"/>
      <c r="N103" s="47"/>
      <c r="O103" s="47"/>
      <c r="P103" s="47"/>
      <c r="Q103" s="47"/>
      <c r="R103" s="47"/>
    </row>
    <row r="104" spans="1:18" x14ac:dyDescent="0.25">
      <c r="A104" s="47"/>
      <c r="B104" s="31" t="s">
        <v>99</v>
      </c>
      <c r="C104" s="31" t="s">
        <v>99</v>
      </c>
      <c r="D104" s="31" t="s">
        <v>462</v>
      </c>
      <c r="E104" s="84" t="s">
        <v>488</v>
      </c>
      <c r="F104" s="84" t="s">
        <v>472</v>
      </c>
      <c r="G104" s="82"/>
      <c r="H104" s="85" t="str">
        <f t="shared" si="1"/>
        <v>witch.cas</v>
      </c>
      <c r="I104" s="84" t="s">
        <v>473</v>
      </c>
      <c r="J104" s="82">
        <v>0.7</v>
      </c>
      <c r="K104" s="77">
        <v>40</v>
      </c>
      <c r="L104" s="53"/>
      <c r="M104" s="47"/>
      <c r="N104" s="47"/>
      <c r="O104" s="47"/>
      <c r="P104" s="47"/>
      <c r="Q104" s="47"/>
      <c r="R104" s="47"/>
    </row>
    <row r="105" spans="1:18" x14ac:dyDescent="0.25">
      <c r="A105" s="47"/>
      <c r="B105" s="31" t="s">
        <v>100</v>
      </c>
      <c r="C105" s="31" t="s">
        <v>100</v>
      </c>
      <c r="D105" s="31" t="s">
        <v>467</v>
      </c>
      <c r="E105" s="84" t="s">
        <v>488</v>
      </c>
      <c r="F105" s="85" t="str">
        <f t="shared" ref="F105" si="5">B105</f>
        <v>inquisitor</v>
      </c>
      <c r="G105" s="82" t="s">
        <v>463</v>
      </c>
      <c r="H105" s="85" t="str">
        <f t="shared" si="1"/>
        <v>inquisitor.cas</v>
      </c>
      <c r="I105" s="84" t="s">
        <v>474</v>
      </c>
      <c r="J105" s="82">
        <v>0.7</v>
      </c>
      <c r="K105" s="77">
        <v>40</v>
      </c>
      <c r="L105" s="53"/>
      <c r="M105" s="47"/>
      <c r="N105" s="47"/>
      <c r="O105" s="47"/>
      <c r="P105" s="47"/>
      <c r="Q105" s="47"/>
      <c r="R105" s="47"/>
    </row>
    <row r="106" spans="1:18" x14ac:dyDescent="0.25">
      <c r="A106" s="47"/>
      <c r="B106" s="31" t="s">
        <v>392</v>
      </c>
      <c r="C106" s="31" t="s">
        <v>89</v>
      </c>
      <c r="D106" s="31" t="s">
        <v>470</v>
      </c>
      <c r="E106" s="84" t="s">
        <v>490</v>
      </c>
      <c r="F106" s="86" t="s">
        <v>477</v>
      </c>
      <c r="G106" s="82" t="s">
        <v>463</v>
      </c>
      <c r="H106" s="85" t="str">
        <f t="shared" si="1"/>
        <v>byzantium_general.cas</v>
      </c>
      <c r="I106" s="84" t="s">
        <v>476</v>
      </c>
      <c r="J106" s="82">
        <v>0.7</v>
      </c>
      <c r="K106" s="77">
        <v>40</v>
      </c>
      <c r="L106" s="53"/>
      <c r="M106" s="47"/>
      <c r="N106" s="47"/>
      <c r="O106" s="47"/>
      <c r="P106" s="47"/>
      <c r="Q106" s="47"/>
      <c r="R106" s="47"/>
    </row>
    <row r="107" spans="1:18" x14ac:dyDescent="0.25">
      <c r="A107" s="47"/>
      <c r="B107" s="31" t="s">
        <v>397</v>
      </c>
      <c r="C107" s="31" t="s">
        <v>89</v>
      </c>
      <c r="D107" s="31" t="s">
        <v>470</v>
      </c>
      <c r="E107" s="84" t="s">
        <v>490</v>
      </c>
      <c r="F107" s="85" t="str">
        <f t="shared" ref="F107:F144" si="6">B107</f>
        <v>rus_general</v>
      </c>
      <c r="G107" s="82" t="s">
        <v>463</v>
      </c>
      <c r="H107" s="85" t="str">
        <f t="shared" si="1"/>
        <v>rus_general.cas</v>
      </c>
      <c r="I107" s="84" t="s">
        <v>501</v>
      </c>
      <c r="J107" s="82">
        <v>0.7</v>
      </c>
      <c r="K107" s="77">
        <v>40</v>
      </c>
      <c r="L107" s="53"/>
      <c r="M107" s="47"/>
      <c r="N107" s="47"/>
      <c r="O107" s="47"/>
      <c r="P107" s="47"/>
      <c r="Q107" s="47"/>
      <c r="R107" s="47"/>
    </row>
    <row r="108" spans="1:18" x14ac:dyDescent="0.25">
      <c r="A108" s="47"/>
      <c r="B108" s="31" t="s">
        <v>388</v>
      </c>
      <c r="C108" s="31" t="s">
        <v>89</v>
      </c>
      <c r="D108" s="31" t="s">
        <v>470</v>
      </c>
      <c r="E108" s="84" t="s">
        <v>490</v>
      </c>
      <c r="F108" s="85" t="str">
        <f t="shared" si="6"/>
        <v>mongol_general</v>
      </c>
      <c r="G108" s="82" t="s">
        <v>463</v>
      </c>
      <c r="H108" s="85" t="str">
        <f t="shared" si="1"/>
        <v>mongol_general.cas</v>
      </c>
      <c r="I108" s="84" t="s">
        <v>501</v>
      </c>
      <c r="J108" s="82">
        <v>0.7</v>
      </c>
      <c r="K108" s="77">
        <v>40</v>
      </c>
      <c r="L108" s="53"/>
      <c r="M108" s="47"/>
      <c r="N108" s="47"/>
      <c r="O108" s="47"/>
      <c r="P108" s="47"/>
      <c r="Q108" s="47"/>
      <c r="R108" s="47"/>
    </row>
    <row r="109" spans="1:18" x14ac:dyDescent="0.25">
      <c r="A109" s="47"/>
      <c r="B109" s="31" t="s">
        <v>380</v>
      </c>
      <c r="C109" s="31" t="s">
        <v>89</v>
      </c>
      <c r="D109" s="31" t="s">
        <v>470</v>
      </c>
      <c r="E109" s="84" t="s">
        <v>490</v>
      </c>
      <c r="F109" s="85" t="str">
        <f t="shared" si="6"/>
        <v>georgia_general</v>
      </c>
      <c r="G109" s="82" t="s">
        <v>463</v>
      </c>
      <c r="H109" s="85" t="str">
        <f t="shared" si="1"/>
        <v>georgia_general.cas</v>
      </c>
      <c r="I109" s="84" t="s">
        <v>476</v>
      </c>
      <c r="J109" s="82">
        <v>0.7</v>
      </c>
      <c r="K109" s="77">
        <v>40</v>
      </c>
      <c r="L109" s="53"/>
      <c r="M109" s="47"/>
      <c r="N109" s="47"/>
      <c r="O109" s="47"/>
      <c r="P109" s="47"/>
      <c r="Q109" s="47"/>
      <c r="R109" s="47"/>
    </row>
    <row r="110" spans="1:18" x14ac:dyDescent="0.25">
      <c r="A110" s="47"/>
      <c r="B110" s="31" t="s">
        <v>383</v>
      </c>
      <c r="C110" s="31" t="s">
        <v>89</v>
      </c>
      <c r="D110" s="31" t="s">
        <v>470</v>
      </c>
      <c r="E110" s="84" t="s">
        <v>490</v>
      </c>
      <c r="F110" s="85" t="str">
        <f t="shared" si="6"/>
        <v>cuman_general</v>
      </c>
      <c r="G110" s="82" t="s">
        <v>463</v>
      </c>
      <c r="H110" s="85" t="str">
        <f t="shared" si="1"/>
        <v>cuman_general.cas</v>
      </c>
      <c r="I110" s="84" t="s">
        <v>501</v>
      </c>
      <c r="J110" s="82">
        <v>0.7</v>
      </c>
      <c r="K110" s="77">
        <v>40</v>
      </c>
      <c r="L110" s="53"/>
      <c r="M110" s="47"/>
      <c r="N110" s="47"/>
      <c r="O110" s="47"/>
      <c r="P110" s="47"/>
      <c r="Q110" s="47"/>
      <c r="R110" s="47"/>
    </row>
    <row r="111" spans="1:18" x14ac:dyDescent="0.25">
      <c r="A111" s="47"/>
      <c r="B111" s="31" t="s">
        <v>369</v>
      </c>
      <c r="C111" s="31" t="s">
        <v>89</v>
      </c>
      <c r="D111" s="31" t="s">
        <v>470</v>
      </c>
      <c r="E111" s="84" t="s">
        <v>490</v>
      </c>
      <c r="F111" s="85" t="str">
        <f t="shared" si="6"/>
        <v>lithuania_general</v>
      </c>
      <c r="G111" s="82" t="s">
        <v>463</v>
      </c>
      <c r="H111" s="85" t="str">
        <f t="shared" si="1"/>
        <v>lithuania_general.cas</v>
      </c>
      <c r="I111" s="84" t="s">
        <v>501</v>
      </c>
      <c r="J111" s="82">
        <v>0.7</v>
      </c>
      <c r="K111" s="77">
        <v>40</v>
      </c>
      <c r="L111" s="53"/>
      <c r="M111" s="47"/>
      <c r="N111" s="47"/>
      <c r="O111" s="47"/>
      <c r="P111" s="47"/>
      <c r="Q111" s="47"/>
      <c r="R111" s="47"/>
    </row>
    <row r="112" spans="1:18" x14ac:dyDescent="0.25">
      <c r="A112" s="47"/>
      <c r="B112" s="31" t="s">
        <v>373</v>
      </c>
      <c r="C112" s="31" t="s">
        <v>89</v>
      </c>
      <c r="D112" s="31" t="s">
        <v>470</v>
      </c>
      <c r="E112" s="84" t="s">
        <v>490</v>
      </c>
      <c r="F112" s="85" t="str">
        <f t="shared" si="6"/>
        <v>northern_general</v>
      </c>
      <c r="G112" s="82" t="s">
        <v>463</v>
      </c>
      <c r="H112" s="85" t="str">
        <f t="shared" si="1"/>
        <v>northern_general.cas</v>
      </c>
      <c r="I112" s="84" t="s">
        <v>501</v>
      </c>
      <c r="J112" s="82">
        <v>0.7</v>
      </c>
      <c r="K112" s="77">
        <v>40</v>
      </c>
      <c r="L112" s="53"/>
      <c r="M112" s="47"/>
      <c r="N112" s="47"/>
      <c r="O112" s="47"/>
      <c r="P112" s="47"/>
      <c r="Q112" s="47"/>
      <c r="R112" s="47"/>
    </row>
    <row r="113" spans="1:18" x14ac:dyDescent="0.25">
      <c r="A113" s="47"/>
      <c r="B113" s="31" t="s">
        <v>351</v>
      </c>
      <c r="C113" s="31" t="s">
        <v>89</v>
      </c>
      <c r="D113" s="31" t="s">
        <v>470</v>
      </c>
      <c r="E113" s="84" t="s">
        <v>490</v>
      </c>
      <c r="F113" s="85" t="str">
        <f t="shared" si="6"/>
        <v>southern_general</v>
      </c>
      <c r="G113" s="82" t="s">
        <v>463</v>
      </c>
      <c r="H113" s="85" t="str">
        <f t="shared" si="1"/>
        <v>southern_general.cas</v>
      </c>
      <c r="I113" s="84" t="s">
        <v>501</v>
      </c>
      <c r="J113" s="82">
        <v>0.7</v>
      </c>
      <c r="K113" s="77">
        <v>40</v>
      </c>
      <c r="L113" s="53"/>
      <c r="M113" s="47"/>
      <c r="N113" s="47"/>
      <c r="O113" s="47"/>
      <c r="P113" s="47"/>
      <c r="Q113" s="47"/>
      <c r="R113" s="47"/>
    </row>
    <row r="114" spans="1:18" x14ac:dyDescent="0.25">
      <c r="A114" s="47"/>
      <c r="B114" s="31" t="s">
        <v>375</v>
      </c>
      <c r="C114" s="31" t="s">
        <v>89</v>
      </c>
      <c r="D114" s="31" t="s">
        <v>470</v>
      </c>
      <c r="E114" s="84" t="s">
        <v>488</v>
      </c>
      <c r="F114" s="85" t="str">
        <f t="shared" si="6"/>
        <v>islamic_general</v>
      </c>
      <c r="G114" s="82" t="s">
        <v>463</v>
      </c>
      <c r="H114" s="85" t="str">
        <f t="shared" si="1"/>
        <v>islamic_general.cas</v>
      </c>
      <c r="I114" s="84" t="s">
        <v>501</v>
      </c>
      <c r="J114" s="82">
        <v>0.7</v>
      </c>
      <c r="K114" s="77">
        <v>40</v>
      </c>
      <c r="L114" s="53"/>
      <c r="M114" s="47"/>
      <c r="N114" s="47"/>
      <c r="O114" s="47"/>
      <c r="P114" s="47"/>
      <c r="Q114" s="47"/>
      <c r="R114" s="47"/>
    </row>
    <row r="115" spans="1:18" x14ac:dyDescent="0.25">
      <c r="A115" s="47"/>
      <c r="B115" s="31" t="s">
        <v>379</v>
      </c>
      <c r="C115" s="31" t="s">
        <v>89</v>
      </c>
      <c r="D115" s="31" t="s">
        <v>470</v>
      </c>
      <c r="E115" s="84" t="s">
        <v>488</v>
      </c>
      <c r="F115" s="85" t="str">
        <f t="shared" si="6"/>
        <v>aztec_general</v>
      </c>
      <c r="G115" s="82" t="s">
        <v>463</v>
      </c>
      <c r="H115" s="85" t="str">
        <f t="shared" si="1"/>
        <v>aztec_general.cas</v>
      </c>
      <c r="I115" s="84" t="s">
        <v>501</v>
      </c>
      <c r="J115" s="82">
        <v>0.7</v>
      </c>
      <c r="K115" s="77">
        <v>40</v>
      </c>
      <c r="L115" s="53"/>
      <c r="M115" s="47"/>
      <c r="N115" s="47"/>
      <c r="O115" s="47"/>
      <c r="P115" s="47"/>
      <c r="Q115" s="47"/>
      <c r="R115" s="47"/>
    </row>
    <row r="116" spans="1:18" x14ac:dyDescent="0.25">
      <c r="A116" s="47"/>
      <c r="B116" s="31" t="s">
        <v>353</v>
      </c>
      <c r="C116" s="31" t="s">
        <v>89</v>
      </c>
      <c r="D116" s="31" t="s">
        <v>470</v>
      </c>
      <c r="E116" s="84" t="s">
        <v>490</v>
      </c>
      <c r="F116" s="85" t="str">
        <f t="shared" si="6"/>
        <v>northern_generic_king</v>
      </c>
      <c r="G116" s="82" t="s">
        <v>463</v>
      </c>
      <c r="H116" s="85" t="str">
        <f t="shared" si="1"/>
        <v>northern_generic_king.cas</v>
      </c>
      <c r="I116" s="84" t="s">
        <v>501</v>
      </c>
      <c r="J116" s="82">
        <v>0.7</v>
      </c>
      <c r="K116" s="77">
        <v>40</v>
      </c>
      <c r="L116" s="53"/>
      <c r="M116" s="47"/>
      <c r="N116" s="47"/>
      <c r="O116" s="47"/>
      <c r="P116" s="47"/>
      <c r="Q116" s="47"/>
      <c r="R116" s="47"/>
    </row>
    <row r="117" spans="1:18" x14ac:dyDescent="0.25">
      <c r="A117" s="47"/>
      <c r="B117" s="31" t="s">
        <v>352</v>
      </c>
      <c r="C117" s="31" t="s">
        <v>89</v>
      </c>
      <c r="D117" s="31" t="s">
        <v>470</v>
      </c>
      <c r="E117" s="84" t="s">
        <v>490</v>
      </c>
      <c r="F117" s="85" t="str">
        <f t="shared" si="6"/>
        <v>fancy_general</v>
      </c>
      <c r="G117" s="82" t="s">
        <v>463</v>
      </c>
      <c r="H117" s="85" t="str">
        <f t="shared" si="1"/>
        <v>fancy_general.cas</v>
      </c>
      <c r="I117" s="84" t="s">
        <v>501</v>
      </c>
      <c r="J117" s="82">
        <v>0.7</v>
      </c>
      <c r="K117" s="77">
        <v>40</v>
      </c>
      <c r="L117" s="53"/>
      <c r="M117" s="47"/>
      <c r="N117" s="47"/>
      <c r="O117" s="47"/>
      <c r="P117" s="47"/>
      <c r="Q117" s="47"/>
      <c r="R117" s="47"/>
    </row>
    <row r="118" spans="1:18" x14ac:dyDescent="0.25">
      <c r="A118" s="47"/>
      <c r="B118" s="31" t="s">
        <v>374</v>
      </c>
      <c r="C118" s="31" t="s">
        <v>89</v>
      </c>
      <c r="D118" s="31" t="s">
        <v>470</v>
      </c>
      <c r="E118" s="84" t="s">
        <v>488</v>
      </c>
      <c r="F118" s="85" t="str">
        <f t="shared" si="6"/>
        <v>middle_eastern_sultan</v>
      </c>
      <c r="G118" s="82" t="s">
        <v>463</v>
      </c>
      <c r="H118" s="85" t="str">
        <f t="shared" si="1"/>
        <v>middle_eastern_sultan.cas</v>
      </c>
      <c r="I118" s="84" t="s">
        <v>501</v>
      </c>
      <c r="J118" s="82">
        <v>0.7</v>
      </c>
      <c r="K118" s="77">
        <v>40</v>
      </c>
      <c r="L118" s="53"/>
      <c r="M118" s="47"/>
      <c r="N118" s="47"/>
      <c r="O118" s="47"/>
      <c r="P118" s="47"/>
      <c r="Q118" s="47"/>
      <c r="R118" s="47"/>
    </row>
    <row r="119" spans="1:18" x14ac:dyDescent="0.25">
      <c r="A119" s="47"/>
      <c r="B119" s="31" t="s">
        <v>370</v>
      </c>
      <c r="C119" s="31" t="s">
        <v>89</v>
      </c>
      <c r="D119" s="31" t="s">
        <v>470</v>
      </c>
      <c r="E119" s="84" t="s">
        <v>490</v>
      </c>
      <c r="F119" s="85" t="str">
        <f t="shared" si="6"/>
        <v>lithuania_heir</v>
      </c>
      <c r="G119" s="82" t="s">
        <v>463</v>
      </c>
      <c r="H119" s="85" t="str">
        <f t="shared" si="1"/>
        <v>lithuania_heir.cas</v>
      </c>
      <c r="I119" s="84" t="s">
        <v>501</v>
      </c>
      <c r="J119" s="82">
        <v>0.7</v>
      </c>
      <c r="K119" s="77">
        <v>40</v>
      </c>
      <c r="L119" s="53"/>
      <c r="M119" s="47"/>
      <c r="N119" s="47"/>
      <c r="O119" s="47"/>
      <c r="P119" s="47"/>
      <c r="Q119" s="47"/>
      <c r="R119" s="47"/>
    </row>
    <row r="120" spans="1:18" x14ac:dyDescent="0.25">
      <c r="A120" s="47"/>
      <c r="B120" s="31" t="s">
        <v>371</v>
      </c>
      <c r="C120" s="31" t="s">
        <v>89</v>
      </c>
      <c r="D120" s="31" t="s">
        <v>470</v>
      </c>
      <c r="E120" s="84" t="s">
        <v>490</v>
      </c>
      <c r="F120" s="85" t="str">
        <f t="shared" si="6"/>
        <v>lithuania_leader</v>
      </c>
      <c r="G120" s="82" t="s">
        <v>463</v>
      </c>
      <c r="H120" s="85" t="str">
        <f t="shared" si="1"/>
        <v>lithuania_leader.cas</v>
      </c>
      <c r="I120" s="84" t="s">
        <v>501</v>
      </c>
      <c r="J120" s="82">
        <v>0.7</v>
      </c>
      <c r="K120" s="77">
        <v>40</v>
      </c>
      <c r="L120" s="53"/>
      <c r="M120" s="47"/>
      <c r="N120" s="47"/>
      <c r="O120" s="47"/>
      <c r="P120" s="47"/>
      <c r="Q120" s="47"/>
      <c r="R120" s="47"/>
    </row>
    <row r="121" spans="1:18" x14ac:dyDescent="0.25">
      <c r="A121" s="47"/>
      <c r="B121" s="31" t="s">
        <v>384</v>
      </c>
      <c r="C121" s="31" t="s">
        <v>89</v>
      </c>
      <c r="D121" s="31" t="s">
        <v>470</v>
      </c>
      <c r="E121" s="84" t="s">
        <v>490</v>
      </c>
      <c r="F121" s="85" t="str">
        <f t="shared" si="6"/>
        <v>cuman_heir</v>
      </c>
      <c r="G121" s="82" t="s">
        <v>463</v>
      </c>
      <c r="H121" s="85" t="str">
        <f t="shared" si="1"/>
        <v>cuman_heir.cas</v>
      </c>
      <c r="I121" s="84" t="s">
        <v>501</v>
      </c>
      <c r="J121" s="82">
        <v>0.7</v>
      </c>
      <c r="K121" s="77">
        <v>40</v>
      </c>
      <c r="L121" s="53"/>
      <c r="M121" s="47"/>
      <c r="N121" s="47"/>
      <c r="O121" s="47"/>
      <c r="P121" s="47"/>
      <c r="Q121" s="47"/>
      <c r="R121" s="47"/>
    </row>
    <row r="122" spans="1:18" x14ac:dyDescent="0.25">
      <c r="A122" s="47"/>
      <c r="B122" s="31" t="s">
        <v>385</v>
      </c>
      <c r="C122" s="31" t="s">
        <v>89</v>
      </c>
      <c r="D122" s="31" t="s">
        <v>470</v>
      </c>
      <c r="E122" s="84" t="s">
        <v>490</v>
      </c>
      <c r="F122" s="85" t="str">
        <f t="shared" si="6"/>
        <v>cuman_khan</v>
      </c>
      <c r="G122" s="82" t="s">
        <v>463</v>
      </c>
      <c r="H122" s="85" t="str">
        <f t="shared" si="1"/>
        <v>cuman_khan.cas</v>
      </c>
      <c r="I122" s="84" t="s">
        <v>501</v>
      </c>
      <c r="J122" s="82">
        <v>0.7</v>
      </c>
      <c r="K122" s="77">
        <v>40</v>
      </c>
      <c r="L122" s="53"/>
      <c r="M122" s="47"/>
      <c r="N122" s="47"/>
      <c r="O122" s="47"/>
      <c r="P122" s="47"/>
      <c r="Q122" s="47"/>
      <c r="R122" s="47"/>
    </row>
    <row r="123" spans="1:18" x14ac:dyDescent="0.25">
      <c r="A123" s="47"/>
      <c r="B123" s="31" t="s">
        <v>381</v>
      </c>
      <c r="C123" s="31" t="s">
        <v>89</v>
      </c>
      <c r="D123" s="31" t="s">
        <v>470</v>
      </c>
      <c r="E123" s="84" t="s">
        <v>490</v>
      </c>
      <c r="F123" s="85" t="str">
        <f t="shared" si="6"/>
        <v>georgia_king</v>
      </c>
      <c r="G123" s="82" t="s">
        <v>463</v>
      </c>
      <c r="H123" s="85" t="str">
        <f t="shared" si="1"/>
        <v>georgia_king.cas</v>
      </c>
      <c r="I123" s="84" t="s">
        <v>501</v>
      </c>
      <c r="J123" s="82">
        <v>0.7</v>
      </c>
      <c r="K123" s="77">
        <v>40</v>
      </c>
      <c r="L123" s="53"/>
      <c r="M123" s="47"/>
      <c r="N123" s="47"/>
      <c r="O123" s="47"/>
      <c r="P123" s="47"/>
      <c r="Q123" s="47"/>
      <c r="R123" s="47"/>
    </row>
    <row r="124" spans="1:18" x14ac:dyDescent="0.25">
      <c r="A124" s="47"/>
      <c r="B124" s="31" t="s">
        <v>389</v>
      </c>
      <c r="C124" s="31" t="s">
        <v>89</v>
      </c>
      <c r="D124" s="31" t="s">
        <v>470</v>
      </c>
      <c r="E124" s="84" t="s">
        <v>490</v>
      </c>
      <c r="F124" s="85" t="str">
        <f t="shared" si="6"/>
        <v>mongol_heir</v>
      </c>
      <c r="G124" s="82" t="s">
        <v>463</v>
      </c>
      <c r="H124" s="85" t="str">
        <f t="shared" si="1"/>
        <v>mongol_heir.cas</v>
      </c>
      <c r="I124" s="84" t="s">
        <v>501</v>
      </c>
      <c r="J124" s="82">
        <v>0.7</v>
      </c>
      <c r="K124" s="77">
        <v>40</v>
      </c>
      <c r="L124" s="53"/>
      <c r="M124" s="47"/>
      <c r="N124" s="47"/>
      <c r="O124" s="47"/>
      <c r="P124" s="47"/>
      <c r="Q124" s="47"/>
      <c r="R124" s="47"/>
    </row>
    <row r="125" spans="1:18" x14ac:dyDescent="0.25">
      <c r="A125" s="47"/>
      <c r="B125" s="31" t="s">
        <v>390</v>
      </c>
      <c r="C125" s="31" t="s">
        <v>89</v>
      </c>
      <c r="D125" s="31" t="s">
        <v>470</v>
      </c>
      <c r="E125" s="84" t="s">
        <v>490</v>
      </c>
      <c r="F125" s="85" t="str">
        <f t="shared" si="6"/>
        <v>mongol_khan</v>
      </c>
      <c r="G125" s="82" t="s">
        <v>463</v>
      </c>
      <c r="H125" s="85" t="str">
        <f t="shared" si="1"/>
        <v>mongol_khan.cas</v>
      </c>
      <c r="I125" s="84" t="s">
        <v>501</v>
      </c>
      <c r="J125" s="82">
        <v>0.7</v>
      </c>
      <c r="K125" s="77">
        <v>40</v>
      </c>
      <c r="L125" s="53"/>
      <c r="M125" s="47"/>
      <c r="N125" s="47"/>
      <c r="O125" s="47"/>
      <c r="P125" s="47"/>
      <c r="Q125" s="47"/>
      <c r="R125" s="47"/>
    </row>
    <row r="126" spans="1:18" x14ac:dyDescent="0.25">
      <c r="A126" s="47"/>
      <c r="B126" s="31" t="s">
        <v>398</v>
      </c>
      <c r="C126" s="31" t="s">
        <v>89</v>
      </c>
      <c r="D126" s="31" t="s">
        <v>470</v>
      </c>
      <c r="E126" s="84" t="s">
        <v>490</v>
      </c>
      <c r="F126" s="85" t="str">
        <f t="shared" si="6"/>
        <v>rus_heir</v>
      </c>
      <c r="G126" s="82" t="s">
        <v>463</v>
      </c>
      <c r="H126" s="85" t="str">
        <f t="shared" ref="H126:H144" si="7">CONCATENATE(B126,".cas")</f>
        <v>rus_heir.cas</v>
      </c>
      <c r="I126" s="84" t="s">
        <v>501</v>
      </c>
      <c r="J126" s="82">
        <v>0.7</v>
      </c>
      <c r="K126" s="77">
        <v>40</v>
      </c>
      <c r="L126" s="53"/>
      <c r="M126" s="47"/>
      <c r="N126" s="47"/>
      <c r="O126" s="47"/>
      <c r="P126" s="47"/>
      <c r="Q126" s="47"/>
      <c r="R126" s="47"/>
    </row>
    <row r="127" spans="1:18" x14ac:dyDescent="0.25">
      <c r="A127" s="47"/>
      <c r="B127" s="31" t="s">
        <v>399</v>
      </c>
      <c r="C127" s="31" t="s">
        <v>89</v>
      </c>
      <c r="D127" s="31" t="s">
        <v>470</v>
      </c>
      <c r="E127" s="84" t="s">
        <v>490</v>
      </c>
      <c r="F127" s="85" t="str">
        <f t="shared" si="6"/>
        <v>rus_knyaz</v>
      </c>
      <c r="G127" s="82" t="s">
        <v>463</v>
      </c>
      <c r="H127" s="85" t="str">
        <f t="shared" si="7"/>
        <v>rus_knyaz.cas</v>
      </c>
      <c r="I127" s="84" t="s">
        <v>501</v>
      </c>
      <c r="J127" s="82">
        <v>0.7</v>
      </c>
      <c r="K127" s="77">
        <v>40</v>
      </c>
      <c r="L127" s="53"/>
      <c r="M127" s="47"/>
      <c r="N127" s="47"/>
      <c r="O127" s="47"/>
      <c r="P127" s="47"/>
      <c r="Q127" s="47"/>
      <c r="R127" s="47"/>
    </row>
    <row r="128" spans="1:18" x14ac:dyDescent="0.25">
      <c r="A128" s="47"/>
      <c r="B128" s="31" t="s">
        <v>393</v>
      </c>
      <c r="C128" s="31" t="s">
        <v>89</v>
      </c>
      <c r="D128" s="31" t="s">
        <v>470</v>
      </c>
      <c r="E128" s="84" t="s">
        <v>490</v>
      </c>
      <c r="F128" s="85" t="str">
        <f t="shared" si="6"/>
        <v>byzantium_heir</v>
      </c>
      <c r="G128" s="82" t="s">
        <v>463</v>
      </c>
      <c r="H128" s="85" t="str">
        <f t="shared" si="7"/>
        <v>byzantium_heir.cas</v>
      </c>
      <c r="I128" s="84" t="s">
        <v>501</v>
      </c>
      <c r="J128" s="82">
        <v>0.7</v>
      </c>
      <c r="K128" s="77">
        <v>40</v>
      </c>
      <c r="L128" s="53"/>
      <c r="M128" s="47"/>
      <c r="N128" s="47"/>
      <c r="O128" s="47"/>
      <c r="P128" s="47"/>
      <c r="Q128" s="47"/>
      <c r="R128" s="47"/>
    </row>
    <row r="129" spans="1:18" x14ac:dyDescent="0.25">
      <c r="A129" s="47"/>
      <c r="B129" s="31" t="s">
        <v>394</v>
      </c>
      <c r="C129" s="31" t="s">
        <v>89</v>
      </c>
      <c r="D129" s="31" t="s">
        <v>470</v>
      </c>
      <c r="E129" s="84" t="s">
        <v>490</v>
      </c>
      <c r="F129" s="85" t="str">
        <f t="shared" si="6"/>
        <v>byzantium_emperor</v>
      </c>
      <c r="G129" s="82" t="s">
        <v>463</v>
      </c>
      <c r="H129" s="85" t="str">
        <f t="shared" si="7"/>
        <v>byzantium_emperor.cas</v>
      </c>
      <c r="I129" s="84" t="s">
        <v>501</v>
      </c>
      <c r="J129" s="82">
        <v>0.7</v>
      </c>
      <c r="K129" s="77">
        <v>40</v>
      </c>
      <c r="L129" s="53"/>
      <c r="M129" s="47"/>
      <c r="N129" s="47"/>
      <c r="O129" s="47"/>
      <c r="P129" s="47"/>
      <c r="Q129" s="47"/>
      <c r="R129" s="47"/>
    </row>
    <row r="130" spans="1:18" x14ac:dyDescent="0.25">
      <c r="A130" s="47"/>
      <c r="B130" s="31" t="s">
        <v>411</v>
      </c>
      <c r="C130" s="31" t="s">
        <v>85</v>
      </c>
      <c r="D130" s="31" t="s">
        <v>470</v>
      </c>
      <c r="E130" s="84" t="s">
        <v>490</v>
      </c>
      <c r="F130" s="85" t="str">
        <f t="shared" si="6"/>
        <v>byzantium_captain</v>
      </c>
      <c r="G130" s="82" t="s">
        <v>463</v>
      </c>
      <c r="H130" s="85" t="str">
        <f t="shared" si="7"/>
        <v>byzantium_captain.cas</v>
      </c>
      <c r="I130" s="84" t="s">
        <v>476</v>
      </c>
      <c r="J130" s="82">
        <v>0.7</v>
      </c>
      <c r="K130" s="77">
        <v>40</v>
      </c>
      <c r="L130" s="53"/>
      <c r="M130" s="47"/>
      <c r="N130" s="47"/>
      <c r="O130" s="47"/>
      <c r="P130" s="47"/>
      <c r="Q130" s="47"/>
      <c r="R130" s="47"/>
    </row>
    <row r="131" spans="1:18" x14ac:dyDescent="0.25">
      <c r="A131" s="47"/>
      <c r="B131" s="31" t="s">
        <v>414</v>
      </c>
      <c r="C131" s="31" t="s">
        <v>85</v>
      </c>
      <c r="D131" s="31" t="s">
        <v>470</v>
      </c>
      <c r="E131" s="84" t="s">
        <v>490</v>
      </c>
      <c r="F131" s="85" t="str">
        <f t="shared" si="6"/>
        <v>rus_captain</v>
      </c>
      <c r="G131" s="82" t="s">
        <v>463</v>
      </c>
      <c r="H131" s="85" t="str">
        <f t="shared" si="7"/>
        <v>rus_captain.cas</v>
      </c>
      <c r="I131" s="84" t="s">
        <v>476</v>
      </c>
      <c r="J131" s="82">
        <v>0.7</v>
      </c>
      <c r="K131" s="77">
        <v>40</v>
      </c>
      <c r="L131" s="53"/>
      <c r="M131" s="47"/>
      <c r="N131" s="47"/>
      <c r="O131" s="47"/>
      <c r="P131" s="47"/>
      <c r="Q131" s="47"/>
      <c r="R131" s="47"/>
    </row>
    <row r="132" spans="1:18" x14ac:dyDescent="0.25">
      <c r="A132" s="47"/>
      <c r="B132" s="31" t="s">
        <v>406</v>
      </c>
      <c r="C132" s="31" t="s">
        <v>85</v>
      </c>
      <c r="D132" s="31" t="s">
        <v>470</v>
      </c>
      <c r="E132" s="84" t="s">
        <v>490</v>
      </c>
      <c r="F132" s="85" t="str">
        <f t="shared" si="6"/>
        <v>georgia_captain</v>
      </c>
      <c r="G132" s="82" t="s">
        <v>463</v>
      </c>
      <c r="H132" s="85" t="str">
        <f t="shared" si="7"/>
        <v>georgia_captain.cas</v>
      </c>
      <c r="I132" s="84" t="s">
        <v>501</v>
      </c>
      <c r="J132" s="82">
        <v>0.7</v>
      </c>
      <c r="K132" s="77">
        <v>40</v>
      </c>
      <c r="L132" s="53"/>
      <c r="M132" s="47"/>
      <c r="N132" s="47"/>
      <c r="O132" s="47"/>
      <c r="P132" s="47"/>
      <c r="Q132" s="47"/>
      <c r="R132" s="47"/>
    </row>
    <row r="133" spans="1:18" x14ac:dyDescent="0.25">
      <c r="A133" s="47"/>
      <c r="B133" s="31" t="s">
        <v>408</v>
      </c>
      <c r="C133" s="31" t="s">
        <v>85</v>
      </c>
      <c r="D133" s="31" t="s">
        <v>470</v>
      </c>
      <c r="E133" s="84" t="s">
        <v>490</v>
      </c>
      <c r="F133" s="85" t="str">
        <f t="shared" si="6"/>
        <v>cuman_captain</v>
      </c>
      <c r="G133" s="82" t="s">
        <v>463</v>
      </c>
      <c r="H133" s="85" t="str">
        <f t="shared" si="7"/>
        <v>cuman_captain.cas</v>
      </c>
      <c r="I133" s="84" t="s">
        <v>501</v>
      </c>
      <c r="J133" s="82">
        <v>0.7</v>
      </c>
      <c r="K133" s="77">
        <v>40</v>
      </c>
      <c r="L133" s="53"/>
      <c r="M133" s="47"/>
      <c r="N133" s="47"/>
      <c r="O133" s="47"/>
      <c r="P133" s="47"/>
      <c r="Q133" s="47"/>
      <c r="R133" s="47"/>
    </row>
    <row r="134" spans="1:18" x14ac:dyDescent="0.25">
      <c r="A134" s="47"/>
      <c r="B134" s="31" t="s">
        <v>401</v>
      </c>
      <c r="C134" s="31" t="s">
        <v>85</v>
      </c>
      <c r="D134" s="31" t="s">
        <v>470</v>
      </c>
      <c r="E134" s="84" t="s">
        <v>490</v>
      </c>
      <c r="F134" s="85" t="str">
        <f t="shared" si="6"/>
        <v>lithuania_captain</v>
      </c>
      <c r="G134" s="82" t="s">
        <v>463</v>
      </c>
      <c r="H134" s="85" t="str">
        <f t="shared" si="7"/>
        <v>lithuania_captain.cas</v>
      </c>
      <c r="I134" s="84" t="s">
        <v>476</v>
      </c>
      <c r="J134" s="82">
        <v>0.7</v>
      </c>
      <c r="K134" s="77">
        <v>40</v>
      </c>
      <c r="L134" s="53"/>
      <c r="M134" s="47"/>
      <c r="N134" s="47"/>
      <c r="O134" s="47"/>
      <c r="P134" s="47"/>
      <c r="Q134" s="47"/>
      <c r="R134" s="47"/>
    </row>
    <row r="135" spans="1:18" x14ac:dyDescent="0.25">
      <c r="A135" s="47"/>
      <c r="B135" s="31" t="s">
        <v>403</v>
      </c>
      <c r="C135" s="31" t="s">
        <v>85</v>
      </c>
      <c r="D135" s="31" t="s">
        <v>470</v>
      </c>
      <c r="E135" s="84" t="s">
        <v>490</v>
      </c>
      <c r="F135" s="85" t="str">
        <f t="shared" si="6"/>
        <v>islamic_captain</v>
      </c>
      <c r="G135" s="82" t="s">
        <v>463</v>
      </c>
      <c r="H135" s="85" t="str">
        <f t="shared" si="7"/>
        <v>islamic_captain.cas</v>
      </c>
      <c r="I135" s="84" t="s">
        <v>501</v>
      </c>
      <c r="J135" s="82">
        <v>0.7</v>
      </c>
      <c r="K135" s="77">
        <v>40</v>
      </c>
      <c r="L135" s="53"/>
      <c r="M135" s="47"/>
      <c r="N135" s="47"/>
      <c r="O135" s="47"/>
      <c r="P135" s="47"/>
      <c r="Q135" s="47"/>
      <c r="R135" s="47"/>
    </row>
    <row r="136" spans="1:18" x14ac:dyDescent="0.25">
      <c r="A136" s="47"/>
      <c r="B136" s="31" t="s">
        <v>355</v>
      </c>
      <c r="C136" s="31" t="s">
        <v>85</v>
      </c>
      <c r="D136" s="31" t="s">
        <v>470</v>
      </c>
      <c r="E136" s="84" t="s">
        <v>490</v>
      </c>
      <c r="F136" s="85" t="str">
        <f t="shared" si="6"/>
        <v>fancy_captain</v>
      </c>
      <c r="G136" s="82" t="s">
        <v>463</v>
      </c>
      <c r="H136" s="85" t="str">
        <f t="shared" si="7"/>
        <v>fancy_captain.cas</v>
      </c>
      <c r="I136" s="84" t="s">
        <v>501</v>
      </c>
      <c r="J136" s="82">
        <v>0.7</v>
      </c>
      <c r="K136" s="77">
        <v>40</v>
      </c>
      <c r="L136" s="53"/>
      <c r="M136" s="47"/>
      <c r="N136" s="47"/>
      <c r="O136" s="47"/>
      <c r="P136" s="47"/>
      <c r="Q136" s="47"/>
      <c r="R136" s="47"/>
    </row>
    <row r="137" spans="1:18" x14ac:dyDescent="0.25">
      <c r="A137" s="47"/>
      <c r="B137" s="31" t="s">
        <v>96</v>
      </c>
      <c r="C137" s="31" t="s">
        <v>96</v>
      </c>
      <c r="D137" s="31" t="s">
        <v>462</v>
      </c>
      <c r="E137" s="84" t="s">
        <v>488</v>
      </c>
      <c r="F137" s="85" t="str">
        <f t="shared" si="6"/>
        <v>princess</v>
      </c>
      <c r="G137" s="82" t="s">
        <v>463</v>
      </c>
      <c r="H137" s="85" t="str">
        <f t="shared" si="7"/>
        <v>princess.cas</v>
      </c>
      <c r="I137" s="84" t="s">
        <v>502</v>
      </c>
      <c r="J137" s="82">
        <v>0.7</v>
      </c>
      <c r="K137" s="77">
        <v>40</v>
      </c>
      <c r="L137" s="53"/>
      <c r="M137" s="47"/>
      <c r="N137" s="47"/>
      <c r="O137" s="47"/>
      <c r="P137" s="47"/>
      <c r="Q137" s="47"/>
      <c r="R137" s="47"/>
    </row>
    <row r="138" spans="1:18" x14ac:dyDescent="0.25">
      <c r="A138" s="47"/>
      <c r="B138" s="31" t="s">
        <v>97</v>
      </c>
      <c r="C138" s="31" t="s">
        <v>97</v>
      </c>
      <c r="D138" s="31" t="s">
        <v>468</v>
      </c>
      <c r="E138" s="84" t="s">
        <v>488</v>
      </c>
      <c r="F138" s="85" t="str">
        <f t="shared" si="6"/>
        <v>merchant</v>
      </c>
      <c r="G138" s="82" t="s">
        <v>463</v>
      </c>
      <c r="H138" s="85" t="str">
        <f t="shared" si="7"/>
        <v>merchant.cas</v>
      </c>
      <c r="I138" s="84" t="s">
        <v>503</v>
      </c>
      <c r="J138" s="82">
        <v>0.7</v>
      </c>
      <c r="K138" s="77">
        <v>40</v>
      </c>
      <c r="L138" s="53"/>
      <c r="M138" s="47"/>
      <c r="N138" s="47"/>
      <c r="O138" s="47"/>
      <c r="P138" s="47"/>
      <c r="Q138" s="47"/>
      <c r="R138" s="47"/>
    </row>
    <row r="139" spans="1:18" x14ac:dyDescent="0.25">
      <c r="A139" s="47"/>
      <c r="B139" s="31" t="s">
        <v>98</v>
      </c>
      <c r="C139" s="31" t="s">
        <v>98</v>
      </c>
      <c r="D139" s="31" t="s">
        <v>469</v>
      </c>
      <c r="E139" s="84" t="s">
        <v>488</v>
      </c>
      <c r="F139" s="85" t="str">
        <f t="shared" si="6"/>
        <v>priest</v>
      </c>
      <c r="G139" s="82" t="s">
        <v>463</v>
      </c>
      <c r="H139" s="85" t="str">
        <f t="shared" si="7"/>
        <v>priest.cas</v>
      </c>
      <c r="I139" s="84" t="s">
        <v>504</v>
      </c>
      <c r="J139" s="82">
        <v>0.7</v>
      </c>
      <c r="K139" s="77">
        <v>40</v>
      </c>
      <c r="L139" s="53"/>
      <c r="M139" s="47"/>
      <c r="N139" s="47"/>
      <c r="O139" s="47"/>
      <c r="P139" s="47"/>
      <c r="Q139" s="47"/>
      <c r="R139" s="47"/>
    </row>
    <row r="140" spans="1:18" x14ac:dyDescent="0.25">
      <c r="A140" s="47"/>
      <c r="B140" s="31" t="s">
        <v>440</v>
      </c>
      <c r="C140" s="31" t="s">
        <v>98</v>
      </c>
      <c r="D140" s="31" t="s">
        <v>469</v>
      </c>
      <c r="E140" s="84" t="s">
        <v>488</v>
      </c>
      <c r="F140" s="85" t="str">
        <f t="shared" si="6"/>
        <v>bishop</v>
      </c>
      <c r="G140" s="82" t="s">
        <v>463</v>
      </c>
      <c r="H140" s="85" t="str">
        <f t="shared" si="7"/>
        <v>bishop.cas</v>
      </c>
      <c r="I140" s="84" t="s">
        <v>505</v>
      </c>
      <c r="J140" s="82">
        <v>0.7</v>
      </c>
      <c r="K140" s="77">
        <v>40</v>
      </c>
      <c r="L140" s="53"/>
      <c r="M140" s="47"/>
      <c r="N140" s="47"/>
      <c r="O140" s="47"/>
      <c r="P140" s="47"/>
      <c r="Q140" s="47"/>
      <c r="R140" s="47"/>
    </row>
    <row r="141" spans="1:18" x14ac:dyDescent="0.25">
      <c r="A141" s="47"/>
      <c r="B141" s="31" t="s">
        <v>441</v>
      </c>
      <c r="C141" s="31" t="s">
        <v>98</v>
      </c>
      <c r="D141" s="31" t="s">
        <v>469</v>
      </c>
      <c r="E141" s="84" t="s">
        <v>488</v>
      </c>
      <c r="F141" s="85" t="str">
        <f t="shared" si="6"/>
        <v>cardinal</v>
      </c>
      <c r="G141" s="82" t="s">
        <v>463</v>
      </c>
      <c r="H141" s="85" t="str">
        <f t="shared" si="7"/>
        <v>cardinal.cas</v>
      </c>
      <c r="I141" s="84" t="s">
        <v>506</v>
      </c>
      <c r="J141" s="82">
        <v>0.7</v>
      </c>
      <c r="K141" s="77">
        <v>40</v>
      </c>
      <c r="L141" s="53"/>
      <c r="M141" s="47"/>
      <c r="N141" s="47"/>
      <c r="O141" s="47"/>
      <c r="P141" s="47"/>
      <c r="Q141" s="47"/>
      <c r="R141" s="47"/>
    </row>
    <row r="142" spans="1:18" x14ac:dyDescent="0.25">
      <c r="A142" s="47"/>
      <c r="B142" s="31" t="s">
        <v>94</v>
      </c>
      <c r="C142" s="31" t="s">
        <v>94</v>
      </c>
      <c r="D142" s="31" t="s">
        <v>462</v>
      </c>
      <c r="E142" s="84" t="s">
        <v>488</v>
      </c>
      <c r="F142" s="85" t="str">
        <f t="shared" si="6"/>
        <v>diplomat</v>
      </c>
      <c r="G142" s="82" t="s">
        <v>463</v>
      </c>
      <c r="H142" s="85" t="str">
        <f t="shared" si="7"/>
        <v>diplomat.cas</v>
      </c>
      <c r="I142" s="84" t="s">
        <v>507</v>
      </c>
      <c r="J142" s="82">
        <v>0.7</v>
      </c>
      <c r="K142" s="77">
        <v>40</v>
      </c>
      <c r="L142" s="53"/>
      <c r="M142" s="47"/>
      <c r="N142" s="47"/>
      <c r="O142" s="47"/>
      <c r="P142" s="47"/>
      <c r="Q142" s="47"/>
      <c r="R142" s="47"/>
    </row>
    <row r="143" spans="1:18" x14ac:dyDescent="0.25">
      <c r="A143" s="47"/>
      <c r="B143" s="31" t="s">
        <v>92</v>
      </c>
      <c r="C143" s="31" t="s">
        <v>92</v>
      </c>
      <c r="D143" s="31" t="s">
        <v>466</v>
      </c>
      <c r="E143" s="84" t="s">
        <v>488</v>
      </c>
      <c r="F143" s="85" t="str">
        <f t="shared" si="6"/>
        <v>spy</v>
      </c>
      <c r="G143" s="82" t="s">
        <v>463</v>
      </c>
      <c r="H143" s="85" t="str">
        <f t="shared" si="7"/>
        <v>spy.cas</v>
      </c>
      <c r="I143" s="84" t="s">
        <v>508</v>
      </c>
      <c r="J143" s="82">
        <v>0.7</v>
      </c>
      <c r="K143" s="77">
        <v>40</v>
      </c>
      <c r="L143" s="53"/>
      <c r="M143" s="47"/>
      <c r="N143" s="47"/>
      <c r="O143" s="47"/>
      <c r="P143" s="47"/>
      <c r="Q143" s="47"/>
      <c r="R143" s="47"/>
    </row>
    <row r="144" spans="1:18" x14ac:dyDescent="0.25">
      <c r="A144" s="47"/>
      <c r="B144" s="6" t="s">
        <v>93</v>
      </c>
      <c r="C144" s="31" t="s">
        <v>93</v>
      </c>
      <c r="D144" s="31" t="s">
        <v>467</v>
      </c>
      <c r="E144" s="84" t="s">
        <v>488</v>
      </c>
      <c r="F144" s="85" t="str">
        <f t="shared" si="6"/>
        <v>assassin</v>
      </c>
      <c r="G144" s="82" t="s">
        <v>463</v>
      </c>
      <c r="H144" s="85" t="str">
        <f t="shared" si="7"/>
        <v>assassin.cas</v>
      </c>
      <c r="I144" s="84" t="s">
        <v>509</v>
      </c>
      <c r="J144" s="82">
        <v>0.7</v>
      </c>
      <c r="K144" s="77">
        <v>40</v>
      </c>
      <c r="L144" s="53"/>
      <c r="M144" s="47"/>
      <c r="N144" s="47"/>
      <c r="O144" s="47"/>
      <c r="P144" s="47"/>
      <c r="Q144" s="47"/>
      <c r="R144" s="47"/>
    </row>
    <row r="145" spans="1:18" x14ac:dyDescent="0.25">
      <c r="A145" s="47"/>
      <c r="B145" s="31" t="s">
        <v>479</v>
      </c>
      <c r="C145" s="31" t="s">
        <v>95</v>
      </c>
      <c r="D145" s="31" t="s">
        <v>481</v>
      </c>
      <c r="E145" s="84" t="s">
        <v>488</v>
      </c>
      <c r="F145" s="84" t="s">
        <v>482</v>
      </c>
      <c r="G145" s="82"/>
      <c r="H145" s="84" t="s">
        <v>485</v>
      </c>
      <c r="I145" s="84" t="s">
        <v>484</v>
      </c>
      <c r="J145" s="82">
        <v>0.7</v>
      </c>
      <c r="K145" s="77">
        <v>40</v>
      </c>
      <c r="L145" s="53"/>
      <c r="M145" s="47"/>
      <c r="N145" s="47"/>
      <c r="O145" s="47"/>
      <c r="P145" s="47"/>
      <c r="Q145" s="47"/>
      <c r="R145" s="47"/>
    </row>
    <row r="146" spans="1:18" x14ac:dyDescent="0.25">
      <c r="A146" s="47"/>
      <c r="B146" s="31" t="s">
        <v>480</v>
      </c>
      <c r="C146" s="31" t="s">
        <v>95</v>
      </c>
      <c r="D146" s="31" t="s">
        <v>481</v>
      </c>
      <c r="E146" s="84" t="s">
        <v>488</v>
      </c>
      <c r="F146" s="84" t="s">
        <v>482</v>
      </c>
      <c r="G146" s="82"/>
      <c r="H146" s="84" t="s">
        <v>483</v>
      </c>
      <c r="I146" s="84" t="s">
        <v>484</v>
      </c>
      <c r="J146" s="82">
        <v>0.7</v>
      </c>
      <c r="K146" s="77">
        <v>40</v>
      </c>
      <c r="L146" s="53"/>
      <c r="M146" s="47"/>
      <c r="N146" s="47"/>
      <c r="O146" s="47"/>
      <c r="P146" s="47"/>
      <c r="Q146" s="47"/>
      <c r="R146" s="47"/>
    </row>
    <row r="147" spans="1:18" x14ac:dyDescent="0.25">
      <c r="A147" s="47"/>
      <c r="B147" s="31" t="s">
        <v>497</v>
      </c>
      <c r="C147" s="31" t="s">
        <v>95</v>
      </c>
      <c r="D147" s="31" t="s">
        <v>481</v>
      </c>
      <c r="E147" s="84" t="s">
        <v>488</v>
      </c>
      <c r="F147" s="84" t="s">
        <v>486</v>
      </c>
      <c r="G147" s="82"/>
      <c r="H147" s="84" t="s">
        <v>487</v>
      </c>
      <c r="I147" s="84" t="s">
        <v>484</v>
      </c>
      <c r="J147" s="82">
        <v>0.7</v>
      </c>
      <c r="K147" s="77">
        <v>40</v>
      </c>
      <c r="L147" s="53"/>
      <c r="M147" s="47"/>
      <c r="N147" s="47"/>
      <c r="O147" s="47"/>
      <c r="P147" s="47"/>
      <c r="Q147" s="47"/>
      <c r="R147" s="47"/>
    </row>
    <row r="148" spans="1:18" x14ac:dyDescent="0.2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6" t="str">
        <f>ADDRESS(ROW(), COLUMN(),4)</f>
        <v>M148</v>
      </c>
      <c r="N148" s="47"/>
      <c r="O148" s="47"/>
      <c r="P148" s="47"/>
      <c r="Q148" s="47"/>
      <c r="R148" s="47"/>
    </row>
    <row r="149" spans="1:18" ht="14.25" customHeight="1" x14ac:dyDescent="0.2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</row>
    <row r="150" spans="1:18" x14ac:dyDescent="0.2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</row>
    <row r="151" spans="1:18" x14ac:dyDescent="0.2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</row>
  </sheetData>
  <mergeCells count="6">
    <mergeCell ref="E59:I59"/>
    <mergeCell ref="Q22:V22"/>
    <mergeCell ref="E22:H22"/>
    <mergeCell ref="I22:J22"/>
    <mergeCell ref="F2:J2"/>
    <mergeCell ref="F9:J9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F620-CE28-40AA-8496-345611D48E05}">
  <sheetPr>
    <tabColor theme="9" tint="0.59999389629810485"/>
  </sheetPr>
  <dimension ref="A1:W139"/>
  <sheetViews>
    <sheetView tabSelected="1" zoomScaleNormal="100" workbookViewId="0">
      <selection activeCell="H17" sqref="H17"/>
    </sheetView>
  </sheetViews>
  <sheetFormatPr defaultRowHeight="15" x14ac:dyDescent="0.25"/>
  <cols>
    <col min="2" max="2" width="24.5703125" bestFit="1" customWidth="1"/>
    <col min="3" max="3" width="11.85546875" bestFit="1" customWidth="1"/>
    <col min="4" max="4" width="5.85546875" bestFit="1" customWidth="1"/>
    <col min="5" max="5" width="13.42578125" bestFit="1" customWidth="1"/>
    <col min="6" max="6" width="15.28515625" bestFit="1" customWidth="1"/>
    <col min="7" max="7" width="15.85546875" bestFit="1" customWidth="1"/>
    <col min="8" max="8" width="18.5703125" bestFit="1" customWidth="1"/>
    <col min="9" max="9" width="10.42578125" bestFit="1" customWidth="1"/>
    <col min="10" max="10" width="13.7109375" bestFit="1" customWidth="1"/>
    <col min="11" max="11" width="14.140625" bestFit="1" customWidth="1"/>
    <col min="12" max="12" width="18.42578125" bestFit="1" customWidth="1"/>
    <col min="13" max="14" width="19.85546875" bestFit="1" customWidth="1"/>
    <col min="15" max="15" width="18.42578125" bestFit="1" customWidth="1"/>
  </cols>
  <sheetData>
    <row r="1" spans="1:23" ht="15.75" thickBot="1" x14ac:dyDescent="0.3">
      <c r="A1" s="45" t="str">
        <f>A6</f>
        <v>A6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56"/>
      <c r="Q1" s="56"/>
      <c r="R1" s="56"/>
      <c r="S1" s="56"/>
      <c r="T1" s="47"/>
      <c r="U1" s="47"/>
      <c r="V1" s="47"/>
      <c r="W1" s="47"/>
    </row>
    <row r="2" spans="1:23" x14ac:dyDescent="0.25">
      <c r="A2" s="45" t="str">
        <f>R137</f>
        <v>R137</v>
      </c>
      <c r="B2" s="47"/>
      <c r="C2" s="47"/>
      <c r="D2" s="47"/>
      <c r="E2" s="47"/>
      <c r="F2" s="47"/>
      <c r="G2" s="47"/>
      <c r="H2" s="47"/>
      <c r="I2" s="47"/>
      <c r="J2" s="47"/>
      <c r="K2" s="91" t="s">
        <v>348</v>
      </c>
      <c r="L2" s="92"/>
      <c r="M2" s="92"/>
      <c r="N2" s="92"/>
      <c r="O2" s="93"/>
      <c r="P2" s="56"/>
      <c r="Q2" s="56"/>
      <c r="R2" s="56"/>
      <c r="S2" s="56"/>
      <c r="T2" s="47"/>
      <c r="U2" s="47"/>
      <c r="V2" s="47"/>
      <c r="W2" s="47"/>
    </row>
    <row r="3" spans="1:23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55" t="s">
        <v>345</v>
      </c>
      <c r="L3" s="31" t="s">
        <v>347</v>
      </c>
      <c r="M3" s="58" t="s">
        <v>347</v>
      </c>
      <c r="N3" s="59" t="s">
        <v>343</v>
      </c>
      <c r="O3" s="60" t="s">
        <v>342</v>
      </c>
      <c r="P3" s="56"/>
      <c r="Q3" s="56"/>
      <c r="R3" s="56"/>
      <c r="S3" s="56"/>
      <c r="T3" s="47"/>
      <c r="U3" s="47"/>
      <c r="V3" s="47"/>
      <c r="W3" s="47"/>
    </row>
    <row r="4" spans="1:23" ht="15.75" thickBot="1" x14ac:dyDescent="0.3">
      <c r="A4" s="48"/>
      <c r="B4" s="48"/>
      <c r="C4" s="48"/>
      <c r="D4" s="48"/>
      <c r="E4" s="48"/>
      <c r="F4" s="48"/>
      <c r="G4" s="48"/>
      <c r="H4" s="48"/>
      <c r="I4" s="48"/>
      <c r="J4" s="48"/>
      <c r="K4" s="54" t="s">
        <v>346</v>
      </c>
      <c r="L4" s="61" t="s">
        <v>344</v>
      </c>
      <c r="M4" s="62" t="s">
        <v>59</v>
      </c>
      <c r="N4" s="79" t="s">
        <v>349</v>
      </c>
      <c r="O4" s="57"/>
      <c r="P4" s="56"/>
      <c r="Q4" s="56"/>
      <c r="R4" s="56"/>
      <c r="S4" s="56"/>
      <c r="T4" s="47"/>
      <c r="U4" s="47"/>
      <c r="V4" s="47"/>
      <c r="W4" s="47"/>
    </row>
    <row r="5" spans="1:23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47"/>
      <c r="U5" s="47"/>
      <c r="V5" s="47"/>
      <c r="W5" s="47"/>
    </row>
    <row r="6" spans="1:23" x14ac:dyDescent="0.25">
      <c r="A6" s="46" t="str">
        <f>ADDRESS(ROW(), COLUMN(),4)</f>
        <v>A6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47"/>
      <c r="S6" s="47"/>
      <c r="T6" s="47"/>
      <c r="U6" s="47"/>
      <c r="V6" s="47"/>
      <c r="W6" s="47"/>
    </row>
    <row r="7" spans="1:23" x14ac:dyDescent="0.25">
      <c r="A7" s="48"/>
      <c r="B7" s="24" t="s">
        <v>102</v>
      </c>
      <c r="C7" s="24" t="s">
        <v>103</v>
      </c>
      <c r="D7" s="24" t="s">
        <v>104</v>
      </c>
      <c r="E7" s="24" t="s">
        <v>105</v>
      </c>
      <c r="F7" s="24" t="s">
        <v>106</v>
      </c>
      <c r="G7" s="24" t="s">
        <v>106</v>
      </c>
      <c r="H7" s="24" t="s">
        <v>106</v>
      </c>
      <c r="I7" s="24" t="s">
        <v>106</v>
      </c>
      <c r="J7" s="24" t="s">
        <v>106</v>
      </c>
      <c r="K7" s="24" t="s">
        <v>106</v>
      </c>
      <c r="L7" s="24" t="s">
        <v>106</v>
      </c>
      <c r="M7" s="24" t="s">
        <v>106</v>
      </c>
      <c r="N7" s="24" t="s">
        <v>106</v>
      </c>
      <c r="O7" s="24" t="s">
        <v>106</v>
      </c>
      <c r="P7" s="24" t="s">
        <v>106</v>
      </c>
      <c r="Q7" s="24" t="s">
        <v>106</v>
      </c>
      <c r="R7" s="47"/>
      <c r="S7" s="47"/>
      <c r="T7" s="47"/>
      <c r="U7" s="47"/>
      <c r="V7" s="47"/>
      <c r="W7" s="47"/>
    </row>
    <row r="8" spans="1:23" x14ac:dyDescent="0.25">
      <c r="A8" s="76">
        <v>1</v>
      </c>
      <c r="B8" s="41" t="s">
        <v>107</v>
      </c>
      <c r="C8" s="38" t="s">
        <v>108</v>
      </c>
      <c r="D8" s="38">
        <v>100</v>
      </c>
      <c r="E8" s="38" t="s">
        <v>107</v>
      </c>
      <c r="F8" s="38" t="s">
        <v>109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47"/>
      <c r="S8" s="47"/>
      <c r="T8" s="47"/>
      <c r="U8" s="47"/>
      <c r="V8" s="47"/>
      <c r="W8" s="47"/>
    </row>
    <row r="9" spans="1:23" x14ac:dyDescent="0.25">
      <c r="A9" s="76">
        <v>2</v>
      </c>
      <c r="B9" s="40" t="s">
        <v>110</v>
      </c>
      <c r="C9" s="37" t="s">
        <v>110</v>
      </c>
      <c r="D9" s="37">
        <v>60</v>
      </c>
      <c r="E9" s="37" t="s">
        <v>110</v>
      </c>
      <c r="F9" s="37" t="s">
        <v>111</v>
      </c>
      <c r="G9" s="37" t="s">
        <v>112</v>
      </c>
      <c r="H9" s="37" t="s">
        <v>113</v>
      </c>
      <c r="I9" s="37"/>
      <c r="J9" s="37"/>
      <c r="K9" s="37"/>
      <c r="L9" s="37"/>
      <c r="M9" s="37"/>
      <c r="N9" s="37"/>
      <c r="O9" s="37"/>
      <c r="P9" s="37"/>
      <c r="Q9" s="37"/>
      <c r="R9" s="47"/>
      <c r="S9" s="47"/>
      <c r="T9" s="47"/>
      <c r="U9" s="47"/>
      <c r="V9" s="47"/>
      <c r="W9" s="47"/>
    </row>
    <row r="10" spans="1:23" x14ac:dyDescent="0.25">
      <c r="A10" s="76">
        <v>3</v>
      </c>
      <c r="B10" s="42" t="s">
        <v>114</v>
      </c>
      <c r="C10" s="39" t="s">
        <v>114</v>
      </c>
      <c r="D10" s="39">
        <v>7</v>
      </c>
      <c r="E10" s="39" t="s">
        <v>114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47"/>
      <c r="S10" s="47"/>
      <c r="T10" s="47"/>
      <c r="U10" s="47"/>
      <c r="V10" s="47"/>
      <c r="W10" s="47"/>
    </row>
    <row r="11" spans="1:23" x14ac:dyDescent="0.25">
      <c r="A11" s="76">
        <v>4</v>
      </c>
      <c r="B11" s="41" t="s">
        <v>115</v>
      </c>
      <c r="C11" s="38" t="s">
        <v>248</v>
      </c>
      <c r="D11" s="38"/>
      <c r="E11" s="38" t="s">
        <v>115</v>
      </c>
      <c r="F11" s="38" t="s">
        <v>116</v>
      </c>
      <c r="G11" s="38" t="s">
        <v>117</v>
      </c>
      <c r="H11" s="38" t="s">
        <v>118</v>
      </c>
      <c r="I11" s="38" t="s">
        <v>119</v>
      </c>
      <c r="J11" s="38" t="s">
        <v>120</v>
      </c>
      <c r="K11" s="38"/>
      <c r="L11" s="38"/>
      <c r="M11" s="38"/>
      <c r="N11" s="38"/>
      <c r="O11" s="38"/>
      <c r="P11" s="38"/>
      <c r="Q11" s="38"/>
      <c r="R11" s="47"/>
      <c r="S11" s="47"/>
      <c r="T11" s="47"/>
      <c r="U11" s="47"/>
      <c r="V11" s="47"/>
      <c r="W11" s="47"/>
    </row>
    <row r="12" spans="1:23" x14ac:dyDescent="0.25">
      <c r="A12" s="76">
        <v>5</v>
      </c>
      <c r="B12" s="42" t="s">
        <v>121</v>
      </c>
      <c r="C12" s="39" t="s">
        <v>248</v>
      </c>
      <c r="D12" s="39"/>
      <c r="E12" s="39" t="s">
        <v>121</v>
      </c>
      <c r="F12" s="39" t="s">
        <v>116</v>
      </c>
      <c r="G12" s="39" t="s">
        <v>117</v>
      </c>
      <c r="H12" s="39" t="s">
        <v>118</v>
      </c>
      <c r="I12" s="39" t="s">
        <v>119</v>
      </c>
      <c r="J12" s="39" t="s">
        <v>120</v>
      </c>
      <c r="K12" s="39"/>
      <c r="L12" s="39"/>
      <c r="M12" s="39"/>
      <c r="N12" s="39"/>
      <c r="O12" s="39"/>
      <c r="P12" s="39"/>
      <c r="Q12" s="39"/>
      <c r="R12" s="47"/>
      <c r="S12" s="47"/>
      <c r="T12" s="47"/>
      <c r="U12" s="47"/>
      <c r="V12" s="47"/>
      <c r="W12" s="47"/>
    </row>
    <row r="13" spans="1:23" x14ac:dyDescent="0.25">
      <c r="A13" s="76">
        <v>6</v>
      </c>
      <c r="B13" s="41" t="s">
        <v>122</v>
      </c>
      <c r="C13" s="38" t="s">
        <v>248</v>
      </c>
      <c r="D13" s="38"/>
      <c r="E13" s="38" t="s">
        <v>123</v>
      </c>
      <c r="F13" s="38" t="s">
        <v>116</v>
      </c>
      <c r="G13" s="38" t="s">
        <v>117</v>
      </c>
      <c r="H13" s="38" t="s">
        <v>118</v>
      </c>
      <c r="I13" s="38" t="s">
        <v>119</v>
      </c>
      <c r="J13" s="38" t="s">
        <v>120</v>
      </c>
      <c r="K13" s="38" t="s">
        <v>124</v>
      </c>
      <c r="L13" s="38" t="s">
        <v>125</v>
      </c>
      <c r="M13" s="38"/>
      <c r="N13" s="38"/>
      <c r="O13" s="38"/>
      <c r="P13" s="38"/>
      <c r="Q13" s="38"/>
      <c r="R13" s="47"/>
      <c r="S13" s="47"/>
      <c r="T13" s="47"/>
      <c r="U13" s="47"/>
      <c r="V13" s="47"/>
      <c r="W13" s="47"/>
    </row>
    <row r="14" spans="1:23" x14ac:dyDescent="0.25">
      <c r="A14" s="76">
        <v>7</v>
      </c>
      <c r="B14" s="42" t="s">
        <v>126</v>
      </c>
      <c r="C14" s="39" t="s">
        <v>248</v>
      </c>
      <c r="D14" s="39"/>
      <c r="E14" s="39" t="s">
        <v>123</v>
      </c>
      <c r="F14" s="39" t="s">
        <v>116</v>
      </c>
      <c r="G14" s="39" t="s">
        <v>117</v>
      </c>
      <c r="H14" s="39" t="s">
        <v>118</v>
      </c>
      <c r="I14" s="39" t="s">
        <v>119</v>
      </c>
      <c r="J14" s="39" t="s">
        <v>120</v>
      </c>
      <c r="K14" s="39" t="s">
        <v>124</v>
      </c>
      <c r="L14" s="39" t="s">
        <v>125</v>
      </c>
      <c r="M14" s="39"/>
      <c r="N14" s="39"/>
      <c r="O14" s="39"/>
      <c r="P14" s="39"/>
      <c r="Q14" s="39"/>
      <c r="R14" s="47"/>
      <c r="S14" s="47"/>
      <c r="T14" s="47"/>
      <c r="U14" s="47"/>
      <c r="V14" s="47"/>
      <c r="W14" s="47"/>
    </row>
    <row r="15" spans="1:23" x14ac:dyDescent="0.25">
      <c r="A15" s="76">
        <v>8</v>
      </c>
      <c r="B15" s="42" t="s">
        <v>123</v>
      </c>
      <c r="C15" s="39" t="s">
        <v>248</v>
      </c>
      <c r="D15" s="39"/>
      <c r="E15" s="39" t="s">
        <v>123</v>
      </c>
      <c r="F15" s="39" t="s">
        <v>116</v>
      </c>
      <c r="G15" s="39" t="s">
        <v>117</v>
      </c>
      <c r="H15" s="39" t="s">
        <v>118</v>
      </c>
      <c r="I15" s="39" t="s">
        <v>119</v>
      </c>
      <c r="J15" s="39" t="s">
        <v>120</v>
      </c>
      <c r="K15" s="39" t="s">
        <v>124</v>
      </c>
      <c r="L15" s="39" t="s">
        <v>125</v>
      </c>
      <c r="M15" s="39"/>
      <c r="N15" s="39"/>
      <c r="O15" s="39"/>
      <c r="P15" s="39"/>
      <c r="Q15" s="39"/>
      <c r="R15" s="47"/>
      <c r="S15" s="47"/>
      <c r="T15" s="47"/>
      <c r="U15" s="47"/>
      <c r="V15" s="47"/>
      <c r="W15" s="47"/>
    </row>
    <row r="16" spans="1:23" x14ac:dyDescent="0.25">
      <c r="A16" s="76">
        <v>9</v>
      </c>
      <c r="B16" s="41" t="s">
        <v>127</v>
      </c>
      <c r="C16" s="38" t="s">
        <v>248</v>
      </c>
      <c r="D16" s="38"/>
      <c r="E16" s="38" t="s">
        <v>127</v>
      </c>
      <c r="F16" s="38" t="s">
        <v>116</v>
      </c>
      <c r="G16" s="38" t="s">
        <v>117</v>
      </c>
      <c r="H16" s="38" t="s">
        <v>118</v>
      </c>
      <c r="I16" s="38" t="s">
        <v>119</v>
      </c>
      <c r="J16" s="38" t="s">
        <v>120</v>
      </c>
      <c r="K16" s="38" t="s">
        <v>125</v>
      </c>
      <c r="L16" s="38"/>
      <c r="M16" s="38"/>
      <c r="N16" s="38"/>
      <c r="O16" s="38"/>
      <c r="P16" s="38"/>
      <c r="Q16" s="38"/>
      <c r="R16" s="47"/>
      <c r="S16" s="47"/>
      <c r="T16" s="47"/>
      <c r="U16" s="47"/>
      <c r="V16" s="47"/>
      <c r="W16" s="47"/>
    </row>
    <row r="17" spans="1:23" x14ac:dyDescent="0.25">
      <c r="A17" s="76">
        <v>10</v>
      </c>
      <c r="B17" s="42" t="s">
        <v>128</v>
      </c>
      <c r="C17" s="39" t="s">
        <v>248</v>
      </c>
      <c r="D17" s="39"/>
      <c r="E17" s="39" t="s">
        <v>129</v>
      </c>
      <c r="F17" s="39" t="s">
        <v>249</v>
      </c>
      <c r="G17" s="39" t="s">
        <v>117</v>
      </c>
      <c r="H17" s="39" t="s">
        <v>125</v>
      </c>
      <c r="I17" s="39" t="s">
        <v>113</v>
      </c>
      <c r="J17" s="39" t="s">
        <v>112</v>
      </c>
      <c r="K17" s="39" t="s">
        <v>120</v>
      </c>
      <c r="L17" s="39" t="s">
        <v>250</v>
      </c>
      <c r="M17" s="39"/>
      <c r="N17" s="39"/>
      <c r="O17" s="39"/>
      <c r="P17" s="39"/>
      <c r="Q17" s="39"/>
      <c r="R17" s="47"/>
      <c r="S17" s="47"/>
      <c r="T17" s="47"/>
      <c r="U17" s="47"/>
      <c r="V17" s="47"/>
      <c r="W17" s="47"/>
    </row>
    <row r="18" spans="1:23" x14ac:dyDescent="0.25">
      <c r="A18" s="76">
        <v>11</v>
      </c>
      <c r="B18" s="41" t="s">
        <v>129</v>
      </c>
      <c r="C18" s="38" t="s">
        <v>248</v>
      </c>
      <c r="D18" s="38"/>
      <c r="E18" s="38" t="s">
        <v>129</v>
      </c>
      <c r="F18" s="38" t="s">
        <v>249</v>
      </c>
      <c r="G18" s="38" t="s">
        <v>117</v>
      </c>
      <c r="H18" s="38" t="s">
        <v>125</v>
      </c>
      <c r="I18" s="38" t="s">
        <v>113</v>
      </c>
      <c r="J18" s="38" t="s">
        <v>112</v>
      </c>
      <c r="K18" s="38" t="s">
        <v>120</v>
      </c>
      <c r="L18" s="38" t="s">
        <v>250</v>
      </c>
      <c r="M18" s="38"/>
      <c r="N18" s="38"/>
      <c r="O18" s="38"/>
      <c r="P18" s="38"/>
      <c r="Q18" s="38"/>
      <c r="R18" s="47"/>
      <c r="S18" s="47"/>
      <c r="T18" s="47"/>
      <c r="U18" s="47"/>
      <c r="V18" s="47"/>
      <c r="W18" s="47"/>
    </row>
    <row r="19" spans="1:23" x14ac:dyDescent="0.25">
      <c r="A19" s="76">
        <v>12</v>
      </c>
      <c r="B19" s="42" t="s">
        <v>130</v>
      </c>
      <c r="C19" s="39" t="s">
        <v>248</v>
      </c>
      <c r="D19" s="39"/>
      <c r="E19" s="39" t="s">
        <v>130</v>
      </c>
      <c r="F19" s="39" t="s">
        <v>251</v>
      </c>
      <c r="G19" s="39" t="s">
        <v>252</v>
      </c>
      <c r="H19" s="39" t="s">
        <v>253</v>
      </c>
      <c r="I19" s="39" t="s">
        <v>249</v>
      </c>
      <c r="J19" s="39" t="s">
        <v>125</v>
      </c>
      <c r="K19" s="39"/>
      <c r="L19" s="39"/>
      <c r="M19" s="39"/>
      <c r="N19" s="39"/>
      <c r="O19" s="39"/>
      <c r="P19" s="39"/>
      <c r="Q19" s="39"/>
      <c r="R19" s="47"/>
      <c r="S19" s="47"/>
      <c r="T19" s="47"/>
      <c r="U19" s="47"/>
      <c r="V19" s="47"/>
      <c r="W19" s="47"/>
    </row>
    <row r="20" spans="1:23" x14ac:dyDescent="0.25">
      <c r="A20" s="76">
        <v>13</v>
      </c>
      <c r="B20" s="41" t="s">
        <v>131</v>
      </c>
      <c r="C20" s="38" t="s">
        <v>248</v>
      </c>
      <c r="D20" s="38"/>
      <c r="E20" s="38" t="s">
        <v>133</v>
      </c>
      <c r="F20" s="38" t="s">
        <v>251</v>
      </c>
      <c r="G20" s="38" t="s">
        <v>252</v>
      </c>
      <c r="H20" s="38" t="s">
        <v>253</v>
      </c>
      <c r="I20" s="38" t="s">
        <v>254</v>
      </c>
      <c r="J20" s="38" t="s">
        <v>117</v>
      </c>
      <c r="K20" s="38" t="s">
        <v>125</v>
      </c>
      <c r="L20" s="38"/>
      <c r="M20" s="38"/>
      <c r="N20" s="38"/>
      <c r="O20" s="38"/>
      <c r="P20" s="38"/>
      <c r="Q20" s="38"/>
      <c r="R20" s="47"/>
      <c r="S20" s="47"/>
      <c r="T20" s="47"/>
      <c r="U20" s="47"/>
      <c r="V20" s="47"/>
      <c r="W20" s="47"/>
    </row>
    <row r="21" spans="1:23" x14ac:dyDescent="0.25">
      <c r="A21" s="76">
        <v>14</v>
      </c>
      <c r="B21" s="42" t="s">
        <v>132</v>
      </c>
      <c r="C21" s="39" t="s">
        <v>248</v>
      </c>
      <c r="D21" s="39"/>
      <c r="E21" s="39" t="s">
        <v>133</v>
      </c>
      <c r="F21" s="39" t="s">
        <v>251</v>
      </c>
      <c r="G21" s="39" t="s">
        <v>252</v>
      </c>
      <c r="H21" s="39" t="s">
        <v>253</v>
      </c>
      <c r="I21" s="39" t="s">
        <v>254</v>
      </c>
      <c r="J21" s="39" t="s">
        <v>117</v>
      </c>
      <c r="K21" s="39" t="s">
        <v>125</v>
      </c>
      <c r="L21" s="39"/>
      <c r="M21" s="39"/>
      <c r="N21" s="39"/>
      <c r="O21" s="39"/>
      <c r="P21" s="39"/>
      <c r="Q21" s="39"/>
      <c r="R21" s="47"/>
      <c r="S21" s="47"/>
      <c r="T21" s="47"/>
      <c r="U21" s="47"/>
      <c r="V21" s="47"/>
      <c r="W21" s="47"/>
    </row>
    <row r="22" spans="1:23" x14ac:dyDescent="0.25">
      <c r="A22" s="76">
        <v>15</v>
      </c>
      <c r="B22" s="41" t="s">
        <v>133</v>
      </c>
      <c r="C22" s="38" t="s">
        <v>248</v>
      </c>
      <c r="D22" s="38"/>
      <c r="E22" s="38" t="s">
        <v>133</v>
      </c>
      <c r="F22" s="38" t="s">
        <v>251</v>
      </c>
      <c r="G22" s="38" t="s">
        <v>252</v>
      </c>
      <c r="H22" s="38" t="s">
        <v>253</v>
      </c>
      <c r="I22" s="38" t="s">
        <v>254</v>
      </c>
      <c r="J22" s="38" t="s">
        <v>117</v>
      </c>
      <c r="K22" s="38" t="s">
        <v>125</v>
      </c>
      <c r="L22" s="38"/>
      <c r="M22" s="38"/>
      <c r="N22" s="38"/>
      <c r="O22" s="38"/>
      <c r="P22" s="38"/>
      <c r="Q22" s="38"/>
      <c r="R22" s="47"/>
      <c r="S22" s="47"/>
      <c r="T22" s="47"/>
      <c r="U22" s="47"/>
      <c r="V22" s="47"/>
      <c r="W22" s="47"/>
    </row>
    <row r="23" spans="1:23" x14ac:dyDescent="0.25">
      <c r="A23" s="76">
        <v>16</v>
      </c>
      <c r="B23" s="42" t="s">
        <v>134</v>
      </c>
      <c r="C23" s="39" t="s">
        <v>248</v>
      </c>
      <c r="D23" s="39"/>
      <c r="E23" s="39" t="s">
        <v>136</v>
      </c>
      <c r="F23" s="39" t="s">
        <v>255</v>
      </c>
      <c r="G23" s="39" t="s">
        <v>256</v>
      </c>
      <c r="H23" s="39" t="s">
        <v>257</v>
      </c>
      <c r="I23" s="39" t="s">
        <v>258</v>
      </c>
      <c r="J23" s="39" t="s">
        <v>259</v>
      </c>
      <c r="K23" s="39" t="s">
        <v>260</v>
      </c>
      <c r="L23" s="39"/>
      <c r="M23" s="39"/>
      <c r="N23" s="39"/>
      <c r="O23" s="39"/>
      <c r="P23" s="39"/>
      <c r="Q23" s="39"/>
      <c r="R23" s="47"/>
      <c r="S23" s="47"/>
      <c r="T23" s="47"/>
      <c r="U23" s="47"/>
      <c r="V23" s="47"/>
      <c r="W23" s="47"/>
    </row>
    <row r="24" spans="1:23" x14ac:dyDescent="0.25">
      <c r="A24" s="76">
        <v>17</v>
      </c>
      <c r="B24" s="42" t="s">
        <v>135</v>
      </c>
      <c r="C24" s="39" t="s">
        <v>248</v>
      </c>
      <c r="D24" s="39"/>
      <c r="E24" s="39" t="s">
        <v>136</v>
      </c>
      <c r="F24" s="39" t="s">
        <v>255</v>
      </c>
      <c r="G24" s="39" t="s">
        <v>256</v>
      </c>
      <c r="H24" s="39" t="s">
        <v>257</v>
      </c>
      <c r="I24" s="39" t="s">
        <v>258</v>
      </c>
      <c r="J24" s="39" t="s">
        <v>259</v>
      </c>
      <c r="K24" s="39" t="s">
        <v>260</v>
      </c>
      <c r="L24" s="39"/>
      <c r="M24" s="39"/>
      <c r="N24" s="39"/>
      <c r="O24" s="39"/>
      <c r="P24" s="39"/>
      <c r="Q24" s="39"/>
      <c r="R24" s="47"/>
      <c r="S24" s="47"/>
      <c r="T24" s="47"/>
      <c r="U24" s="47"/>
      <c r="V24" s="47"/>
      <c r="W24" s="47"/>
    </row>
    <row r="25" spans="1:23" x14ac:dyDescent="0.25">
      <c r="A25" s="76">
        <v>18</v>
      </c>
      <c r="B25" s="41" t="s">
        <v>136</v>
      </c>
      <c r="C25" s="38" t="s">
        <v>248</v>
      </c>
      <c r="D25" s="38"/>
      <c r="E25" s="38" t="s">
        <v>136</v>
      </c>
      <c r="F25" s="38" t="s">
        <v>255</v>
      </c>
      <c r="G25" s="38" t="s">
        <v>256</v>
      </c>
      <c r="H25" s="38" t="s">
        <v>257</v>
      </c>
      <c r="I25" s="38" t="s">
        <v>258</v>
      </c>
      <c r="J25" s="38" t="s">
        <v>259</v>
      </c>
      <c r="K25" s="38" t="s">
        <v>260</v>
      </c>
      <c r="L25" s="38"/>
      <c r="M25" s="38"/>
      <c r="N25" s="38"/>
      <c r="O25" s="38"/>
      <c r="P25" s="38"/>
      <c r="Q25" s="38"/>
      <c r="R25" s="47"/>
      <c r="S25" s="47"/>
      <c r="T25" s="47"/>
      <c r="U25" s="47"/>
      <c r="V25" s="47"/>
      <c r="W25" s="47"/>
    </row>
    <row r="26" spans="1:23" x14ac:dyDescent="0.25">
      <c r="A26" s="76">
        <v>19</v>
      </c>
      <c r="B26" s="42" t="s">
        <v>137</v>
      </c>
      <c r="C26" s="39" t="s">
        <v>248</v>
      </c>
      <c r="D26" s="39"/>
      <c r="E26" s="39" t="s">
        <v>140</v>
      </c>
      <c r="F26" s="39" t="s">
        <v>261</v>
      </c>
      <c r="G26" s="39" t="s">
        <v>262</v>
      </c>
      <c r="H26" s="39" t="s">
        <v>263</v>
      </c>
      <c r="I26" s="39" t="s">
        <v>264</v>
      </c>
      <c r="J26" s="39" t="s">
        <v>265</v>
      </c>
      <c r="K26" s="39" t="s">
        <v>266</v>
      </c>
      <c r="L26" s="39"/>
      <c r="M26" s="39"/>
      <c r="N26" s="39"/>
      <c r="O26" s="39"/>
      <c r="P26" s="39"/>
      <c r="Q26" s="39"/>
      <c r="R26" s="47"/>
      <c r="S26" s="47"/>
      <c r="T26" s="47"/>
      <c r="U26" s="47"/>
      <c r="V26" s="47"/>
      <c r="W26" s="47"/>
    </row>
    <row r="27" spans="1:23" x14ac:dyDescent="0.25">
      <c r="A27" s="76">
        <v>20</v>
      </c>
      <c r="B27" s="41" t="s">
        <v>138</v>
      </c>
      <c r="C27" s="38" t="s">
        <v>248</v>
      </c>
      <c r="D27" s="38"/>
      <c r="E27" s="38" t="s">
        <v>140</v>
      </c>
      <c r="F27" s="38" t="s">
        <v>261</v>
      </c>
      <c r="G27" s="38" t="s">
        <v>262</v>
      </c>
      <c r="H27" s="38" t="s">
        <v>263</v>
      </c>
      <c r="I27" s="38" t="s">
        <v>264</v>
      </c>
      <c r="J27" s="38" t="s">
        <v>265</v>
      </c>
      <c r="K27" s="38" t="s">
        <v>266</v>
      </c>
      <c r="L27" s="38"/>
      <c r="M27" s="38"/>
      <c r="N27" s="38"/>
      <c r="O27" s="38"/>
      <c r="P27" s="38"/>
      <c r="Q27" s="38"/>
      <c r="R27" s="47"/>
      <c r="S27" s="47"/>
      <c r="T27" s="47"/>
      <c r="U27" s="47"/>
      <c r="V27" s="47"/>
      <c r="W27" s="47"/>
    </row>
    <row r="28" spans="1:23" x14ac:dyDescent="0.25">
      <c r="A28" s="76">
        <v>21</v>
      </c>
      <c r="B28" s="42" t="s">
        <v>139</v>
      </c>
      <c r="C28" s="39" t="s">
        <v>248</v>
      </c>
      <c r="D28" s="39"/>
      <c r="E28" s="39" t="s">
        <v>140</v>
      </c>
      <c r="F28" s="39" t="s">
        <v>261</v>
      </c>
      <c r="G28" s="39" t="s">
        <v>262</v>
      </c>
      <c r="H28" s="39" t="s">
        <v>263</v>
      </c>
      <c r="I28" s="39" t="s">
        <v>264</v>
      </c>
      <c r="J28" s="39" t="s">
        <v>265</v>
      </c>
      <c r="K28" s="39" t="s">
        <v>266</v>
      </c>
      <c r="L28" s="39"/>
      <c r="M28" s="39"/>
      <c r="N28" s="39"/>
      <c r="O28" s="39"/>
      <c r="P28" s="39"/>
      <c r="Q28" s="39"/>
      <c r="R28" s="47"/>
      <c r="S28" s="47"/>
      <c r="T28" s="47"/>
      <c r="U28" s="47"/>
      <c r="V28" s="47"/>
      <c r="W28" s="47"/>
    </row>
    <row r="29" spans="1:23" x14ac:dyDescent="0.25">
      <c r="A29" s="76">
        <v>22</v>
      </c>
      <c r="B29" s="42" t="s">
        <v>140</v>
      </c>
      <c r="C29" s="39" t="s">
        <v>248</v>
      </c>
      <c r="D29" s="39"/>
      <c r="E29" s="39" t="s">
        <v>140</v>
      </c>
      <c r="F29" s="39" t="s">
        <v>261</v>
      </c>
      <c r="G29" s="39" t="s">
        <v>262</v>
      </c>
      <c r="H29" s="39" t="s">
        <v>263</v>
      </c>
      <c r="I29" s="39" t="s">
        <v>264</v>
      </c>
      <c r="J29" s="39" t="s">
        <v>265</v>
      </c>
      <c r="K29" s="39" t="s">
        <v>266</v>
      </c>
      <c r="L29" s="39"/>
      <c r="M29" s="39"/>
      <c r="N29" s="39"/>
      <c r="O29" s="39"/>
      <c r="P29" s="39"/>
      <c r="Q29" s="39"/>
      <c r="R29" s="47"/>
      <c r="S29" s="47"/>
      <c r="T29" s="47"/>
      <c r="U29" s="47"/>
      <c r="V29" s="47"/>
      <c r="W29" s="47"/>
    </row>
    <row r="30" spans="1:23" x14ac:dyDescent="0.25">
      <c r="A30" s="76">
        <v>23</v>
      </c>
      <c r="B30" s="42" t="s">
        <v>141</v>
      </c>
      <c r="C30" s="39" t="s">
        <v>248</v>
      </c>
      <c r="D30" s="39"/>
      <c r="E30" s="39" t="s">
        <v>143</v>
      </c>
      <c r="F30" s="39" t="s">
        <v>109</v>
      </c>
      <c r="G30" s="39" t="s">
        <v>111</v>
      </c>
      <c r="H30" s="39" t="s">
        <v>267</v>
      </c>
      <c r="I30" s="39" t="s">
        <v>268</v>
      </c>
      <c r="J30" s="39" t="s">
        <v>269</v>
      </c>
      <c r="K30" s="39" t="s">
        <v>249</v>
      </c>
      <c r="L30" s="39" t="s">
        <v>270</v>
      </c>
      <c r="M30" s="39" t="s">
        <v>271</v>
      </c>
      <c r="N30" s="39"/>
      <c r="O30" s="39"/>
      <c r="P30" s="39"/>
      <c r="Q30" s="39"/>
      <c r="R30" s="47"/>
      <c r="S30" s="47"/>
      <c r="T30" s="47"/>
      <c r="U30" s="47"/>
      <c r="V30" s="47"/>
      <c r="W30" s="47"/>
    </row>
    <row r="31" spans="1:23" x14ac:dyDescent="0.25">
      <c r="A31" s="76">
        <v>24</v>
      </c>
      <c r="B31" s="41" t="s">
        <v>142</v>
      </c>
      <c r="C31" s="38" t="s">
        <v>248</v>
      </c>
      <c r="D31" s="38"/>
      <c r="E31" s="38" t="s">
        <v>143</v>
      </c>
      <c r="F31" s="38" t="s">
        <v>109</v>
      </c>
      <c r="G31" s="38" t="s">
        <v>111</v>
      </c>
      <c r="H31" s="38" t="s">
        <v>267</v>
      </c>
      <c r="I31" s="38" t="s">
        <v>269</v>
      </c>
      <c r="J31" s="38" t="s">
        <v>249</v>
      </c>
      <c r="K31" s="38" t="s">
        <v>270</v>
      </c>
      <c r="L31" s="38" t="s">
        <v>271</v>
      </c>
      <c r="M31" s="38"/>
      <c r="N31" s="38"/>
      <c r="O31" s="38"/>
      <c r="P31" s="38"/>
      <c r="Q31" s="38"/>
      <c r="R31" s="47"/>
      <c r="S31" s="47"/>
      <c r="T31" s="47"/>
      <c r="U31" s="47"/>
      <c r="V31" s="47"/>
      <c r="W31" s="47"/>
    </row>
    <row r="32" spans="1:23" x14ac:dyDescent="0.25">
      <c r="A32" s="76">
        <v>25</v>
      </c>
      <c r="B32" s="41" t="s">
        <v>143</v>
      </c>
      <c r="C32" s="38" t="s">
        <v>248</v>
      </c>
      <c r="D32" s="38"/>
      <c r="E32" s="38" t="s">
        <v>143</v>
      </c>
      <c r="F32" s="38" t="s">
        <v>109</v>
      </c>
      <c r="G32" s="38" t="s">
        <v>111</v>
      </c>
      <c r="H32" s="38" t="s">
        <v>267</v>
      </c>
      <c r="I32" s="38" t="s">
        <v>269</v>
      </c>
      <c r="J32" s="38" t="s">
        <v>249</v>
      </c>
      <c r="K32" s="38" t="s">
        <v>270</v>
      </c>
      <c r="L32" s="38" t="s">
        <v>271</v>
      </c>
      <c r="M32" s="38"/>
      <c r="N32" s="38"/>
      <c r="O32" s="38"/>
      <c r="P32" s="38"/>
      <c r="Q32" s="38"/>
      <c r="R32" s="47"/>
      <c r="S32" s="47"/>
      <c r="T32" s="47"/>
      <c r="U32" s="47"/>
      <c r="V32" s="47"/>
      <c r="W32" s="47"/>
    </row>
    <row r="33" spans="1:23" x14ac:dyDescent="0.25">
      <c r="A33" s="76">
        <v>26</v>
      </c>
      <c r="B33" s="42" t="s">
        <v>144</v>
      </c>
      <c r="C33" s="39" t="s">
        <v>248</v>
      </c>
      <c r="D33" s="39">
        <v>8</v>
      </c>
      <c r="E33" s="39" t="s">
        <v>146</v>
      </c>
      <c r="F33" s="39" t="s">
        <v>111</v>
      </c>
      <c r="G33" s="39" t="s">
        <v>112</v>
      </c>
      <c r="H33" s="39" t="s">
        <v>272</v>
      </c>
      <c r="I33" s="39" t="s">
        <v>109</v>
      </c>
      <c r="J33" s="39" t="s">
        <v>113</v>
      </c>
      <c r="K33" s="39" t="s">
        <v>273</v>
      </c>
      <c r="L33" s="39" t="s">
        <v>274</v>
      </c>
      <c r="M33" s="39" t="s">
        <v>249</v>
      </c>
      <c r="N33" s="39" t="s">
        <v>268</v>
      </c>
      <c r="O33" s="39" t="s">
        <v>275</v>
      </c>
      <c r="P33" s="39" t="s">
        <v>112</v>
      </c>
      <c r="Q33" s="39"/>
      <c r="R33" s="47"/>
      <c r="S33" s="47"/>
      <c r="T33" s="47"/>
      <c r="U33" s="47"/>
      <c r="V33" s="47"/>
      <c r="W33" s="47"/>
    </row>
    <row r="34" spans="1:23" x14ac:dyDescent="0.25">
      <c r="A34" s="76">
        <v>27</v>
      </c>
      <c r="B34" s="41" t="s">
        <v>145</v>
      </c>
      <c r="C34" s="38" t="s">
        <v>248</v>
      </c>
      <c r="D34" s="38">
        <v>6</v>
      </c>
      <c r="E34" s="38" t="s">
        <v>146</v>
      </c>
      <c r="F34" s="38" t="s">
        <v>111</v>
      </c>
      <c r="G34" s="38" t="s">
        <v>112</v>
      </c>
      <c r="H34" s="38" t="s">
        <v>272</v>
      </c>
      <c r="I34" s="38" t="s">
        <v>109</v>
      </c>
      <c r="J34" s="38" t="s">
        <v>113</v>
      </c>
      <c r="K34" s="38" t="s">
        <v>273</v>
      </c>
      <c r="L34" s="38" t="s">
        <v>274</v>
      </c>
      <c r="M34" s="38" t="s">
        <v>249</v>
      </c>
      <c r="N34" s="38" t="s">
        <v>275</v>
      </c>
      <c r="O34" s="38" t="s">
        <v>112</v>
      </c>
      <c r="P34" s="38"/>
      <c r="Q34" s="38"/>
      <c r="R34" s="47"/>
      <c r="S34" s="47"/>
      <c r="T34" s="47"/>
      <c r="U34" s="47"/>
      <c r="V34" s="47"/>
      <c r="W34" s="47"/>
    </row>
    <row r="35" spans="1:23" x14ac:dyDescent="0.25">
      <c r="A35" s="76">
        <v>28</v>
      </c>
      <c r="B35" s="41" t="s">
        <v>146</v>
      </c>
      <c r="C35" s="38" t="s">
        <v>248</v>
      </c>
      <c r="D35" s="38">
        <v>4</v>
      </c>
      <c r="E35" s="38" t="s">
        <v>146</v>
      </c>
      <c r="F35" s="38" t="s">
        <v>111</v>
      </c>
      <c r="G35" s="38" t="s">
        <v>112</v>
      </c>
      <c r="H35" s="38" t="s">
        <v>272</v>
      </c>
      <c r="I35" s="38" t="s">
        <v>109</v>
      </c>
      <c r="J35" s="38" t="s">
        <v>113</v>
      </c>
      <c r="K35" s="38" t="s">
        <v>273</v>
      </c>
      <c r="L35" s="38" t="s">
        <v>274</v>
      </c>
      <c r="M35" s="38" t="s">
        <v>249</v>
      </c>
      <c r="N35" s="38" t="s">
        <v>275</v>
      </c>
      <c r="O35" s="38" t="s">
        <v>112</v>
      </c>
      <c r="P35" s="38"/>
      <c r="Q35" s="38"/>
      <c r="R35" s="47"/>
      <c r="S35" s="47"/>
      <c r="T35" s="47"/>
      <c r="U35" s="47"/>
      <c r="V35" s="47"/>
      <c r="W35" s="47"/>
    </row>
    <row r="36" spans="1:23" x14ac:dyDescent="0.25">
      <c r="A36" s="76">
        <v>29</v>
      </c>
      <c r="B36" s="42" t="s">
        <v>147</v>
      </c>
      <c r="C36" s="39" t="s">
        <v>248</v>
      </c>
      <c r="D36" s="39">
        <v>6</v>
      </c>
      <c r="E36" s="39" t="s">
        <v>146</v>
      </c>
      <c r="F36" s="39" t="s">
        <v>111</v>
      </c>
      <c r="G36" s="39" t="s">
        <v>112</v>
      </c>
      <c r="H36" s="39" t="s">
        <v>272</v>
      </c>
      <c r="I36" s="39" t="s">
        <v>109</v>
      </c>
      <c r="J36" s="39" t="s">
        <v>113</v>
      </c>
      <c r="K36" s="39" t="s">
        <v>273</v>
      </c>
      <c r="L36" s="39" t="s">
        <v>274</v>
      </c>
      <c r="M36" s="39" t="s">
        <v>249</v>
      </c>
      <c r="N36" s="39" t="s">
        <v>276</v>
      </c>
      <c r="O36" s="39" t="s">
        <v>275</v>
      </c>
      <c r="P36" s="39" t="s">
        <v>112</v>
      </c>
      <c r="Q36" s="39"/>
      <c r="R36" s="47"/>
      <c r="S36" s="47"/>
      <c r="T36" s="47"/>
      <c r="U36" s="47"/>
      <c r="V36" s="47"/>
      <c r="W36" s="47"/>
    </row>
    <row r="37" spans="1:23" x14ac:dyDescent="0.25">
      <c r="A37" s="76">
        <v>30</v>
      </c>
      <c r="B37" s="41" t="s">
        <v>148</v>
      </c>
      <c r="C37" s="38" t="s">
        <v>248</v>
      </c>
      <c r="D37" s="38">
        <v>6</v>
      </c>
      <c r="E37" s="38" t="s">
        <v>146</v>
      </c>
      <c r="F37" s="38" t="s">
        <v>111</v>
      </c>
      <c r="G37" s="38" t="s">
        <v>112</v>
      </c>
      <c r="H37" s="38" t="s">
        <v>272</v>
      </c>
      <c r="I37" s="38" t="s">
        <v>109</v>
      </c>
      <c r="J37" s="38" t="s">
        <v>113</v>
      </c>
      <c r="K37" s="38" t="s">
        <v>273</v>
      </c>
      <c r="L37" s="38" t="s">
        <v>274</v>
      </c>
      <c r="M37" s="38" t="s">
        <v>268</v>
      </c>
      <c r="N37" s="38" t="s">
        <v>249</v>
      </c>
      <c r="O37" s="38" t="s">
        <v>275</v>
      </c>
      <c r="P37" s="38" t="s">
        <v>112</v>
      </c>
      <c r="Q37" s="38"/>
      <c r="R37" s="47"/>
      <c r="S37" s="47"/>
      <c r="T37" s="47"/>
      <c r="U37" s="47"/>
      <c r="V37" s="47"/>
      <c r="W37" s="47"/>
    </row>
    <row r="38" spans="1:23" x14ac:dyDescent="0.25">
      <c r="A38" s="76">
        <v>31</v>
      </c>
      <c r="B38" s="41" t="s">
        <v>149</v>
      </c>
      <c r="C38" s="38" t="s">
        <v>248</v>
      </c>
      <c r="D38" s="38"/>
      <c r="E38" s="38" t="s">
        <v>151</v>
      </c>
      <c r="F38" s="38" t="s">
        <v>125</v>
      </c>
      <c r="G38" s="38" t="s">
        <v>117</v>
      </c>
      <c r="H38" s="38" t="s">
        <v>252</v>
      </c>
      <c r="I38" s="38" t="s">
        <v>253</v>
      </c>
      <c r="J38" s="38" t="s">
        <v>249</v>
      </c>
      <c r="K38" s="38" t="s">
        <v>272</v>
      </c>
      <c r="L38" s="38"/>
      <c r="M38" s="38"/>
      <c r="N38" s="38"/>
      <c r="O38" s="38"/>
      <c r="P38" s="38"/>
      <c r="Q38" s="38"/>
      <c r="R38" s="47"/>
      <c r="S38" s="47"/>
      <c r="T38" s="47"/>
      <c r="U38" s="47"/>
      <c r="V38" s="47"/>
      <c r="W38" s="47"/>
    </row>
    <row r="39" spans="1:23" x14ac:dyDescent="0.25">
      <c r="A39" s="76">
        <v>32</v>
      </c>
      <c r="B39" s="42" t="s">
        <v>150</v>
      </c>
      <c r="C39" s="39" t="s">
        <v>248</v>
      </c>
      <c r="D39" s="39"/>
      <c r="E39" s="39" t="s">
        <v>151</v>
      </c>
      <c r="F39" s="39" t="s">
        <v>125</v>
      </c>
      <c r="G39" s="39" t="s">
        <v>117</v>
      </c>
      <c r="H39" s="39" t="s">
        <v>252</v>
      </c>
      <c r="I39" s="39" t="s">
        <v>253</v>
      </c>
      <c r="J39" s="39" t="s">
        <v>249</v>
      </c>
      <c r="K39" s="39" t="s">
        <v>272</v>
      </c>
      <c r="L39" s="39"/>
      <c r="M39" s="39"/>
      <c r="N39" s="39"/>
      <c r="O39" s="39"/>
      <c r="P39" s="39"/>
      <c r="Q39" s="39"/>
      <c r="R39" s="47"/>
      <c r="S39" s="47"/>
      <c r="T39" s="47"/>
      <c r="U39" s="47"/>
      <c r="V39" s="47"/>
      <c r="W39" s="47"/>
    </row>
    <row r="40" spans="1:23" x14ac:dyDescent="0.25">
      <c r="A40" s="76">
        <v>33</v>
      </c>
      <c r="B40" s="41" t="s">
        <v>151</v>
      </c>
      <c r="C40" s="38" t="s">
        <v>248</v>
      </c>
      <c r="D40" s="38"/>
      <c r="E40" s="38" t="s">
        <v>151</v>
      </c>
      <c r="F40" s="38" t="s">
        <v>125</v>
      </c>
      <c r="G40" s="38" t="s">
        <v>117</v>
      </c>
      <c r="H40" s="38" t="s">
        <v>252</v>
      </c>
      <c r="I40" s="38" t="s">
        <v>253</v>
      </c>
      <c r="J40" s="38" t="s">
        <v>249</v>
      </c>
      <c r="K40" s="38" t="s">
        <v>272</v>
      </c>
      <c r="L40" s="38"/>
      <c r="M40" s="38"/>
      <c r="N40" s="38"/>
      <c r="O40" s="38"/>
      <c r="P40" s="38"/>
      <c r="Q40" s="38"/>
      <c r="R40" s="47"/>
      <c r="S40" s="47"/>
      <c r="T40" s="47"/>
      <c r="U40" s="47"/>
      <c r="V40" s="47"/>
      <c r="W40" s="47"/>
    </row>
    <row r="41" spans="1:23" x14ac:dyDescent="0.25">
      <c r="A41" s="76">
        <v>34</v>
      </c>
      <c r="B41" s="41" t="s">
        <v>152</v>
      </c>
      <c r="C41" s="38" t="s">
        <v>248</v>
      </c>
      <c r="D41" s="38"/>
      <c r="E41" s="38" t="s">
        <v>154</v>
      </c>
      <c r="F41" s="38" t="s">
        <v>277</v>
      </c>
      <c r="G41" s="38" t="s">
        <v>278</v>
      </c>
      <c r="H41" s="38" t="s">
        <v>261</v>
      </c>
      <c r="I41" s="38" t="s">
        <v>112</v>
      </c>
      <c r="J41" s="38" t="s">
        <v>279</v>
      </c>
      <c r="K41" s="38" t="s">
        <v>280</v>
      </c>
      <c r="L41" s="38" t="s">
        <v>281</v>
      </c>
      <c r="M41" s="38" t="s">
        <v>282</v>
      </c>
      <c r="N41" s="38"/>
      <c r="O41" s="38"/>
      <c r="P41" s="38"/>
      <c r="Q41" s="38"/>
      <c r="R41" s="47"/>
      <c r="S41" s="47"/>
      <c r="T41" s="47"/>
      <c r="U41" s="47"/>
      <c r="V41" s="47"/>
      <c r="W41" s="47"/>
    </row>
    <row r="42" spans="1:23" x14ac:dyDescent="0.25">
      <c r="A42" s="76">
        <v>35</v>
      </c>
      <c r="B42" s="41" t="s">
        <v>153</v>
      </c>
      <c r="C42" s="38" t="s">
        <v>248</v>
      </c>
      <c r="D42" s="38"/>
      <c r="E42" s="38" t="s">
        <v>154</v>
      </c>
      <c r="F42" s="38" t="s">
        <v>277</v>
      </c>
      <c r="G42" s="38" t="s">
        <v>278</v>
      </c>
      <c r="H42" s="38" t="s">
        <v>261</v>
      </c>
      <c r="I42" s="38" t="s">
        <v>112</v>
      </c>
      <c r="J42" s="38" t="s">
        <v>279</v>
      </c>
      <c r="K42" s="38" t="s">
        <v>280</v>
      </c>
      <c r="L42" s="38" t="s">
        <v>281</v>
      </c>
      <c r="M42" s="38" t="s">
        <v>282</v>
      </c>
      <c r="N42" s="38"/>
      <c r="O42" s="38"/>
      <c r="P42" s="38"/>
      <c r="Q42" s="38"/>
      <c r="R42" s="47"/>
      <c r="S42" s="47"/>
      <c r="T42" s="47"/>
      <c r="U42" s="47"/>
      <c r="V42" s="47"/>
      <c r="W42" s="47"/>
    </row>
    <row r="43" spans="1:23" x14ac:dyDescent="0.25">
      <c r="A43" s="76">
        <v>36</v>
      </c>
      <c r="B43" s="42" t="s">
        <v>154</v>
      </c>
      <c r="C43" s="39" t="s">
        <v>248</v>
      </c>
      <c r="D43" s="39"/>
      <c r="E43" s="39" t="s">
        <v>154</v>
      </c>
      <c r="F43" s="39" t="s">
        <v>277</v>
      </c>
      <c r="G43" s="39" t="s">
        <v>278</v>
      </c>
      <c r="H43" s="39" t="s">
        <v>261</v>
      </c>
      <c r="I43" s="39" t="s">
        <v>112</v>
      </c>
      <c r="J43" s="39" t="s">
        <v>279</v>
      </c>
      <c r="K43" s="39" t="s">
        <v>280</v>
      </c>
      <c r="L43" s="39" t="s">
        <v>281</v>
      </c>
      <c r="M43" s="39" t="s">
        <v>282</v>
      </c>
      <c r="N43" s="39"/>
      <c r="O43" s="39"/>
      <c r="P43" s="39"/>
      <c r="Q43" s="39"/>
      <c r="R43" s="47"/>
      <c r="S43" s="47"/>
      <c r="T43" s="47"/>
      <c r="U43" s="47"/>
      <c r="V43" s="47"/>
      <c r="W43" s="47"/>
    </row>
    <row r="44" spans="1:23" x14ac:dyDescent="0.25">
      <c r="A44" s="76">
        <v>37</v>
      </c>
      <c r="B44" s="41" t="s">
        <v>155</v>
      </c>
      <c r="C44" s="38" t="s">
        <v>248</v>
      </c>
      <c r="D44" s="38"/>
      <c r="E44" s="38" t="s">
        <v>155</v>
      </c>
      <c r="F44" s="38" t="s">
        <v>277</v>
      </c>
      <c r="G44" s="38" t="s">
        <v>278</v>
      </c>
      <c r="H44" s="38" t="s">
        <v>261</v>
      </c>
      <c r="I44" s="38" t="s">
        <v>112</v>
      </c>
      <c r="J44" s="38" t="s">
        <v>279</v>
      </c>
      <c r="K44" s="38" t="s">
        <v>280</v>
      </c>
      <c r="L44" s="38" t="s">
        <v>281</v>
      </c>
      <c r="M44" s="38" t="s">
        <v>282</v>
      </c>
      <c r="N44" s="38"/>
      <c r="O44" s="38"/>
      <c r="P44" s="38"/>
      <c r="Q44" s="38"/>
      <c r="R44" s="47"/>
      <c r="S44" s="47"/>
      <c r="T44" s="47"/>
      <c r="U44" s="47"/>
      <c r="V44" s="47"/>
      <c r="W44" s="47"/>
    </row>
    <row r="45" spans="1:23" x14ac:dyDescent="0.25">
      <c r="A45" s="76">
        <v>38</v>
      </c>
      <c r="B45" s="42" t="s">
        <v>156</v>
      </c>
      <c r="C45" s="39" t="s">
        <v>248</v>
      </c>
      <c r="D45" s="39"/>
      <c r="E45" s="39" t="s">
        <v>156</v>
      </c>
      <c r="F45" s="39" t="s">
        <v>283</v>
      </c>
      <c r="G45" s="39" t="s">
        <v>267</v>
      </c>
      <c r="H45" s="39" t="s">
        <v>249</v>
      </c>
      <c r="I45" s="39" t="s">
        <v>284</v>
      </c>
      <c r="J45" s="39" t="s">
        <v>283</v>
      </c>
      <c r="K45" s="39" t="s">
        <v>285</v>
      </c>
      <c r="L45" s="39"/>
      <c r="M45" s="39"/>
      <c r="N45" s="39"/>
      <c r="O45" s="39"/>
      <c r="P45" s="39"/>
      <c r="Q45" s="39"/>
      <c r="R45" s="47"/>
      <c r="S45" s="47"/>
      <c r="T45" s="47"/>
      <c r="U45" s="47"/>
      <c r="V45" s="47"/>
      <c r="W45" s="47"/>
    </row>
    <row r="46" spans="1:23" x14ac:dyDescent="0.25">
      <c r="A46" s="76">
        <v>39</v>
      </c>
      <c r="B46" s="42" t="s">
        <v>157</v>
      </c>
      <c r="C46" s="39" t="s">
        <v>248</v>
      </c>
      <c r="D46" s="39"/>
      <c r="E46" s="39" t="s">
        <v>159</v>
      </c>
      <c r="F46" s="39" t="s">
        <v>286</v>
      </c>
      <c r="G46" s="39" t="s">
        <v>250</v>
      </c>
      <c r="H46" s="39" t="s">
        <v>287</v>
      </c>
      <c r="I46" s="39" t="s">
        <v>125</v>
      </c>
      <c r="J46" s="39" t="s">
        <v>117</v>
      </c>
      <c r="K46" s="39" t="s">
        <v>288</v>
      </c>
      <c r="L46" s="39" t="s">
        <v>289</v>
      </c>
      <c r="M46" s="39" t="s">
        <v>116</v>
      </c>
      <c r="N46" s="39"/>
      <c r="O46" s="39"/>
      <c r="P46" s="39"/>
      <c r="Q46" s="39"/>
      <c r="R46" s="47"/>
      <c r="S46" s="47"/>
      <c r="T46" s="47"/>
      <c r="U46" s="47"/>
      <c r="V46" s="47"/>
      <c r="W46" s="47"/>
    </row>
    <row r="47" spans="1:23" x14ac:dyDescent="0.25">
      <c r="A47" s="76">
        <v>40</v>
      </c>
      <c r="B47" s="42" t="s">
        <v>158</v>
      </c>
      <c r="C47" s="39" t="s">
        <v>248</v>
      </c>
      <c r="D47" s="39"/>
      <c r="E47" s="39" t="s">
        <v>159</v>
      </c>
      <c r="F47" s="39" t="s">
        <v>286</v>
      </c>
      <c r="G47" s="39" t="s">
        <v>250</v>
      </c>
      <c r="H47" s="39" t="s">
        <v>287</v>
      </c>
      <c r="I47" s="39" t="s">
        <v>125</v>
      </c>
      <c r="J47" s="39" t="s">
        <v>117</v>
      </c>
      <c r="K47" s="39" t="s">
        <v>288</v>
      </c>
      <c r="L47" s="39" t="s">
        <v>289</v>
      </c>
      <c r="M47" s="39" t="s">
        <v>116</v>
      </c>
      <c r="N47" s="39"/>
      <c r="O47" s="39"/>
      <c r="P47" s="39"/>
      <c r="Q47" s="39"/>
      <c r="R47" s="47"/>
      <c r="S47" s="47"/>
      <c r="T47" s="47"/>
      <c r="U47" s="47"/>
      <c r="V47" s="47"/>
      <c r="W47" s="47"/>
    </row>
    <row r="48" spans="1:23" x14ac:dyDescent="0.25">
      <c r="A48" s="76">
        <v>41</v>
      </c>
      <c r="B48" s="42" t="s">
        <v>159</v>
      </c>
      <c r="C48" s="39" t="s">
        <v>248</v>
      </c>
      <c r="D48" s="39"/>
      <c r="E48" s="39" t="s">
        <v>159</v>
      </c>
      <c r="F48" s="39" t="s">
        <v>286</v>
      </c>
      <c r="G48" s="39" t="s">
        <v>250</v>
      </c>
      <c r="H48" s="39" t="s">
        <v>287</v>
      </c>
      <c r="I48" s="39" t="s">
        <v>125</v>
      </c>
      <c r="J48" s="39" t="s">
        <v>117</v>
      </c>
      <c r="K48" s="39" t="s">
        <v>288</v>
      </c>
      <c r="L48" s="39" t="s">
        <v>289</v>
      </c>
      <c r="M48" s="39" t="s">
        <v>116</v>
      </c>
      <c r="N48" s="39"/>
      <c r="O48" s="39"/>
      <c r="P48" s="39"/>
      <c r="Q48" s="39"/>
      <c r="R48" s="47"/>
      <c r="S48" s="47"/>
      <c r="T48" s="47"/>
      <c r="U48" s="47"/>
      <c r="V48" s="47"/>
      <c r="W48" s="47"/>
    </row>
    <row r="49" spans="1:23" x14ac:dyDescent="0.25">
      <c r="A49" s="76">
        <v>42</v>
      </c>
      <c r="B49" s="41" t="s">
        <v>160</v>
      </c>
      <c r="C49" s="38" t="s">
        <v>248</v>
      </c>
      <c r="D49" s="38">
        <v>8</v>
      </c>
      <c r="E49" s="38" t="s">
        <v>162</v>
      </c>
      <c r="F49" s="38" t="s">
        <v>125</v>
      </c>
      <c r="G49" s="38" t="s">
        <v>117</v>
      </c>
      <c r="H49" s="38" t="s">
        <v>288</v>
      </c>
      <c r="I49" s="38" t="s">
        <v>287</v>
      </c>
      <c r="J49" s="38" t="s">
        <v>270</v>
      </c>
      <c r="K49" s="38" t="s">
        <v>116</v>
      </c>
      <c r="L49" s="38" t="s">
        <v>250</v>
      </c>
      <c r="M49" s="38" t="s">
        <v>290</v>
      </c>
      <c r="N49" s="38"/>
      <c r="O49" s="38"/>
      <c r="P49" s="38"/>
      <c r="Q49" s="38"/>
      <c r="R49" s="47"/>
      <c r="S49" s="47"/>
      <c r="T49" s="47"/>
      <c r="U49" s="47"/>
      <c r="V49" s="47"/>
      <c r="W49" s="47"/>
    </row>
    <row r="50" spans="1:23" x14ac:dyDescent="0.25">
      <c r="A50" s="76">
        <v>43</v>
      </c>
      <c r="B50" s="42" t="s">
        <v>161</v>
      </c>
      <c r="C50" s="39" t="s">
        <v>248</v>
      </c>
      <c r="D50" s="39">
        <v>6</v>
      </c>
      <c r="E50" s="39" t="s">
        <v>162</v>
      </c>
      <c r="F50" s="39" t="s">
        <v>125</v>
      </c>
      <c r="G50" s="39" t="s">
        <v>117</v>
      </c>
      <c r="H50" s="39" t="s">
        <v>288</v>
      </c>
      <c r="I50" s="39" t="s">
        <v>287</v>
      </c>
      <c r="J50" s="39" t="s">
        <v>270</v>
      </c>
      <c r="K50" s="39" t="s">
        <v>116</v>
      </c>
      <c r="L50" s="39" t="s">
        <v>250</v>
      </c>
      <c r="M50" s="39" t="s">
        <v>290</v>
      </c>
      <c r="N50" s="39"/>
      <c r="O50" s="39"/>
      <c r="P50" s="39"/>
      <c r="Q50" s="39"/>
      <c r="R50" s="47"/>
      <c r="S50" s="47"/>
      <c r="T50" s="47"/>
      <c r="U50" s="47"/>
      <c r="V50" s="47"/>
      <c r="W50" s="47"/>
    </row>
    <row r="51" spans="1:23" x14ac:dyDescent="0.25">
      <c r="A51" s="76">
        <v>44</v>
      </c>
      <c r="B51" s="41" t="s">
        <v>162</v>
      </c>
      <c r="C51" s="38" t="s">
        <v>248</v>
      </c>
      <c r="D51" s="38">
        <v>4</v>
      </c>
      <c r="E51" s="38" t="s">
        <v>162</v>
      </c>
      <c r="F51" s="38" t="s">
        <v>125</v>
      </c>
      <c r="G51" s="38" t="s">
        <v>117</v>
      </c>
      <c r="H51" s="38" t="s">
        <v>288</v>
      </c>
      <c r="I51" s="38" t="s">
        <v>287</v>
      </c>
      <c r="J51" s="38" t="s">
        <v>270</v>
      </c>
      <c r="K51" s="38" t="s">
        <v>116</v>
      </c>
      <c r="L51" s="38" t="s">
        <v>250</v>
      </c>
      <c r="M51" s="38" t="s">
        <v>290</v>
      </c>
      <c r="N51" s="38"/>
      <c r="O51" s="38"/>
      <c r="P51" s="38"/>
      <c r="Q51" s="38"/>
      <c r="R51" s="47"/>
      <c r="S51" s="47"/>
      <c r="T51" s="47"/>
      <c r="U51" s="47"/>
      <c r="V51" s="47"/>
      <c r="W51" s="47"/>
    </row>
    <row r="52" spans="1:23" x14ac:dyDescent="0.25">
      <c r="A52" s="76">
        <v>45</v>
      </c>
      <c r="B52" s="42" t="s">
        <v>163</v>
      </c>
      <c r="C52" s="39" t="s">
        <v>248</v>
      </c>
      <c r="D52" s="39"/>
      <c r="E52" s="39" t="s">
        <v>163</v>
      </c>
      <c r="F52" s="39" t="s">
        <v>282</v>
      </c>
      <c r="G52" s="39" t="s">
        <v>291</v>
      </c>
      <c r="H52" s="39" t="s">
        <v>292</v>
      </c>
      <c r="I52" s="39" t="s">
        <v>293</v>
      </c>
      <c r="J52" s="39" t="s">
        <v>294</v>
      </c>
      <c r="K52" s="39" t="s">
        <v>295</v>
      </c>
      <c r="L52" s="39"/>
      <c r="M52" s="39"/>
      <c r="N52" s="39"/>
      <c r="O52" s="39"/>
      <c r="P52" s="39"/>
      <c r="Q52" s="39"/>
      <c r="R52" s="47"/>
      <c r="S52" s="47"/>
      <c r="T52" s="47"/>
      <c r="U52" s="47"/>
      <c r="V52" s="47"/>
      <c r="W52" s="47"/>
    </row>
    <row r="53" spans="1:23" x14ac:dyDescent="0.25">
      <c r="A53" s="76">
        <v>46</v>
      </c>
      <c r="B53" s="41" t="s">
        <v>164</v>
      </c>
      <c r="C53" s="38" t="s">
        <v>248</v>
      </c>
      <c r="D53" s="38"/>
      <c r="E53" s="38" t="s">
        <v>166</v>
      </c>
      <c r="F53" s="38" t="s">
        <v>296</v>
      </c>
      <c r="G53" s="38" t="s">
        <v>297</v>
      </c>
      <c r="H53" s="38" t="s">
        <v>298</v>
      </c>
      <c r="I53" s="38" t="s">
        <v>271</v>
      </c>
      <c r="J53" s="38" t="s">
        <v>298</v>
      </c>
      <c r="K53" s="38" t="s">
        <v>111</v>
      </c>
      <c r="L53" s="38" t="s">
        <v>275</v>
      </c>
      <c r="M53" s="38" t="s">
        <v>249</v>
      </c>
      <c r="N53" s="38"/>
      <c r="O53" s="38"/>
      <c r="P53" s="38"/>
      <c r="Q53" s="38"/>
      <c r="R53" s="47"/>
      <c r="S53" s="47"/>
      <c r="T53" s="47"/>
      <c r="U53" s="47"/>
      <c r="V53" s="47"/>
      <c r="W53" s="47"/>
    </row>
    <row r="54" spans="1:23" x14ac:dyDescent="0.25">
      <c r="A54" s="76">
        <v>47</v>
      </c>
      <c r="B54" s="41" t="s">
        <v>165</v>
      </c>
      <c r="C54" s="38" t="s">
        <v>248</v>
      </c>
      <c r="D54" s="38"/>
      <c r="E54" s="38" t="s">
        <v>166</v>
      </c>
      <c r="F54" s="38" t="s">
        <v>296</v>
      </c>
      <c r="G54" s="38" t="s">
        <v>297</v>
      </c>
      <c r="H54" s="38" t="s">
        <v>298</v>
      </c>
      <c r="I54" s="38" t="s">
        <v>271</v>
      </c>
      <c r="J54" s="38" t="s">
        <v>298</v>
      </c>
      <c r="K54" s="38" t="s">
        <v>111</v>
      </c>
      <c r="L54" s="38" t="s">
        <v>275</v>
      </c>
      <c r="M54" s="38" t="s">
        <v>249</v>
      </c>
      <c r="N54" s="38"/>
      <c r="O54" s="38"/>
      <c r="P54" s="38"/>
      <c r="Q54" s="38"/>
      <c r="R54" s="47"/>
      <c r="S54" s="47"/>
      <c r="T54" s="47"/>
      <c r="U54" s="47"/>
      <c r="V54" s="47"/>
      <c r="W54" s="47"/>
    </row>
    <row r="55" spans="1:23" x14ac:dyDescent="0.25">
      <c r="A55" s="76">
        <v>48</v>
      </c>
      <c r="B55" s="41" t="s">
        <v>166</v>
      </c>
      <c r="C55" s="38" t="s">
        <v>248</v>
      </c>
      <c r="D55" s="38"/>
      <c r="E55" s="38" t="s">
        <v>166</v>
      </c>
      <c r="F55" s="38" t="s">
        <v>296</v>
      </c>
      <c r="G55" s="38" t="s">
        <v>297</v>
      </c>
      <c r="H55" s="38" t="s">
        <v>298</v>
      </c>
      <c r="I55" s="38" t="s">
        <v>271</v>
      </c>
      <c r="J55" s="38" t="s">
        <v>298</v>
      </c>
      <c r="K55" s="38" t="s">
        <v>111</v>
      </c>
      <c r="L55" s="38" t="s">
        <v>275</v>
      </c>
      <c r="M55" s="38" t="s">
        <v>249</v>
      </c>
      <c r="N55" s="38"/>
      <c r="O55" s="38"/>
      <c r="P55" s="38"/>
      <c r="Q55" s="38"/>
      <c r="R55" s="47"/>
      <c r="S55" s="47"/>
      <c r="T55" s="47"/>
      <c r="U55" s="47"/>
      <c r="V55" s="47"/>
      <c r="W55" s="47"/>
    </row>
    <row r="56" spans="1:23" x14ac:dyDescent="0.25">
      <c r="A56" s="76">
        <v>49</v>
      </c>
      <c r="B56" s="41" t="s">
        <v>167</v>
      </c>
      <c r="C56" s="38" t="s">
        <v>248</v>
      </c>
      <c r="D56" s="38">
        <v>8</v>
      </c>
      <c r="E56" s="38" t="s">
        <v>169</v>
      </c>
      <c r="F56" s="38" t="s">
        <v>261</v>
      </c>
      <c r="G56" s="38" t="s">
        <v>262</v>
      </c>
      <c r="H56" s="38" t="s">
        <v>263</v>
      </c>
      <c r="I56" s="38" t="s">
        <v>264</v>
      </c>
      <c r="J56" s="38" t="s">
        <v>265</v>
      </c>
      <c r="K56" s="38" t="s">
        <v>277</v>
      </c>
      <c r="L56" s="38" t="s">
        <v>266</v>
      </c>
      <c r="M56" s="38"/>
      <c r="N56" s="38"/>
      <c r="O56" s="38"/>
      <c r="P56" s="38"/>
      <c r="Q56" s="38"/>
      <c r="R56" s="47"/>
      <c r="S56" s="47"/>
      <c r="T56" s="47"/>
      <c r="U56" s="47"/>
      <c r="V56" s="47"/>
      <c r="W56" s="47"/>
    </row>
    <row r="57" spans="1:23" x14ac:dyDescent="0.25">
      <c r="A57" s="76">
        <v>50</v>
      </c>
      <c r="B57" s="42" t="s">
        <v>168</v>
      </c>
      <c r="C57" s="39" t="s">
        <v>248</v>
      </c>
      <c r="D57" s="39">
        <v>6</v>
      </c>
      <c r="E57" s="39" t="s">
        <v>169</v>
      </c>
      <c r="F57" s="39" t="s">
        <v>261</v>
      </c>
      <c r="G57" s="39" t="s">
        <v>262</v>
      </c>
      <c r="H57" s="39" t="s">
        <v>263</v>
      </c>
      <c r="I57" s="39" t="s">
        <v>264</v>
      </c>
      <c r="J57" s="39" t="s">
        <v>265</v>
      </c>
      <c r="K57" s="39" t="s">
        <v>277</v>
      </c>
      <c r="L57" s="39" t="s">
        <v>266</v>
      </c>
      <c r="M57" s="39"/>
      <c r="N57" s="39"/>
      <c r="O57" s="39"/>
      <c r="P57" s="39"/>
      <c r="Q57" s="39"/>
      <c r="R57" s="47"/>
      <c r="S57" s="47"/>
      <c r="T57" s="47"/>
      <c r="U57" s="47"/>
      <c r="V57" s="47"/>
      <c r="W57" s="47"/>
    </row>
    <row r="58" spans="1:23" x14ac:dyDescent="0.25">
      <c r="A58" s="76">
        <v>51</v>
      </c>
      <c r="B58" s="41" t="s">
        <v>169</v>
      </c>
      <c r="C58" s="38" t="s">
        <v>248</v>
      </c>
      <c r="D58" s="38">
        <v>4</v>
      </c>
      <c r="E58" s="38" t="s">
        <v>169</v>
      </c>
      <c r="F58" s="38" t="s">
        <v>261</v>
      </c>
      <c r="G58" s="38" t="s">
        <v>262</v>
      </c>
      <c r="H58" s="38" t="s">
        <v>263</v>
      </c>
      <c r="I58" s="38" t="s">
        <v>264</v>
      </c>
      <c r="J58" s="38" t="s">
        <v>265</v>
      </c>
      <c r="K58" s="38" t="s">
        <v>277</v>
      </c>
      <c r="L58" s="38" t="s">
        <v>266</v>
      </c>
      <c r="M58" s="38"/>
      <c r="N58" s="38"/>
      <c r="O58" s="38"/>
      <c r="P58" s="38"/>
      <c r="Q58" s="38"/>
      <c r="R58" s="47"/>
      <c r="S58" s="47"/>
      <c r="T58" s="47"/>
      <c r="U58" s="47"/>
      <c r="V58" s="47"/>
      <c r="W58" s="47"/>
    </row>
    <row r="59" spans="1:23" x14ac:dyDescent="0.25">
      <c r="A59" s="76">
        <v>52</v>
      </c>
      <c r="B59" s="41" t="s">
        <v>170</v>
      </c>
      <c r="C59" s="38" t="s">
        <v>248</v>
      </c>
      <c r="D59" s="38">
        <v>6</v>
      </c>
      <c r="E59" s="38" t="s">
        <v>169</v>
      </c>
      <c r="F59" s="38" t="s">
        <v>261</v>
      </c>
      <c r="G59" s="38" t="s">
        <v>262</v>
      </c>
      <c r="H59" s="38" t="s">
        <v>263</v>
      </c>
      <c r="I59" s="38" t="s">
        <v>299</v>
      </c>
      <c r="J59" s="38" t="s">
        <v>264</v>
      </c>
      <c r="K59" s="38" t="s">
        <v>265</v>
      </c>
      <c r="L59" s="38" t="s">
        <v>277</v>
      </c>
      <c r="M59" s="38" t="s">
        <v>266</v>
      </c>
      <c r="N59" s="38"/>
      <c r="O59" s="38"/>
      <c r="P59" s="38"/>
      <c r="Q59" s="38"/>
      <c r="R59" s="47"/>
      <c r="S59" s="47"/>
      <c r="T59" s="47"/>
      <c r="U59" s="47"/>
      <c r="V59" s="47"/>
      <c r="W59" s="47"/>
    </row>
    <row r="60" spans="1:23" x14ac:dyDescent="0.25">
      <c r="A60" s="76">
        <v>53</v>
      </c>
      <c r="B60" s="42" t="s">
        <v>171</v>
      </c>
      <c r="C60" s="39" t="s">
        <v>248</v>
      </c>
      <c r="D60" s="39">
        <v>6</v>
      </c>
      <c r="E60" s="39" t="s">
        <v>169</v>
      </c>
      <c r="F60" s="39" t="s">
        <v>261</v>
      </c>
      <c r="G60" s="39" t="s">
        <v>263</v>
      </c>
      <c r="H60" s="39" t="s">
        <v>299</v>
      </c>
      <c r="I60" s="39" t="s">
        <v>277</v>
      </c>
      <c r="J60" s="39" t="s">
        <v>266</v>
      </c>
      <c r="K60" s="39"/>
      <c r="L60" s="39"/>
      <c r="M60" s="39"/>
      <c r="N60" s="39"/>
      <c r="O60" s="39"/>
      <c r="P60" s="39"/>
      <c r="Q60" s="39"/>
      <c r="R60" s="47"/>
      <c r="S60" s="47"/>
      <c r="T60" s="47"/>
      <c r="U60" s="47"/>
      <c r="V60" s="47"/>
      <c r="W60" s="47"/>
    </row>
    <row r="61" spans="1:23" x14ac:dyDescent="0.25">
      <c r="A61" s="76">
        <v>54</v>
      </c>
      <c r="B61" s="41" t="s">
        <v>172</v>
      </c>
      <c r="C61" s="38" t="s">
        <v>248</v>
      </c>
      <c r="D61" s="38">
        <v>8</v>
      </c>
      <c r="E61" s="38" t="s">
        <v>174</v>
      </c>
      <c r="F61" s="38" t="s">
        <v>261</v>
      </c>
      <c r="G61" s="38" t="s">
        <v>263</v>
      </c>
      <c r="H61" s="38" t="s">
        <v>299</v>
      </c>
      <c r="I61" s="38" t="s">
        <v>277</v>
      </c>
      <c r="J61" s="38" t="s">
        <v>266</v>
      </c>
      <c r="K61" s="38"/>
      <c r="L61" s="38"/>
      <c r="M61" s="38"/>
      <c r="N61" s="38"/>
      <c r="O61" s="38"/>
      <c r="P61" s="38"/>
      <c r="Q61" s="38"/>
      <c r="R61" s="47"/>
      <c r="S61" s="47"/>
      <c r="T61" s="47"/>
      <c r="U61" s="47"/>
      <c r="V61" s="47"/>
      <c r="W61" s="47"/>
    </row>
    <row r="62" spans="1:23" x14ac:dyDescent="0.25">
      <c r="A62" s="76">
        <v>55</v>
      </c>
      <c r="B62" s="42" t="s">
        <v>173</v>
      </c>
      <c r="C62" s="39" t="s">
        <v>248</v>
      </c>
      <c r="D62" s="39">
        <v>6</v>
      </c>
      <c r="E62" s="39" t="s">
        <v>174</v>
      </c>
      <c r="F62" s="39" t="s">
        <v>261</v>
      </c>
      <c r="G62" s="39" t="s">
        <v>263</v>
      </c>
      <c r="H62" s="39" t="s">
        <v>299</v>
      </c>
      <c r="I62" s="39" t="s">
        <v>277</v>
      </c>
      <c r="J62" s="39" t="s">
        <v>266</v>
      </c>
      <c r="K62" s="39"/>
      <c r="L62" s="39"/>
      <c r="M62" s="39"/>
      <c r="N62" s="39"/>
      <c r="O62" s="39"/>
      <c r="P62" s="39"/>
      <c r="Q62" s="39"/>
      <c r="R62" s="47"/>
      <c r="S62" s="47"/>
      <c r="T62" s="47"/>
      <c r="U62" s="47"/>
      <c r="V62" s="47"/>
      <c r="W62" s="47"/>
    </row>
    <row r="63" spans="1:23" x14ac:dyDescent="0.25">
      <c r="A63" s="76">
        <v>56</v>
      </c>
      <c r="B63" s="41" t="s">
        <v>174</v>
      </c>
      <c r="C63" s="38" t="s">
        <v>248</v>
      </c>
      <c r="D63" s="38">
        <v>4</v>
      </c>
      <c r="E63" s="38" t="s">
        <v>174</v>
      </c>
      <c r="F63" s="38" t="s">
        <v>261</v>
      </c>
      <c r="G63" s="38" t="s">
        <v>263</v>
      </c>
      <c r="H63" s="38" t="s">
        <v>299</v>
      </c>
      <c r="I63" s="38" t="s">
        <v>277</v>
      </c>
      <c r="J63" s="38" t="s">
        <v>266</v>
      </c>
      <c r="K63" s="38"/>
      <c r="L63" s="38"/>
      <c r="M63" s="38"/>
      <c r="N63" s="38"/>
      <c r="O63" s="38"/>
      <c r="P63" s="38"/>
      <c r="Q63" s="38"/>
      <c r="R63" s="47"/>
      <c r="S63" s="47"/>
      <c r="T63" s="47"/>
      <c r="U63" s="47"/>
      <c r="V63" s="47"/>
      <c r="W63" s="47"/>
    </row>
    <row r="64" spans="1:23" x14ac:dyDescent="0.25">
      <c r="A64" s="76">
        <v>57</v>
      </c>
      <c r="B64" s="41" t="s">
        <v>175</v>
      </c>
      <c r="C64" s="38" t="s">
        <v>248</v>
      </c>
      <c r="D64" s="38"/>
      <c r="E64" s="38" t="s">
        <v>177</v>
      </c>
      <c r="F64" s="38" t="s">
        <v>300</v>
      </c>
      <c r="G64" s="38" t="s">
        <v>260</v>
      </c>
      <c r="H64" s="38" t="s">
        <v>113</v>
      </c>
      <c r="I64" s="38" t="s">
        <v>274</v>
      </c>
      <c r="J64" s="38" t="s">
        <v>249</v>
      </c>
      <c r="K64" s="38" t="s">
        <v>301</v>
      </c>
      <c r="L64" s="38" t="s">
        <v>302</v>
      </c>
      <c r="M64" s="38" t="s">
        <v>112</v>
      </c>
      <c r="N64" s="38" t="s">
        <v>282</v>
      </c>
      <c r="O64" s="38"/>
      <c r="P64" s="38"/>
      <c r="Q64" s="38"/>
      <c r="R64" s="47"/>
      <c r="S64" s="47"/>
      <c r="T64" s="47"/>
      <c r="U64" s="47"/>
      <c r="V64" s="47"/>
      <c r="W64" s="47"/>
    </row>
    <row r="65" spans="1:23" x14ac:dyDescent="0.25">
      <c r="A65" s="76">
        <v>58</v>
      </c>
      <c r="B65" s="42" t="s">
        <v>176</v>
      </c>
      <c r="C65" s="39" t="s">
        <v>248</v>
      </c>
      <c r="D65" s="39"/>
      <c r="E65" s="39" t="s">
        <v>177</v>
      </c>
      <c r="F65" s="39" t="s">
        <v>300</v>
      </c>
      <c r="G65" s="39" t="s">
        <v>260</v>
      </c>
      <c r="H65" s="39" t="s">
        <v>113</v>
      </c>
      <c r="I65" s="39" t="s">
        <v>274</v>
      </c>
      <c r="J65" s="39" t="s">
        <v>249</v>
      </c>
      <c r="K65" s="39" t="s">
        <v>302</v>
      </c>
      <c r="L65" s="39" t="s">
        <v>112</v>
      </c>
      <c r="M65" s="39" t="s">
        <v>282</v>
      </c>
      <c r="N65" s="39"/>
      <c r="O65" s="39"/>
      <c r="P65" s="39"/>
      <c r="Q65" s="39"/>
      <c r="R65" s="47"/>
      <c r="S65" s="47"/>
      <c r="T65" s="47"/>
      <c r="U65" s="47"/>
      <c r="V65" s="47"/>
      <c r="W65" s="47"/>
    </row>
    <row r="66" spans="1:23" x14ac:dyDescent="0.25">
      <c r="A66" s="76">
        <v>59</v>
      </c>
      <c r="B66" s="41" t="s">
        <v>177</v>
      </c>
      <c r="C66" s="38" t="s">
        <v>248</v>
      </c>
      <c r="D66" s="38"/>
      <c r="E66" s="38" t="s">
        <v>177</v>
      </c>
      <c r="F66" s="38" t="s">
        <v>300</v>
      </c>
      <c r="G66" s="38" t="s">
        <v>260</v>
      </c>
      <c r="H66" s="38" t="s">
        <v>113</v>
      </c>
      <c r="I66" s="38" t="s">
        <v>274</v>
      </c>
      <c r="J66" s="38" t="s">
        <v>249</v>
      </c>
      <c r="K66" s="38" t="s">
        <v>302</v>
      </c>
      <c r="L66" s="38" t="s">
        <v>112</v>
      </c>
      <c r="M66" s="38" t="s">
        <v>282</v>
      </c>
      <c r="N66" s="38"/>
      <c r="O66" s="38"/>
      <c r="P66" s="38"/>
      <c r="Q66" s="38"/>
      <c r="R66" s="47"/>
      <c r="S66" s="47"/>
      <c r="T66" s="47"/>
      <c r="U66" s="47"/>
      <c r="V66" s="47"/>
      <c r="W66" s="47"/>
    </row>
    <row r="67" spans="1:23" x14ac:dyDescent="0.25">
      <c r="A67" s="76">
        <v>60</v>
      </c>
      <c r="B67" s="41" t="s">
        <v>178</v>
      </c>
      <c r="C67" s="38" t="s">
        <v>248</v>
      </c>
      <c r="D67" s="38"/>
      <c r="E67" s="38" t="s">
        <v>303</v>
      </c>
      <c r="F67" s="38" t="s">
        <v>109</v>
      </c>
      <c r="G67" s="38" t="s">
        <v>111</v>
      </c>
      <c r="H67" s="38" t="s">
        <v>304</v>
      </c>
      <c r="I67" s="38" t="s">
        <v>111</v>
      </c>
      <c r="J67" s="38" t="s">
        <v>112</v>
      </c>
      <c r="K67" s="38" t="s">
        <v>275</v>
      </c>
      <c r="L67" s="38" t="s">
        <v>249</v>
      </c>
      <c r="M67" s="38" t="s">
        <v>275</v>
      </c>
      <c r="N67" s="38" t="s">
        <v>305</v>
      </c>
      <c r="O67" s="38"/>
      <c r="P67" s="38"/>
      <c r="Q67" s="38"/>
      <c r="R67" s="47"/>
      <c r="S67" s="47"/>
      <c r="T67" s="47"/>
      <c r="U67" s="47"/>
      <c r="V67" s="47"/>
      <c r="W67" s="47"/>
    </row>
    <row r="68" spans="1:23" x14ac:dyDescent="0.25">
      <c r="A68" s="76">
        <v>61</v>
      </c>
      <c r="B68" s="42" t="s">
        <v>179</v>
      </c>
      <c r="C68" s="39" t="s">
        <v>248</v>
      </c>
      <c r="D68" s="39"/>
      <c r="E68" s="39" t="s">
        <v>180</v>
      </c>
      <c r="F68" s="39" t="s">
        <v>109</v>
      </c>
      <c r="G68" s="39" t="s">
        <v>111</v>
      </c>
      <c r="H68" s="39" t="s">
        <v>304</v>
      </c>
      <c r="I68" s="39" t="s">
        <v>111</v>
      </c>
      <c r="J68" s="39" t="s">
        <v>112</v>
      </c>
      <c r="K68" s="39" t="s">
        <v>275</v>
      </c>
      <c r="L68" s="39" t="s">
        <v>249</v>
      </c>
      <c r="M68" s="39" t="s">
        <v>275</v>
      </c>
      <c r="N68" s="39" t="s">
        <v>305</v>
      </c>
      <c r="O68" s="39"/>
      <c r="P68" s="39"/>
      <c r="Q68" s="39"/>
      <c r="R68" s="47"/>
      <c r="S68" s="47"/>
      <c r="T68" s="47"/>
      <c r="U68" s="47"/>
      <c r="V68" s="47"/>
      <c r="W68" s="47"/>
    </row>
    <row r="69" spans="1:23" x14ac:dyDescent="0.25">
      <c r="A69" s="76">
        <v>62</v>
      </c>
      <c r="B69" s="41" t="s">
        <v>180</v>
      </c>
      <c r="C69" s="38" t="s">
        <v>248</v>
      </c>
      <c r="D69" s="38"/>
      <c r="E69" s="38" t="s">
        <v>180</v>
      </c>
      <c r="F69" s="38" t="s">
        <v>109</v>
      </c>
      <c r="G69" s="38" t="s">
        <v>111</v>
      </c>
      <c r="H69" s="38" t="s">
        <v>304</v>
      </c>
      <c r="I69" s="38" t="s">
        <v>111</v>
      </c>
      <c r="J69" s="38" t="s">
        <v>112</v>
      </c>
      <c r="K69" s="38" t="s">
        <v>275</v>
      </c>
      <c r="L69" s="38" t="s">
        <v>249</v>
      </c>
      <c r="M69" s="38" t="s">
        <v>275</v>
      </c>
      <c r="N69" s="38" t="s">
        <v>305</v>
      </c>
      <c r="O69" s="38"/>
      <c r="P69" s="38"/>
      <c r="Q69" s="38"/>
      <c r="R69" s="47"/>
      <c r="S69" s="47"/>
      <c r="T69" s="47"/>
      <c r="U69" s="47"/>
      <c r="V69" s="47"/>
      <c r="W69" s="47"/>
    </row>
    <row r="70" spans="1:23" x14ac:dyDescent="0.25">
      <c r="A70" s="76">
        <v>63</v>
      </c>
      <c r="B70" s="41" t="s">
        <v>181</v>
      </c>
      <c r="C70" s="38" t="s">
        <v>248</v>
      </c>
      <c r="D70" s="38"/>
      <c r="E70" s="38" t="s">
        <v>306</v>
      </c>
      <c r="F70" s="38" t="s">
        <v>109</v>
      </c>
      <c r="G70" s="38" t="s">
        <v>111</v>
      </c>
      <c r="H70" s="38" t="s">
        <v>304</v>
      </c>
      <c r="I70" s="38" t="s">
        <v>111</v>
      </c>
      <c r="J70" s="38" t="s">
        <v>112</v>
      </c>
      <c r="K70" s="38" t="s">
        <v>275</v>
      </c>
      <c r="L70" s="38" t="s">
        <v>249</v>
      </c>
      <c r="M70" s="38" t="s">
        <v>268</v>
      </c>
      <c r="N70" s="38" t="s">
        <v>275</v>
      </c>
      <c r="O70" s="38" t="s">
        <v>305</v>
      </c>
      <c r="P70" s="38"/>
      <c r="Q70" s="38"/>
      <c r="R70" s="47"/>
      <c r="S70" s="47"/>
      <c r="T70" s="47"/>
      <c r="U70" s="47"/>
      <c r="V70" s="47"/>
      <c r="W70" s="47"/>
    </row>
    <row r="71" spans="1:23" x14ac:dyDescent="0.25">
      <c r="A71" s="76">
        <v>64</v>
      </c>
      <c r="B71" s="42" t="s">
        <v>182</v>
      </c>
      <c r="C71" s="39" t="s">
        <v>248</v>
      </c>
      <c r="D71" s="39"/>
      <c r="E71" s="39" t="s">
        <v>306</v>
      </c>
      <c r="F71" s="39" t="s">
        <v>109</v>
      </c>
      <c r="G71" s="39" t="s">
        <v>111</v>
      </c>
      <c r="H71" s="39" t="s">
        <v>304</v>
      </c>
      <c r="I71" s="39" t="s">
        <v>111</v>
      </c>
      <c r="J71" s="39" t="s">
        <v>112</v>
      </c>
      <c r="K71" s="39" t="s">
        <v>275</v>
      </c>
      <c r="L71" s="39" t="s">
        <v>249</v>
      </c>
      <c r="M71" s="39" t="s">
        <v>275</v>
      </c>
      <c r="N71" s="39" t="s">
        <v>305</v>
      </c>
      <c r="O71" s="39"/>
      <c r="P71" s="39"/>
      <c r="Q71" s="39"/>
      <c r="R71" s="47"/>
      <c r="S71" s="47"/>
      <c r="T71" s="47"/>
      <c r="U71" s="47"/>
      <c r="V71" s="47"/>
      <c r="W71" s="47"/>
    </row>
    <row r="72" spans="1:23" x14ac:dyDescent="0.25">
      <c r="A72" s="76">
        <v>65</v>
      </c>
      <c r="B72" s="41" t="s">
        <v>183</v>
      </c>
      <c r="C72" s="38" t="s">
        <v>248</v>
      </c>
      <c r="D72" s="38"/>
      <c r="E72" s="38" t="s">
        <v>185</v>
      </c>
      <c r="F72" s="38" t="s">
        <v>109</v>
      </c>
      <c r="G72" s="38" t="s">
        <v>111</v>
      </c>
      <c r="H72" s="38" t="s">
        <v>304</v>
      </c>
      <c r="I72" s="38" t="s">
        <v>111</v>
      </c>
      <c r="J72" s="38" t="s">
        <v>112</v>
      </c>
      <c r="K72" s="38" t="s">
        <v>275</v>
      </c>
      <c r="L72" s="38" t="s">
        <v>249</v>
      </c>
      <c r="M72" s="38" t="s">
        <v>268</v>
      </c>
      <c r="N72" s="38" t="s">
        <v>275</v>
      </c>
      <c r="O72" s="38" t="s">
        <v>305</v>
      </c>
      <c r="P72" s="38"/>
      <c r="Q72" s="38"/>
      <c r="R72" s="47"/>
      <c r="S72" s="47"/>
      <c r="T72" s="47"/>
      <c r="U72" s="47"/>
      <c r="V72" s="47"/>
      <c r="W72" s="47"/>
    </row>
    <row r="73" spans="1:23" x14ac:dyDescent="0.25">
      <c r="A73" s="76">
        <v>66</v>
      </c>
      <c r="B73" s="42" t="s">
        <v>184</v>
      </c>
      <c r="C73" s="39" t="s">
        <v>248</v>
      </c>
      <c r="D73" s="39"/>
      <c r="E73" s="39" t="s">
        <v>185</v>
      </c>
      <c r="F73" s="39" t="s">
        <v>109</v>
      </c>
      <c r="G73" s="39" t="s">
        <v>111</v>
      </c>
      <c r="H73" s="39" t="s">
        <v>304</v>
      </c>
      <c r="I73" s="39" t="s">
        <v>111</v>
      </c>
      <c r="J73" s="39" t="s">
        <v>112</v>
      </c>
      <c r="K73" s="39" t="s">
        <v>275</v>
      </c>
      <c r="L73" s="39" t="s">
        <v>249</v>
      </c>
      <c r="M73" s="39" t="s">
        <v>275</v>
      </c>
      <c r="N73" s="39" t="s">
        <v>305</v>
      </c>
      <c r="O73" s="39"/>
      <c r="P73" s="39"/>
      <c r="Q73" s="39"/>
      <c r="R73" s="47"/>
      <c r="S73" s="47"/>
      <c r="T73" s="47"/>
      <c r="U73" s="47"/>
      <c r="V73" s="47"/>
      <c r="W73" s="47"/>
    </row>
    <row r="74" spans="1:23" x14ac:dyDescent="0.25">
      <c r="A74" s="76">
        <v>67</v>
      </c>
      <c r="B74" s="41" t="s">
        <v>185</v>
      </c>
      <c r="C74" s="38" t="s">
        <v>248</v>
      </c>
      <c r="D74" s="38"/>
      <c r="E74" s="38" t="s">
        <v>185</v>
      </c>
      <c r="F74" s="38" t="s">
        <v>109</v>
      </c>
      <c r="G74" s="38" t="s">
        <v>111</v>
      </c>
      <c r="H74" s="38" t="s">
        <v>304</v>
      </c>
      <c r="I74" s="38" t="s">
        <v>111</v>
      </c>
      <c r="J74" s="38" t="s">
        <v>112</v>
      </c>
      <c r="K74" s="38" t="s">
        <v>275</v>
      </c>
      <c r="L74" s="38" t="s">
        <v>249</v>
      </c>
      <c r="M74" s="38" t="s">
        <v>275</v>
      </c>
      <c r="N74" s="38" t="s">
        <v>305</v>
      </c>
      <c r="O74" s="38"/>
      <c r="P74" s="38"/>
      <c r="Q74" s="38"/>
      <c r="R74" s="47"/>
      <c r="S74" s="47"/>
      <c r="T74" s="47"/>
      <c r="U74" s="47"/>
      <c r="V74" s="47"/>
      <c r="W74" s="47"/>
    </row>
    <row r="75" spans="1:23" x14ac:dyDescent="0.25">
      <c r="A75" s="76">
        <v>68</v>
      </c>
      <c r="B75" s="42" t="s">
        <v>186</v>
      </c>
      <c r="C75" s="39" t="s">
        <v>248</v>
      </c>
      <c r="D75" s="39"/>
      <c r="E75" s="39" t="s">
        <v>188</v>
      </c>
      <c r="F75" s="39" t="s">
        <v>109</v>
      </c>
      <c r="G75" s="39" t="s">
        <v>111</v>
      </c>
      <c r="H75" s="39" t="s">
        <v>304</v>
      </c>
      <c r="I75" s="39" t="s">
        <v>111</v>
      </c>
      <c r="J75" s="39" t="s">
        <v>112</v>
      </c>
      <c r="K75" s="39" t="s">
        <v>275</v>
      </c>
      <c r="L75" s="39" t="s">
        <v>249</v>
      </c>
      <c r="M75" s="39" t="s">
        <v>268</v>
      </c>
      <c r="N75" s="39" t="s">
        <v>275</v>
      </c>
      <c r="O75" s="39" t="s">
        <v>305</v>
      </c>
      <c r="P75" s="39"/>
      <c r="Q75" s="39"/>
      <c r="R75" s="47"/>
      <c r="S75" s="47"/>
      <c r="T75" s="47"/>
      <c r="U75" s="47"/>
      <c r="V75" s="47"/>
      <c r="W75" s="47"/>
    </row>
    <row r="76" spans="1:23" x14ac:dyDescent="0.25">
      <c r="A76" s="76">
        <v>69</v>
      </c>
      <c r="B76" s="42" t="s">
        <v>187</v>
      </c>
      <c r="C76" s="39" t="s">
        <v>248</v>
      </c>
      <c r="D76" s="39"/>
      <c r="E76" s="39" t="s">
        <v>188</v>
      </c>
      <c r="F76" s="39" t="s">
        <v>109</v>
      </c>
      <c r="G76" s="39" t="s">
        <v>111</v>
      </c>
      <c r="H76" s="39" t="s">
        <v>304</v>
      </c>
      <c r="I76" s="39" t="s">
        <v>111</v>
      </c>
      <c r="J76" s="39" t="s">
        <v>112</v>
      </c>
      <c r="K76" s="39" t="s">
        <v>275</v>
      </c>
      <c r="L76" s="39" t="s">
        <v>249</v>
      </c>
      <c r="M76" s="39" t="s">
        <v>275</v>
      </c>
      <c r="N76" s="39" t="s">
        <v>305</v>
      </c>
      <c r="O76" s="39"/>
      <c r="P76" s="39"/>
      <c r="Q76" s="39"/>
      <c r="R76" s="47"/>
      <c r="S76" s="47"/>
      <c r="T76" s="47"/>
      <c r="U76" s="47"/>
      <c r="V76" s="47"/>
      <c r="W76" s="47"/>
    </row>
    <row r="77" spans="1:23" x14ac:dyDescent="0.25">
      <c r="A77" s="76">
        <v>70</v>
      </c>
      <c r="B77" s="41" t="s">
        <v>188</v>
      </c>
      <c r="C77" s="38" t="s">
        <v>248</v>
      </c>
      <c r="D77" s="38"/>
      <c r="E77" s="38" t="s">
        <v>188</v>
      </c>
      <c r="F77" s="38" t="s">
        <v>109</v>
      </c>
      <c r="G77" s="38" t="s">
        <v>111</v>
      </c>
      <c r="H77" s="38" t="s">
        <v>304</v>
      </c>
      <c r="I77" s="38" t="s">
        <v>111</v>
      </c>
      <c r="J77" s="38" t="s">
        <v>112</v>
      </c>
      <c r="K77" s="38" t="s">
        <v>275</v>
      </c>
      <c r="L77" s="38" t="s">
        <v>249</v>
      </c>
      <c r="M77" s="38" t="s">
        <v>275</v>
      </c>
      <c r="N77" s="38" t="s">
        <v>305</v>
      </c>
      <c r="O77" s="38"/>
      <c r="P77" s="38"/>
      <c r="Q77" s="38"/>
      <c r="R77" s="47"/>
      <c r="S77" s="47"/>
      <c r="T77" s="47"/>
      <c r="U77" s="47"/>
      <c r="V77" s="47"/>
      <c r="W77" s="47"/>
    </row>
    <row r="78" spans="1:23" x14ac:dyDescent="0.25">
      <c r="A78" s="76">
        <v>71</v>
      </c>
      <c r="B78" s="42" t="s">
        <v>189</v>
      </c>
      <c r="C78" s="39" t="s">
        <v>248</v>
      </c>
      <c r="D78" s="39">
        <v>6</v>
      </c>
      <c r="E78" s="39" t="s">
        <v>192</v>
      </c>
      <c r="F78" s="39" t="s">
        <v>266</v>
      </c>
      <c r="G78" s="39" t="s">
        <v>307</v>
      </c>
      <c r="H78" s="39" t="s">
        <v>308</v>
      </c>
      <c r="I78" s="39" t="s">
        <v>309</v>
      </c>
      <c r="J78" s="39" t="s">
        <v>277</v>
      </c>
      <c r="K78" s="39"/>
      <c r="L78" s="39"/>
      <c r="M78" s="39"/>
      <c r="N78" s="39"/>
      <c r="O78" s="39"/>
      <c r="P78" s="39"/>
      <c r="Q78" s="39"/>
      <c r="R78" s="47"/>
      <c r="S78" s="47"/>
      <c r="T78" s="47"/>
      <c r="U78" s="47"/>
      <c r="V78" s="47"/>
      <c r="W78" s="47"/>
    </row>
    <row r="79" spans="1:23" x14ac:dyDescent="0.25">
      <c r="A79" s="76">
        <v>72</v>
      </c>
      <c r="B79" s="41" t="s">
        <v>190</v>
      </c>
      <c r="C79" s="38" t="s">
        <v>248</v>
      </c>
      <c r="D79" s="38">
        <v>8</v>
      </c>
      <c r="E79" s="38" t="s">
        <v>192</v>
      </c>
      <c r="F79" s="38" t="s">
        <v>266</v>
      </c>
      <c r="G79" s="38" t="s">
        <v>286</v>
      </c>
      <c r="H79" s="38" t="s">
        <v>310</v>
      </c>
      <c r="I79" s="38" t="s">
        <v>311</v>
      </c>
      <c r="J79" s="38" t="s">
        <v>125</v>
      </c>
      <c r="K79" s="38" t="s">
        <v>117</v>
      </c>
      <c r="L79" s="38"/>
      <c r="M79" s="38"/>
      <c r="N79" s="38"/>
      <c r="O79" s="38"/>
      <c r="P79" s="38"/>
      <c r="Q79" s="38"/>
      <c r="R79" s="47"/>
      <c r="S79" s="47"/>
      <c r="T79" s="47"/>
      <c r="U79" s="47"/>
      <c r="V79" s="47"/>
      <c r="W79" s="47"/>
    </row>
    <row r="80" spans="1:23" x14ac:dyDescent="0.25">
      <c r="A80" s="76">
        <v>73</v>
      </c>
      <c r="B80" s="42" t="s">
        <v>191</v>
      </c>
      <c r="C80" s="39" t="s">
        <v>248</v>
      </c>
      <c r="D80" s="39">
        <v>6</v>
      </c>
      <c r="E80" s="39" t="s">
        <v>192</v>
      </c>
      <c r="F80" s="39" t="s">
        <v>266</v>
      </c>
      <c r="G80" s="39" t="s">
        <v>286</v>
      </c>
      <c r="H80" s="39" t="s">
        <v>310</v>
      </c>
      <c r="I80" s="39" t="s">
        <v>311</v>
      </c>
      <c r="J80" s="39" t="s">
        <v>125</v>
      </c>
      <c r="K80" s="39" t="s">
        <v>117</v>
      </c>
      <c r="L80" s="39"/>
      <c r="M80" s="39"/>
      <c r="N80" s="39"/>
      <c r="O80" s="39"/>
      <c r="P80" s="39"/>
      <c r="Q80" s="39"/>
      <c r="R80" s="47"/>
      <c r="S80" s="47"/>
      <c r="T80" s="47"/>
      <c r="U80" s="47"/>
      <c r="V80" s="47"/>
      <c r="W80" s="47"/>
    </row>
    <row r="81" spans="1:23" x14ac:dyDescent="0.25">
      <c r="A81" s="76">
        <v>74</v>
      </c>
      <c r="B81" s="41" t="s">
        <v>192</v>
      </c>
      <c r="C81" s="38" t="s">
        <v>248</v>
      </c>
      <c r="D81" s="38">
        <v>4</v>
      </c>
      <c r="E81" s="38" t="s">
        <v>192</v>
      </c>
      <c r="F81" s="38" t="s">
        <v>266</v>
      </c>
      <c r="G81" s="38" t="s">
        <v>286</v>
      </c>
      <c r="H81" s="38" t="s">
        <v>310</v>
      </c>
      <c r="I81" s="38" t="s">
        <v>311</v>
      </c>
      <c r="J81" s="38" t="s">
        <v>125</v>
      </c>
      <c r="K81" s="38" t="s">
        <v>117</v>
      </c>
      <c r="L81" s="38"/>
      <c r="M81" s="38"/>
      <c r="N81" s="38"/>
      <c r="O81" s="38"/>
      <c r="P81" s="38"/>
      <c r="Q81" s="38"/>
      <c r="R81" s="47"/>
      <c r="S81" s="47"/>
      <c r="T81" s="47"/>
      <c r="U81" s="47"/>
      <c r="V81" s="47"/>
      <c r="W81" s="47"/>
    </row>
    <row r="82" spans="1:23" x14ac:dyDescent="0.25">
      <c r="A82" s="76">
        <v>75</v>
      </c>
      <c r="B82" s="42" t="s">
        <v>193</v>
      </c>
      <c r="C82" s="39" t="s">
        <v>248</v>
      </c>
      <c r="D82" s="39">
        <v>6</v>
      </c>
      <c r="E82" s="39" t="s">
        <v>193</v>
      </c>
      <c r="F82" s="39" t="s">
        <v>266</v>
      </c>
      <c r="G82" s="39" t="s">
        <v>310</v>
      </c>
      <c r="H82" s="39" t="s">
        <v>261</v>
      </c>
      <c r="I82" s="39" t="s">
        <v>277</v>
      </c>
      <c r="J82" s="39"/>
      <c r="K82" s="39"/>
      <c r="L82" s="39"/>
      <c r="M82" s="39"/>
      <c r="N82" s="39"/>
      <c r="O82" s="39"/>
      <c r="P82" s="39"/>
      <c r="Q82" s="39"/>
      <c r="R82" s="47"/>
      <c r="S82" s="47"/>
      <c r="T82" s="47"/>
      <c r="U82" s="47"/>
      <c r="V82" s="47"/>
      <c r="W82" s="47"/>
    </row>
    <row r="83" spans="1:23" x14ac:dyDescent="0.25">
      <c r="A83" s="76">
        <v>76</v>
      </c>
      <c r="B83" s="41" t="s">
        <v>194</v>
      </c>
      <c r="C83" s="38" t="s">
        <v>248</v>
      </c>
      <c r="D83" s="38"/>
      <c r="E83" s="38" t="s">
        <v>194</v>
      </c>
      <c r="F83" s="38" t="s">
        <v>112</v>
      </c>
      <c r="G83" s="38" t="s">
        <v>275</v>
      </c>
      <c r="H83" s="38" t="s">
        <v>109</v>
      </c>
      <c r="I83" s="38" t="s">
        <v>111</v>
      </c>
      <c r="J83" s="38"/>
      <c r="K83" s="38"/>
      <c r="L83" s="38"/>
      <c r="M83" s="38"/>
      <c r="N83" s="38"/>
      <c r="O83" s="38"/>
      <c r="P83" s="38"/>
      <c r="Q83" s="38"/>
      <c r="R83" s="47"/>
      <c r="S83" s="47"/>
      <c r="T83" s="47"/>
      <c r="U83" s="47"/>
      <c r="V83" s="47"/>
      <c r="W83" s="47"/>
    </row>
    <row r="84" spans="1:23" x14ac:dyDescent="0.25">
      <c r="A84" s="76">
        <v>77</v>
      </c>
      <c r="B84" s="41" t="s">
        <v>195</v>
      </c>
      <c r="C84" s="38" t="s">
        <v>248</v>
      </c>
      <c r="D84" s="38"/>
      <c r="E84" s="38" t="s">
        <v>195</v>
      </c>
      <c r="F84" s="38" t="s">
        <v>109</v>
      </c>
      <c r="G84" s="38" t="s">
        <v>312</v>
      </c>
      <c r="H84" s="38" t="s">
        <v>313</v>
      </c>
      <c r="I84" s="38" t="s">
        <v>249</v>
      </c>
      <c r="J84" s="38"/>
      <c r="K84" s="38"/>
      <c r="L84" s="38"/>
      <c r="M84" s="38"/>
      <c r="N84" s="38"/>
      <c r="O84" s="38"/>
      <c r="P84" s="38"/>
      <c r="Q84" s="38"/>
      <c r="R84" s="47"/>
      <c r="S84" s="47"/>
      <c r="T84" s="47"/>
      <c r="U84" s="47"/>
      <c r="V84" s="47"/>
      <c r="W84" s="47"/>
    </row>
    <row r="85" spans="1:23" x14ac:dyDescent="0.25">
      <c r="A85" s="76">
        <v>78</v>
      </c>
      <c r="B85" s="42" t="s">
        <v>196</v>
      </c>
      <c r="C85" s="39" t="s">
        <v>248</v>
      </c>
      <c r="D85" s="39"/>
      <c r="E85" s="39" t="s">
        <v>198</v>
      </c>
      <c r="F85" s="39" t="s">
        <v>277</v>
      </c>
      <c r="G85" s="39" t="s">
        <v>261</v>
      </c>
      <c r="H85" s="39" t="s">
        <v>294</v>
      </c>
      <c r="I85" s="39" t="s">
        <v>280</v>
      </c>
      <c r="J85" s="39" t="s">
        <v>282</v>
      </c>
      <c r="K85" s="39"/>
      <c r="L85" s="39"/>
      <c r="M85" s="39"/>
      <c r="N85" s="39"/>
      <c r="O85" s="39"/>
      <c r="P85" s="39"/>
      <c r="Q85" s="39"/>
      <c r="R85" s="47"/>
      <c r="S85" s="47"/>
      <c r="T85" s="47"/>
      <c r="U85" s="47"/>
      <c r="V85" s="47"/>
      <c r="W85" s="47"/>
    </row>
    <row r="86" spans="1:23" x14ac:dyDescent="0.25">
      <c r="A86" s="76">
        <v>79</v>
      </c>
      <c r="B86" s="41" t="s">
        <v>197</v>
      </c>
      <c r="C86" s="38" t="s">
        <v>248</v>
      </c>
      <c r="D86" s="38"/>
      <c r="E86" s="38" t="s">
        <v>198</v>
      </c>
      <c r="F86" s="38" t="s">
        <v>277</v>
      </c>
      <c r="G86" s="38" t="s">
        <v>261</v>
      </c>
      <c r="H86" s="38" t="s">
        <v>294</v>
      </c>
      <c r="I86" s="38" t="s">
        <v>280</v>
      </c>
      <c r="J86" s="38" t="s">
        <v>282</v>
      </c>
      <c r="K86" s="38"/>
      <c r="L86" s="38"/>
      <c r="M86" s="38"/>
      <c r="N86" s="38"/>
      <c r="O86" s="38"/>
      <c r="P86" s="38"/>
      <c r="Q86" s="38"/>
      <c r="R86" s="47"/>
      <c r="S86" s="47"/>
      <c r="T86" s="47"/>
      <c r="U86" s="47"/>
      <c r="V86" s="47"/>
      <c r="W86" s="47"/>
    </row>
    <row r="87" spans="1:23" x14ac:dyDescent="0.25">
      <c r="A87" s="76">
        <v>80</v>
      </c>
      <c r="B87" s="42" t="s">
        <v>198</v>
      </c>
      <c r="C87" s="39" t="s">
        <v>248</v>
      </c>
      <c r="D87" s="39"/>
      <c r="E87" s="39" t="s">
        <v>198</v>
      </c>
      <c r="F87" s="39" t="s">
        <v>277</v>
      </c>
      <c r="G87" s="39" t="s">
        <v>261</v>
      </c>
      <c r="H87" s="39" t="s">
        <v>294</v>
      </c>
      <c r="I87" s="39" t="s">
        <v>280</v>
      </c>
      <c r="J87" s="39" t="s">
        <v>282</v>
      </c>
      <c r="K87" s="39"/>
      <c r="L87" s="39"/>
      <c r="M87" s="39"/>
      <c r="N87" s="39"/>
      <c r="O87" s="39"/>
      <c r="P87" s="39"/>
      <c r="Q87" s="39"/>
      <c r="R87" s="47"/>
      <c r="S87" s="47"/>
      <c r="T87" s="47"/>
      <c r="U87" s="47"/>
      <c r="V87" s="47"/>
      <c r="W87" s="47"/>
    </row>
    <row r="88" spans="1:23" x14ac:dyDescent="0.25">
      <c r="A88" s="76">
        <v>81</v>
      </c>
      <c r="B88" s="41" t="s">
        <v>199</v>
      </c>
      <c r="C88" s="38" t="s">
        <v>248</v>
      </c>
      <c r="D88" s="38"/>
      <c r="E88" s="38" t="s">
        <v>201</v>
      </c>
      <c r="F88" s="38" t="s">
        <v>277</v>
      </c>
      <c r="G88" s="38" t="s">
        <v>261</v>
      </c>
      <c r="H88" s="38" t="s">
        <v>294</v>
      </c>
      <c r="I88" s="38" t="s">
        <v>280</v>
      </c>
      <c r="J88" s="38" t="s">
        <v>282</v>
      </c>
      <c r="K88" s="38"/>
      <c r="L88" s="38"/>
      <c r="M88" s="38"/>
      <c r="N88" s="38"/>
      <c r="O88" s="38"/>
      <c r="P88" s="38"/>
      <c r="Q88" s="38"/>
      <c r="R88" s="47"/>
      <c r="S88" s="47"/>
      <c r="T88" s="47"/>
      <c r="U88" s="47"/>
      <c r="V88" s="47"/>
      <c r="W88" s="47"/>
    </row>
    <row r="89" spans="1:23" x14ac:dyDescent="0.25">
      <c r="A89" s="76">
        <v>82</v>
      </c>
      <c r="B89" s="41" t="s">
        <v>200</v>
      </c>
      <c r="C89" s="38" t="s">
        <v>248</v>
      </c>
      <c r="D89" s="38"/>
      <c r="E89" s="38" t="s">
        <v>201</v>
      </c>
      <c r="F89" s="38" t="s">
        <v>277</v>
      </c>
      <c r="G89" s="38" t="s">
        <v>261</v>
      </c>
      <c r="H89" s="38" t="s">
        <v>294</v>
      </c>
      <c r="I89" s="38" t="s">
        <v>280</v>
      </c>
      <c r="J89" s="38" t="s">
        <v>282</v>
      </c>
      <c r="K89" s="38"/>
      <c r="L89" s="38"/>
      <c r="M89" s="38"/>
      <c r="N89" s="38"/>
      <c r="O89" s="38"/>
      <c r="P89" s="38"/>
      <c r="Q89" s="38"/>
      <c r="R89" s="47"/>
      <c r="S89" s="47"/>
      <c r="T89" s="47"/>
      <c r="U89" s="47"/>
      <c r="V89" s="47"/>
      <c r="W89" s="47"/>
    </row>
    <row r="90" spans="1:23" x14ac:dyDescent="0.25">
      <c r="A90" s="76">
        <v>83</v>
      </c>
      <c r="B90" s="42" t="s">
        <v>201</v>
      </c>
      <c r="C90" s="39" t="s">
        <v>248</v>
      </c>
      <c r="D90" s="39"/>
      <c r="E90" s="39" t="s">
        <v>201</v>
      </c>
      <c r="F90" s="39" t="s">
        <v>277</v>
      </c>
      <c r="G90" s="39" t="s">
        <v>261</v>
      </c>
      <c r="H90" s="39" t="s">
        <v>294</v>
      </c>
      <c r="I90" s="39" t="s">
        <v>280</v>
      </c>
      <c r="J90" s="39" t="s">
        <v>282</v>
      </c>
      <c r="K90" s="39"/>
      <c r="L90" s="39"/>
      <c r="M90" s="39"/>
      <c r="N90" s="39"/>
      <c r="O90" s="39"/>
      <c r="P90" s="39"/>
      <c r="Q90" s="39"/>
      <c r="R90" s="47"/>
      <c r="S90" s="47"/>
      <c r="T90" s="47"/>
      <c r="U90" s="47"/>
      <c r="V90" s="47"/>
      <c r="W90" s="47"/>
    </row>
    <row r="91" spans="1:23" x14ac:dyDescent="0.25">
      <c r="A91" s="76">
        <v>84</v>
      </c>
      <c r="B91" s="41" t="s">
        <v>202</v>
      </c>
      <c r="C91" s="38" t="s">
        <v>248</v>
      </c>
      <c r="D91" s="38"/>
      <c r="E91" s="38" t="s">
        <v>202</v>
      </c>
      <c r="F91" s="38" t="s">
        <v>277</v>
      </c>
      <c r="G91" s="38" t="s">
        <v>261</v>
      </c>
      <c r="H91" s="38" t="s">
        <v>294</v>
      </c>
      <c r="I91" s="38" t="s">
        <v>280</v>
      </c>
      <c r="J91" s="38" t="s">
        <v>282</v>
      </c>
      <c r="K91" s="38"/>
      <c r="L91" s="38"/>
      <c r="M91" s="38"/>
      <c r="N91" s="38"/>
      <c r="O91" s="38"/>
      <c r="P91" s="38"/>
      <c r="Q91" s="38"/>
      <c r="R91" s="47"/>
      <c r="S91" s="47"/>
      <c r="T91" s="47"/>
      <c r="U91" s="47"/>
      <c r="V91" s="47"/>
      <c r="W91" s="47"/>
    </row>
    <row r="92" spans="1:23" x14ac:dyDescent="0.25">
      <c r="A92" s="76">
        <v>85</v>
      </c>
      <c r="B92" s="42" t="s">
        <v>203</v>
      </c>
      <c r="C92" s="39" t="s">
        <v>248</v>
      </c>
      <c r="D92" s="39"/>
      <c r="E92" s="39" t="s">
        <v>203</v>
      </c>
      <c r="F92" s="39" t="s">
        <v>277</v>
      </c>
      <c r="G92" s="39" t="s">
        <v>261</v>
      </c>
      <c r="H92" s="39" t="s">
        <v>314</v>
      </c>
      <c r="I92" s="39" t="s">
        <v>294</v>
      </c>
      <c r="J92" s="39" t="s">
        <v>293</v>
      </c>
      <c r="K92" s="39" t="s">
        <v>282</v>
      </c>
      <c r="L92" s="39"/>
      <c r="M92" s="39"/>
      <c r="N92" s="39"/>
      <c r="O92" s="39"/>
      <c r="P92" s="39"/>
      <c r="Q92" s="39"/>
      <c r="R92" s="47"/>
      <c r="S92" s="47"/>
      <c r="T92" s="47"/>
      <c r="U92" s="47"/>
      <c r="V92" s="47"/>
      <c r="W92" s="47"/>
    </row>
    <row r="93" spans="1:23" x14ac:dyDescent="0.25">
      <c r="A93" s="76">
        <v>86</v>
      </c>
      <c r="B93" s="41" t="s">
        <v>204</v>
      </c>
      <c r="C93" s="38" t="s">
        <v>248</v>
      </c>
      <c r="D93" s="38">
        <v>4</v>
      </c>
      <c r="E93" s="38" t="s">
        <v>204</v>
      </c>
      <c r="F93" s="38" t="s">
        <v>109</v>
      </c>
      <c r="G93" s="38" t="s">
        <v>111</v>
      </c>
      <c r="H93" s="38" t="s">
        <v>275</v>
      </c>
      <c r="I93" s="38" t="s">
        <v>315</v>
      </c>
      <c r="J93" s="38" t="s">
        <v>112</v>
      </c>
      <c r="K93" s="38" t="s">
        <v>249</v>
      </c>
      <c r="L93" s="38" t="s">
        <v>272</v>
      </c>
      <c r="M93" s="38" t="s">
        <v>274</v>
      </c>
      <c r="N93" s="38"/>
      <c r="O93" s="38"/>
      <c r="P93" s="38"/>
      <c r="Q93" s="38"/>
      <c r="R93" s="47"/>
      <c r="S93" s="47"/>
      <c r="T93" s="47"/>
      <c r="U93" s="47"/>
      <c r="V93" s="47"/>
      <c r="W93" s="47"/>
    </row>
    <row r="94" spans="1:23" x14ac:dyDescent="0.25">
      <c r="A94" s="76">
        <v>87</v>
      </c>
      <c r="B94" s="42" t="s">
        <v>205</v>
      </c>
      <c r="C94" s="39" t="s">
        <v>248</v>
      </c>
      <c r="D94" s="39"/>
      <c r="E94" s="39" t="s">
        <v>207</v>
      </c>
      <c r="F94" s="39" t="s">
        <v>249</v>
      </c>
      <c r="G94" s="39" t="s">
        <v>268</v>
      </c>
      <c r="H94" s="39" t="s">
        <v>316</v>
      </c>
      <c r="I94" s="39" t="s">
        <v>111</v>
      </c>
      <c r="J94" s="39" t="s">
        <v>112</v>
      </c>
      <c r="K94" s="39" t="s">
        <v>109</v>
      </c>
      <c r="L94" s="39" t="s">
        <v>111</v>
      </c>
      <c r="M94" s="39" t="s">
        <v>113</v>
      </c>
      <c r="N94" s="39" t="s">
        <v>274</v>
      </c>
      <c r="O94" s="39" t="s">
        <v>302</v>
      </c>
      <c r="P94" s="39" t="s">
        <v>272</v>
      </c>
      <c r="Q94" s="39" t="s">
        <v>270</v>
      </c>
      <c r="R94" s="47"/>
      <c r="S94" s="47"/>
      <c r="T94" s="47"/>
      <c r="U94" s="47"/>
      <c r="V94" s="47"/>
      <c r="W94" s="47"/>
    </row>
    <row r="95" spans="1:23" x14ac:dyDescent="0.25">
      <c r="A95" s="76">
        <v>88</v>
      </c>
      <c r="B95" s="41" t="s">
        <v>206</v>
      </c>
      <c r="C95" s="38" t="s">
        <v>248</v>
      </c>
      <c r="D95" s="38"/>
      <c r="E95" s="38" t="s">
        <v>207</v>
      </c>
      <c r="F95" s="38" t="s">
        <v>249</v>
      </c>
      <c r="G95" s="38" t="s">
        <v>316</v>
      </c>
      <c r="H95" s="38" t="s">
        <v>111</v>
      </c>
      <c r="I95" s="38" t="s">
        <v>112</v>
      </c>
      <c r="J95" s="38" t="s">
        <v>109</v>
      </c>
      <c r="K95" s="38" t="s">
        <v>111</v>
      </c>
      <c r="L95" s="38" t="s">
        <v>113</v>
      </c>
      <c r="M95" s="38" t="s">
        <v>274</v>
      </c>
      <c r="N95" s="38" t="s">
        <v>302</v>
      </c>
      <c r="O95" s="38" t="s">
        <v>272</v>
      </c>
      <c r="P95" s="38" t="s">
        <v>270</v>
      </c>
      <c r="Q95" s="38"/>
      <c r="R95" s="47"/>
      <c r="S95" s="47"/>
      <c r="T95" s="47"/>
      <c r="U95" s="47"/>
      <c r="V95" s="47"/>
      <c r="W95" s="47"/>
    </row>
    <row r="96" spans="1:23" x14ac:dyDescent="0.25">
      <c r="A96" s="76">
        <v>89</v>
      </c>
      <c r="B96" s="42" t="s">
        <v>207</v>
      </c>
      <c r="C96" s="39" t="s">
        <v>248</v>
      </c>
      <c r="D96" s="39"/>
      <c r="E96" s="39" t="s">
        <v>207</v>
      </c>
      <c r="F96" s="39" t="s">
        <v>249</v>
      </c>
      <c r="G96" s="39" t="s">
        <v>316</v>
      </c>
      <c r="H96" s="39" t="s">
        <v>111</v>
      </c>
      <c r="I96" s="39" t="s">
        <v>112</v>
      </c>
      <c r="J96" s="39" t="s">
        <v>109</v>
      </c>
      <c r="K96" s="39" t="s">
        <v>111</v>
      </c>
      <c r="L96" s="39" t="s">
        <v>113</v>
      </c>
      <c r="M96" s="39" t="s">
        <v>274</v>
      </c>
      <c r="N96" s="39" t="s">
        <v>302</v>
      </c>
      <c r="O96" s="39" t="s">
        <v>272</v>
      </c>
      <c r="P96" s="39" t="s">
        <v>270</v>
      </c>
      <c r="Q96" s="39"/>
      <c r="R96" s="47"/>
      <c r="S96" s="47"/>
      <c r="T96" s="47"/>
      <c r="U96" s="47"/>
      <c r="V96" s="47"/>
      <c r="W96" s="47"/>
    </row>
    <row r="97" spans="1:23" x14ac:dyDescent="0.25">
      <c r="A97" s="76">
        <v>90</v>
      </c>
      <c r="B97" s="41" t="s">
        <v>208</v>
      </c>
      <c r="C97" s="38" t="s">
        <v>248</v>
      </c>
      <c r="D97" s="38"/>
      <c r="E97" s="38" t="s">
        <v>209</v>
      </c>
      <c r="F97" s="38" t="s">
        <v>249</v>
      </c>
      <c r="G97" s="38" t="s">
        <v>316</v>
      </c>
      <c r="H97" s="38" t="s">
        <v>111</v>
      </c>
      <c r="I97" s="38" t="s">
        <v>112</v>
      </c>
      <c r="J97" s="38" t="s">
        <v>109</v>
      </c>
      <c r="K97" s="38" t="s">
        <v>111</v>
      </c>
      <c r="L97" s="38" t="s">
        <v>113</v>
      </c>
      <c r="M97" s="38" t="s">
        <v>274</v>
      </c>
      <c r="N97" s="38" t="s">
        <v>302</v>
      </c>
      <c r="O97" s="38" t="s">
        <v>272</v>
      </c>
      <c r="P97" s="38" t="s">
        <v>270</v>
      </c>
      <c r="Q97" s="38"/>
      <c r="R97" s="47"/>
      <c r="S97" s="47"/>
      <c r="T97" s="47"/>
      <c r="U97" s="47"/>
      <c r="V97" s="47"/>
      <c r="W97" s="47"/>
    </row>
    <row r="98" spans="1:23" x14ac:dyDescent="0.25">
      <c r="A98" s="76">
        <v>91</v>
      </c>
      <c r="B98" s="42" t="s">
        <v>209</v>
      </c>
      <c r="C98" s="39" t="s">
        <v>248</v>
      </c>
      <c r="D98" s="39"/>
      <c r="E98" s="39" t="s">
        <v>209</v>
      </c>
      <c r="F98" s="39" t="s">
        <v>249</v>
      </c>
      <c r="G98" s="39" t="s">
        <v>316</v>
      </c>
      <c r="H98" s="39" t="s">
        <v>111</v>
      </c>
      <c r="I98" s="39" t="s">
        <v>112</v>
      </c>
      <c r="J98" s="39" t="s">
        <v>109</v>
      </c>
      <c r="K98" s="39" t="s">
        <v>111</v>
      </c>
      <c r="L98" s="39" t="s">
        <v>113</v>
      </c>
      <c r="M98" s="39" t="s">
        <v>274</v>
      </c>
      <c r="N98" s="39" t="s">
        <v>302</v>
      </c>
      <c r="O98" s="39" t="s">
        <v>272</v>
      </c>
      <c r="P98" s="39" t="s">
        <v>270</v>
      </c>
      <c r="Q98" s="39"/>
      <c r="R98" s="47"/>
      <c r="S98" s="47"/>
      <c r="T98" s="47"/>
      <c r="U98" s="47"/>
      <c r="V98" s="47"/>
      <c r="W98" s="47"/>
    </row>
    <row r="99" spans="1:23" x14ac:dyDescent="0.25">
      <c r="A99" s="76">
        <v>92</v>
      </c>
      <c r="B99" s="41" t="s">
        <v>210</v>
      </c>
      <c r="C99" s="38" t="s">
        <v>248</v>
      </c>
      <c r="D99" s="38"/>
      <c r="E99" s="38" t="s">
        <v>211</v>
      </c>
      <c r="F99" s="38" t="s">
        <v>249</v>
      </c>
      <c r="G99" s="38" t="s">
        <v>316</v>
      </c>
      <c r="H99" s="38" t="s">
        <v>111</v>
      </c>
      <c r="I99" s="38" t="s">
        <v>112</v>
      </c>
      <c r="J99" s="38" t="s">
        <v>109</v>
      </c>
      <c r="K99" s="38" t="s">
        <v>111</v>
      </c>
      <c r="L99" s="38" t="s">
        <v>113</v>
      </c>
      <c r="M99" s="38" t="s">
        <v>274</v>
      </c>
      <c r="N99" s="38" t="s">
        <v>302</v>
      </c>
      <c r="O99" s="38" t="s">
        <v>272</v>
      </c>
      <c r="P99" s="38" t="s">
        <v>270</v>
      </c>
      <c r="Q99" s="38"/>
      <c r="R99" s="47"/>
      <c r="S99" s="47"/>
      <c r="T99" s="47"/>
      <c r="U99" s="47"/>
      <c r="V99" s="47"/>
      <c r="W99" s="47"/>
    </row>
    <row r="100" spans="1:23" x14ac:dyDescent="0.25">
      <c r="A100" s="76">
        <v>93</v>
      </c>
      <c r="B100" s="41" t="s">
        <v>211</v>
      </c>
      <c r="C100" s="38" t="s">
        <v>248</v>
      </c>
      <c r="D100" s="38"/>
      <c r="E100" s="38" t="s">
        <v>211</v>
      </c>
      <c r="F100" s="38" t="s">
        <v>249</v>
      </c>
      <c r="G100" s="38" t="s">
        <v>316</v>
      </c>
      <c r="H100" s="38" t="s">
        <v>111</v>
      </c>
      <c r="I100" s="38" t="s">
        <v>112</v>
      </c>
      <c r="J100" s="38" t="s">
        <v>109</v>
      </c>
      <c r="K100" s="38" t="s">
        <v>111</v>
      </c>
      <c r="L100" s="38" t="s">
        <v>113</v>
      </c>
      <c r="M100" s="38" t="s">
        <v>274</v>
      </c>
      <c r="N100" s="38" t="s">
        <v>302</v>
      </c>
      <c r="O100" s="38" t="s">
        <v>272</v>
      </c>
      <c r="P100" s="38" t="s">
        <v>270</v>
      </c>
      <c r="Q100" s="38"/>
      <c r="R100" s="47"/>
      <c r="S100" s="47"/>
      <c r="T100" s="47"/>
      <c r="U100" s="47"/>
      <c r="V100" s="47"/>
      <c r="W100" s="47"/>
    </row>
    <row r="101" spans="1:23" x14ac:dyDescent="0.25">
      <c r="A101" s="76">
        <v>94</v>
      </c>
      <c r="B101" s="42" t="s">
        <v>212</v>
      </c>
      <c r="C101" s="39" t="s">
        <v>248</v>
      </c>
      <c r="D101" s="39"/>
      <c r="E101" s="39" t="s">
        <v>213</v>
      </c>
      <c r="F101" s="39" t="s">
        <v>249</v>
      </c>
      <c r="G101" s="39" t="s">
        <v>316</v>
      </c>
      <c r="H101" s="39" t="s">
        <v>111</v>
      </c>
      <c r="I101" s="39" t="s">
        <v>112</v>
      </c>
      <c r="J101" s="39" t="s">
        <v>109</v>
      </c>
      <c r="K101" s="39" t="s">
        <v>111</v>
      </c>
      <c r="L101" s="39" t="s">
        <v>113</v>
      </c>
      <c r="M101" s="39" t="s">
        <v>274</v>
      </c>
      <c r="N101" s="39" t="s">
        <v>302</v>
      </c>
      <c r="O101" s="39" t="s">
        <v>272</v>
      </c>
      <c r="P101" s="39" t="s">
        <v>270</v>
      </c>
      <c r="Q101" s="39"/>
      <c r="R101" s="47"/>
      <c r="S101" s="47"/>
      <c r="T101" s="47"/>
      <c r="U101" s="47"/>
      <c r="V101" s="47"/>
      <c r="W101" s="47"/>
    </row>
    <row r="102" spans="1:23" x14ac:dyDescent="0.25">
      <c r="A102" s="76">
        <v>95</v>
      </c>
      <c r="B102" s="41" t="s">
        <v>213</v>
      </c>
      <c r="C102" s="38" t="s">
        <v>248</v>
      </c>
      <c r="D102" s="38"/>
      <c r="E102" s="38" t="s">
        <v>213</v>
      </c>
      <c r="F102" s="38" t="s">
        <v>249</v>
      </c>
      <c r="G102" s="38" t="s">
        <v>316</v>
      </c>
      <c r="H102" s="38" t="s">
        <v>111</v>
      </c>
      <c r="I102" s="38" t="s">
        <v>112</v>
      </c>
      <c r="J102" s="38" t="s">
        <v>109</v>
      </c>
      <c r="K102" s="38" t="s">
        <v>111</v>
      </c>
      <c r="L102" s="38" t="s">
        <v>113</v>
      </c>
      <c r="M102" s="38" t="s">
        <v>274</v>
      </c>
      <c r="N102" s="38" t="s">
        <v>302</v>
      </c>
      <c r="O102" s="38" t="s">
        <v>272</v>
      </c>
      <c r="P102" s="38" t="s">
        <v>270</v>
      </c>
      <c r="Q102" s="38"/>
      <c r="R102" s="47"/>
      <c r="S102" s="47"/>
      <c r="T102" s="47"/>
      <c r="U102" s="47"/>
      <c r="V102" s="47"/>
      <c r="W102" s="47"/>
    </row>
    <row r="103" spans="1:23" x14ac:dyDescent="0.25">
      <c r="A103" s="76">
        <v>96</v>
      </c>
      <c r="B103" s="42" t="s">
        <v>214</v>
      </c>
      <c r="C103" s="39" t="s">
        <v>248</v>
      </c>
      <c r="D103" s="39"/>
      <c r="E103" s="39" t="s">
        <v>214</v>
      </c>
      <c r="F103" s="39" t="s">
        <v>249</v>
      </c>
      <c r="G103" s="39" t="s">
        <v>316</v>
      </c>
      <c r="H103" s="39" t="s">
        <v>111</v>
      </c>
      <c r="I103" s="39" t="s">
        <v>112</v>
      </c>
      <c r="J103" s="39" t="s">
        <v>109</v>
      </c>
      <c r="K103" s="39" t="s">
        <v>111</v>
      </c>
      <c r="L103" s="39" t="s">
        <v>113</v>
      </c>
      <c r="M103" s="39" t="s">
        <v>274</v>
      </c>
      <c r="N103" s="39" t="s">
        <v>302</v>
      </c>
      <c r="O103" s="39" t="s">
        <v>272</v>
      </c>
      <c r="P103" s="39" t="s">
        <v>270</v>
      </c>
      <c r="Q103" s="39"/>
      <c r="R103" s="47"/>
      <c r="S103" s="47"/>
      <c r="T103" s="47"/>
      <c r="U103" s="47"/>
      <c r="V103" s="47"/>
      <c r="W103" s="47"/>
    </row>
    <row r="104" spans="1:23" x14ac:dyDescent="0.25">
      <c r="A104" s="76">
        <v>97</v>
      </c>
      <c r="B104" s="42" t="s">
        <v>215</v>
      </c>
      <c r="C104" s="39" t="s">
        <v>248</v>
      </c>
      <c r="D104" s="39"/>
      <c r="E104" s="39" t="s">
        <v>215</v>
      </c>
      <c r="F104" s="39" t="s">
        <v>249</v>
      </c>
      <c r="G104" s="39" t="s">
        <v>316</v>
      </c>
      <c r="H104" s="39" t="s">
        <v>111</v>
      </c>
      <c r="I104" s="39" t="s">
        <v>112</v>
      </c>
      <c r="J104" s="39" t="s">
        <v>109</v>
      </c>
      <c r="K104" s="39" t="s">
        <v>111</v>
      </c>
      <c r="L104" s="39" t="s">
        <v>113</v>
      </c>
      <c r="M104" s="39" t="s">
        <v>274</v>
      </c>
      <c r="N104" s="39" t="s">
        <v>302</v>
      </c>
      <c r="O104" s="39" t="s">
        <v>272</v>
      </c>
      <c r="P104" s="39" t="s">
        <v>270</v>
      </c>
      <c r="Q104" s="39"/>
      <c r="R104" s="47"/>
      <c r="S104" s="47"/>
      <c r="T104" s="47"/>
      <c r="U104" s="47"/>
      <c r="V104" s="47"/>
      <c r="W104" s="47"/>
    </row>
    <row r="105" spans="1:23" x14ac:dyDescent="0.25">
      <c r="A105" s="76">
        <v>98</v>
      </c>
      <c r="B105" s="42" t="s">
        <v>216</v>
      </c>
      <c r="C105" s="39" t="s">
        <v>248</v>
      </c>
      <c r="D105" s="39"/>
      <c r="E105" s="39" t="s">
        <v>219</v>
      </c>
      <c r="F105" s="39" t="s">
        <v>261</v>
      </c>
      <c r="G105" s="39" t="s">
        <v>263</v>
      </c>
      <c r="H105" s="39" t="s">
        <v>280</v>
      </c>
      <c r="I105" s="39" t="s">
        <v>293</v>
      </c>
      <c r="J105" s="39" t="s">
        <v>317</v>
      </c>
      <c r="K105" s="39"/>
      <c r="L105" s="39"/>
      <c r="M105" s="39"/>
      <c r="N105" s="39"/>
      <c r="O105" s="39"/>
      <c r="P105" s="39"/>
      <c r="Q105" s="39"/>
      <c r="R105" s="47"/>
      <c r="S105" s="47"/>
      <c r="T105" s="47"/>
      <c r="U105" s="47"/>
      <c r="V105" s="47"/>
      <c r="W105" s="47"/>
    </row>
    <row r="106" spans="1:23" x14ac:dyDescent="0.25">
      <c r="A106" s="76">
        <v>99</v>
      </c>
      <c r="B106" s="41" t="s">
        <v>217</v>
      </c>
      <c r="C106" s="38" t="s">
        <v>248</v>
      </c>
      <c r="D106" s="38"/>
      <c r="E106" s="38" t="s">
        <v>219</v>
      </c>
      <c r="F106" s="38" t="s">
        <v>277</v>
      </c>
      <c r="G106" s="38" t="s">
        <v>261</v>
      </c>
      <c r="H106" s="38" t="s">
        <v>263</v>
      </c>
      <c r="I106" s="38" t="s">
        <v>280</v>
      </c>
      <c r="J106" s="38" t="s">
        <v>293</v>
      </c>
      <c r="K106" s="38" t="s">
        <v>317</v>
      </c>
      <c r="L106" s="38"/>
      <c r="M106" s="38"/>
      <c r="N106" s="38"/>
      <c r="O106" s="38"/>
      <c r="P106" s="38"/>
      <c r="Q106" s="38"/>
      <c r="R106" s="47"/>
      <c r="S106" s="47"/>
      <c r="T106" s="47"/>
      <c r="U106" s="47"/>
      <c r="V106" s="47"/>
      <c r="W106" s="47"/>
    </row>
    <row r="107" spans="1:23" x14ac:dyDescent="0.25">
      <c r="A107" s="76">
        <v>100</v>
      </c>
      <c r="B107" s="42" t="s">
        <v>218</v>
      </c>
      <c r="C107" s="39" t="s">
        <v>248</v>
      </c>
      <c r="D107" s="39"/>
      <c r="E107" s="39" t="s">
        <v>219</v>
      </c>
      <c r="F107" s="39" t="s">
        <v>277</v>
      </c>
      <c r="G107" s="39" t="s">
        <v>261</v>
      </c>
      <c r="H107" s="39" t="s">
        <v>263</v>
      </c>
      <c r="I107" s="39" t="s">
        <v>280</v>
      </c>
      <c r="J107" s="39" t="s">
        <v>293</v>
      </c>
      <c r="K107" s="39" t="s">
        <v>317</v>
      </c>
      <c r="L107" s="39"/>
      <c r="M107" s="39"/>
      <c r="N107" s="39"/>
      <c r="O107" s="39"/>
      <c r="P107" s="39"/>
      <c r="Q107" s="39"/>
      <c r="R107" s="47"/>
      <c r="S107" s="47"/>
      <c r="T107" s="47"/>
      <c r="U107" s="47"/>
      <c r="V107" s="47"/>
      <c r="W107" s="47"/>
    </row>
    <row r="108" spans="1:23" x14ac:dyDescent="0.25">
      <c r="A108" s="76">
        <v>101</v>
      </c>
      <c r="B108" s="42" t="s">
        <v>219</v>
      </c>
      <c r="C108" s="39" t="s">
        <v>248</v>
      </c>
      <c r="D108" s="39"/>
      <c r="E108" s="39" t="s">
        <v>219</v>
      </c>
      <c r="F108" s="39" t="s">
        <v>277</v>
      </c>
      <c r="G108" s="39" t="s">
        <v>261</v>
      </c>
      <c r="H108" s="39" t="s">
        <v>263</v>
      </c>
      <c r="I108" s="39" t="s">
        <v>280</v>
      </c>
      <c r="J108" s="39" t="s">
        <v>293</v>
      </c>
      <c r="K108" s="39" t="s">
        <v>317</v>
      </c>
      <c r="L108" s="39"/>
      <c r="M108" s="39"/>
      <c r="N108" s="39"/>
      <c r="O108" s="39"/>
      <c r="P108" s="39"/>
      <c r="Q108" s="39"/>
      <c r="R108" s="47"/>
      <c r="S108" s="47"/>
      <c r="T108" s="47"/>
      <c r="U108" s="47"/>
      <c r="V108" s="47"/>
      <c r="W108" s="47"/>
    </row>
    <row r="109" spans="1:23" x14ac:dyDescent="0.25">
      <c r="A109" s="76">
        <v>102</v>
      </c>
      <c r="B109" s="41" t="s">
        <v>220</v>
      </c>
      <c r="C109" s="38" t="s">
        <v>248</v>
      </c>
      <c r="D109" s="38">
        <v>8</v>
      </c>
      <c r="E109" s="38" t="s">
        <v>222</v>
      </c>
      <c r="F109" s="38" t="s">
        <v>249</v>
      </c>
      <c r="G109" s="38" t="s">
        <v>268</v>
      </c>
      <c r="H109" s="38" t="s">
        <v>274</v>
      </c>
      <c r="I109" s="38" t="s">
        <v>275</v>
      </c>
      <c r="J109" s="38" t="s">
        <v>273</v>
      </c>
      <c r="K109" s="38" t="s">
        <v>318</v>
      </c>
      <c r="L109" s="38" t="s">
        <v>270</v>
      </c>
      <c r="M109" s="38" t="s">
        <v>112</v>
      </c>
      <c r="N109" s="38" t="s">
        <v>109</v>
      </c>
      <c r="O109" s="38" t="s">
        <v>111</v>
      </c>
      <c r="P109" s="38"/>
      <c r="Q109" s="38"/>
      <c r="R109" s="47"/>
      <c r="S109" s="47"/>
      <c r="T109" s="47"/>
      <c r="U109" s="47"/>
      <c r="V109" s="47"/>
      <c r="W109" s="47"/>
    </row>
    <row r="110" spans="1:23" x14ac:dyDescent="0.25">
      <c r="A110" s="76">
        <v>103</v>
      </c>
      <c r="B110" s="42" t="s">
        <v>221</v>
      </c>
      <c r="C110" s="39" t="s">
        <v>248</v>
      </c>
      <c r="D110" s="39">
        <v>6</v>
      </c>
      <c r="E110" s="39" t="s">
        <v>222</v>
      </c>
      <c r="F110" s="39" t="s">
        <v>249</v>
      </c>
      <c r="G110" s="39" t="s">
        <v>274</v>
      </c>
      <c r="H110" s="39" t="s">
        <v>275</v>
      </c>
      <c r="I110" s="39" t="s">
        <v>273</v>
      </c>
      <c r="J110" s="39" t="s">
        <v>318</v>
      </c>
      <c r="K110" s="39" t="s">
        <v>270</v>
      </c>
      <c r="L110" s="39" t="s">
        <v>112</v>
      </c>
      <c r="M110" s="39" t="s">
        <v>109</v>
      </c>
      <c r="N110" s="39" t="s">
        <v>111</v>
      </c>
      <c r="O110" s="39"/>
      <c r="P110" s="39"/>
      <c r="Q110" s="39"/>
      <c r="R110" s="47"/>
      <c r="S110" s="47"/>
      <c r="T110" s="47"/>
      <c r="U110" s="47"/>
      <c r="V110" s="47"/>
      <c r="W110" s="47"/>
    </row>
    <row r="111" spans="1:23" x14ac:dyDescent="0.25">
      <c r="A111" s="76">
        <v>104</v>
      </c>
      <c r="B111" s="41" t="s">
        <v>222</v>
      </c>
      <c r="C111" s="38" t="s">
        <v>248</v>
      </c>
      <c r="D111" s="38">
        <v>4</v>
      </c>
      <c r="E111" s="38" t="s">
        <v>222</v>
      </c>
      <c r="F111" s="38" t="s">
        <v>249</v>
      </c>
      <c r="G111" s="38" t="s">
        <v>274</v>
      </c>
      <c r="H111" s="38" t="s">
        <v>275</v>
      </c>
      <c r="I111" s="38" t="s">
        <v>273</v>
      </c>
      <c r="J111" s="38" t="s">
        <v>318</v>
      </c>
      <c r="K111" s="38" t="s">
        <v>270</v>
      </c>
      <c r="L111" s="38" t="s">
        <v>112</v>
      </c>
      <c r="M111" s="38" t="s">
        <v>109</v>
      </c>
      <c r="N111" s="38" t="s">
        <v>111</v>
      </c>
      <c r="O111" s="38"/>
      <c r="P111" s="38"/>
      <c r="Q111" s="38"/>
      <c r="R111" s="47"/>
      <c r="S111" s="47"/>
      <c r="T111" s="47"/>
      <c r="U111" s="47"/>
      <c r="V111" s="47"/>
      <c r="W111" s="47"/>
    </row>
    <row r="112" spans="1:23" x14ac:dyDescent="0.25">
      <c r="A112" s="76">
        <v>105</v>
      </c>
      <c r="B112" s="42" t="s">
        <v>223</v>
      </c>
      <c r="C112" s="39" t="s">
        <v>248</v>
      </c>
      <c r="D112" s="39">
        <v>6</v>
      </c>
      <c r="E112" s="39" t="s">
        <v>222</v>
      </c>
      <c r="F112" s="39" t="s">
        <v>249</v>
      </c>
      <c r="G112" s="39" t="s">
        <v>274</v>
      </c>
      <c r="H112" s="39" t="s">
        <v>275</v>
      </c>
      <c r="I112" s="39" t="s">
        <v>273</v>
      </c>
      <c r="J112" s="39" t="s">
        <v>318</v>
      </c>
      <c r="K112" s="39" t="s">
        <v>270</v>
      </c>
      <c r="L112" s="39" t="s">
        <v>112</v>
      </c>
      <c r="M112" s="39" t="s">
        <v>109</v>
      </c>
      <c r="N112" s="39" t="s">
        <v>111</v>
      </c>
      <c r="O112" s="39" t="s">
        <v>119</v>
      </c>
      <c r="P112" s="39" t="s">
        <v>319</v>
      </c>
      <c r="Q112" s="39" t="s">
        <v>320</v>
      </c>
      <c r="R112" s="47"/>
      <c r="S112" s="47"/>
      <c r="T112" s="47"/>
      <c r="U112" s="47"/>
      <c r="V112" s="47"/>
      <c r="W112" s="47"/>
    </row>
    <row r="113" spans="1:23" x14ac:dyDescent="0.25">
      <c r="A113" s="76">
        <v>106</v>
      </c>
      <c r="B113" s="41" t="s">
        <v>224</v>
      </c>
      <c r="C113" s="38" t="s">
        <v>248</v>
      </c>
      <c r="D113" s="38">
        <v>6</v>
      </c>
      <c r="E113" s="38" t="s">
        <v>225</v>
      </c>
      <c r="F113" s="38" t="s">
        <v>272</v>
      </c>
      <c r="G113" s="38" t="s">
        <v>109</v>
      </c>
      <c r="H113" s="38" t="s">
        <v>111</v>
      </c>
      <c r="I113" s="38" t="s">
        <v>113</v>
      </c>
      <c r="J113" s="38" t="s">
        <v>275</v>
      </c>
      <c r="K113" s="38" t="s">
        <v>112</v>
      </c>
      <c r="L113" s="38"/>
      <c r="M113" s="38"/>
      <c r="N113" s="38"/>
      <c r="O113" s="38"/>
      <c r="P113" s="38"/>
      <c r="Q113" s="38"/>
      <c r="R113" s="47"/>
      <c r="S113" s="47"/>
      <c r="T113" s="47"/>
      <c r="U113" s="47"/>
      <c r="V113" s="47"/>
      <c r="W113" s="47"/>
    </row>
    <row r="114" spans="1:23" x14ac:dyDescent="0.25">
      <c r="A114" s="76">
        <v>107</v>
      </c>
      <c r="B114" s="42" t="s">
        <v>225</v>
      </c>
      <c r="C114" s="39" t="s">
        <v>248</v>
      </c>
      <c r="D114" s="39">
        <v>4</v>
      </c>
      <c r="E114" s="39" t="s">
        <v>225</v>
      </c>
      <c r="F114" s="39" t="s">
        <v>272</v>
      </c>
      <c r="G114" s="39" t="s">
        <v>109</v>
      </c>
      <c r="H114" s="39" t="s">
        <v>111</v>
      </c>
      <c r="I114" s="39" t="s">
        <v>113</v>
      </c>
      <c r="J114" s="39" t="s">
        <v>275</v>
      </c>
      <c r="K114" s="39" t="s">
        <v>112</v>
      </c>
      <c r="L114" s="39"/>
      <c r="M114" s="39"/>
      <c r="N114" s="39"/>
      <c r="O114" s="39"/>
      <c r="P114" s="39"/>
      <c r="Q114" s="39"/>
      <c r="R114" s="47"/>
      <c r="S114" s="47"/>
      <c r="T114" s="47"/>
      <c r="U114" s="47"/>
      <c r="V114" s="47"/>
      <c r="W114" s="47"/>
    </row>
    <row r="115" spans="1:23" x14ac:dyDescent="0.25">
      <c r="A115" s="76">
        <v>108</v>
      </c>
      <c r="B115" s="42" t="s">
        <v>226</v>
      </c>
      <c r="C115" s="39" t="s">
        <v>248</v>
      </c>
      <c r="D115" s="39">
        <v>6</v>
      </c>
      <c r="E115" s="39" t="s">
        <v>227</v>
      </c>
      <c r="F115" s="39" t="s">
        <v>321</v>
      </c>
      <c r="G115" s="39" t="s">
        <v>322</v>
      </c>
      <c r="H115" s="39" t="s">
        <v>323</v>
      </c>
      <c r="I115" s="39" t="s">
        <v>308</v>
      </c>
      <c r="J115" s="39" t="s">
        <v>255</v>
      </c>
      <c r="K115" s="39" t="s">
        <v>259</v>
      </c>
      <c r="L115" s="39" t="s">
        <v>258</v>
      </c>
      <c r="M115" s="39" t="s">
        <v>111</v>
      </c>
      <c r="N115" s="39" t="s">
        <v>109</v>
      </c>
      <c r="O115" s="39"/>
      <c r="P115" s="39"/>
      <c r="Q115" s="39"/>
      <c r="R115" s="47"/>
      <c r="S115" s="47"/>
      <c r="T115" s="47"/>
      <c r="U115" s="47"/>
      <c r="V115" s="47"/>
      <c r="W115" s="47"/>
    </row>
    <row r="116" spans="1:23" x14ac:dyDescent="0.25">
      <c r="A116" s="76">
        <v>109</v>
      </c>
      <c r="B116" s="41" t="s">
        <v>227</v>
      </c>
      <c r="C116" s="38" t="s">
        <v>248</v>
      </c>
      <c r="D116" s="38">
        <v>4</v>
      </c>
      <c r="E116" s="38" t="s">
        <v>227</v>
      </c>
      <c r="F116" s="38" t="s">
        <v>321</v>
      </c>
      <c r="G116" s="38" t="s">
        <v>322</v>
      </c>
      <c r="H116" s="38" t="s">
        <v>323</v>
      </c>
      <c r="I116" s="38" t="s">
        <v>308</v>
      </c>
      <c r="J116" s="38" t="s">
        <v>255</v>
      </c>
      <c r="K116" s="38" t="s">
        <v>258</v>
      </c>
      <c r="L116" s="38" t="s">
        <v>111</v>
      </c>
      <c r="M116" s="38" t="s">
        <v>109</v>
      </c>
      <c r="N116" s="38"/>
      <c r="O116" s="38"/>
      <c r="P116" s="38"/>
      <c r="Q116" s="38"/>
      <c r="R116" s="47"/>
      <c r="S116" s="47"/>
      <c r="T116" s="47"/>
      <c r="U116" s="47"/>
      <c r="V116" s="47"/>
      <c r="W116" s="47"/>
    </row>
    <row r="117" spans="1:23" x14ac:dyDescent="0.25">
      <c r="A117" s="76">
        <v>110</v>
      </c>
      <c r="B117" s="42" t="s">
        <v>228</v>
      </c>
      <c r="C117" s="39" t="s">
        <v>248</v>
      </c>
      <c r="D117" s="39">
        <v>8</v>
      </c>
      <c r="E117" s="39" t="s">
        <v>230</v>
      </c>
      <c r="F117" s="39" t="s">
        <v>324</v>
      </c>
      <c r="G117" s="39" t="s">
        <v>308</v>
      </c>
      <c r="H117" s="39" t="s">
        <v>325</v>
      </c>
      <c r="I117" s="39" t="s">
        <v>323</v>
      </c>
      <c r="J117" s="39" t="s">
        <v>111</v>
      </c>
      <c r="K117" s="39" t="s">
        <v>109</v>
      </c>
      <c r="L117" s="39"/>
      <c r="M117" s="39"/>
      <c r="N117" s="39"/>
      <c r="O117" s="39"/>
      <c r="P117" s="39"/>
      <c r="Q117" s="39"/>
      <c r="R117" s="47"/>
      <c r="S117" s="47"/>
      <c r="T117" s="47"/>
      <c r="U117" s="47"/>
      <c r="V117" s="47"/>
      <c r="W117" s="47"/>
    </row>
    <row r="118" spans="1:23" x14ac:dyDescent="0.25">
      <c r="A118" s="76">
        <v>111</v>
      </c>
      <c r="B118" s="41" t="s">
        <v>229</v>
      </c>
      <c r="C118" s="38" t="s">
        <v>248</v>
      </c>
      <c r="D118" s="38">
        <v>6</v>
      </c>
      <c r="E118" s="38" t="s">
        <v>230</v>
      </c>
      <c r="F118" s="38" t="s">
        <v>324</v>
      </c>
      <c r="G118" s="38" t="s">
        <v>308</v>
      </c>
      <c r="H118" s="38" t="s">
        <v>325</v>
      </c>
      <c r="I118" s="38" t="s">
        <v>323</v>
      </c>
      <c r="J118" s="38" t="s">
        <v>111</v>
      </c>
      <c r="K118" s="38" t="s">
        <v>109</v>
      </c>
      <c r="L118" s="38"/>
      <c r="M118" s="38"/>
      <c r="N118" s="38"/>
      <c r="O118" s="38"/>
      <c r="P118" s="38"/>
      <c r="Q118" s="38"/>
      <c r="R118" s="47"/>
      <c r="S118" s="47"/>
      <c r="T118" s="47"/>
      <c r="U118" s="47"/>
      <c r="V118" s="47"/>
      <c r="W118" s="47"/>
    </row>
    <row r="119" spans="1:23" x14ac:dyDescent="0.25">
      <c r="A119" s="76">
        <v>112</v>
      </c>
      <c r="B119" s="42" t="s">
        <v>230</v>
      </c>
      <c r="C119" s="39" t="s">
        <v>248</v>
      </c>
      <c r="D119" s="39">
        <v>4</v>
      </c>
      <c r="E119" s="39" t="s">
        <v>230</v>
      </c>
      <c r="F119" s="39" t="s">
        <v>324</v>
      </c>
      <c r="G119" s="39" t="s">
        <v>308</v>
      </c>
      <c r="H119" s="39" t="s">
        <v>325</v>
      </c>
      <c r="I119" s="39" t="s">
        <v>323</v>
      </c>
      <c r="J119" s="39" t="s">
        <v>111</v>
      </c>
      <c r="K119" s="39" t="s">
        <v>109</v>
      </c>
      <c r="L119" s="39"/>
      <c r="M119" s="39"/>
      <c r="N119" s="39"/>
      <c r="O119" s="39"/>
      <c r="P119" s="39"/>
      <c r="Q119" s="39"/>
      <c r="R119" s="47"/>
      <c r="S119" s="47"/>
      <c r="T119" s="47"/>
      <c r="U119" s="47"/>
      <c r="V119" s="47"/>
      <c r="W119" s="47"/>
    </row>
    <row r="120" spans="1:23" x14ac:dyDescent="0.25">
      <c r="A120" s="76">
        <v>113</v>
      </c>
      <c r="B120" s="41" t="s">
        <v>231</v>
      </c>
      <c r="C120" s="38" t="s">
        <v>248</v>
      </c>
      <c r="D120" s="38">
        <v>8</v>
      </c>
      <c r="E120" s="38" t="s">
        <v>233</v>
      </c>
      <c r="F120" s="38" t="s">
        <v>326</v>
      </c>
      <c r="G120" s="38" t="s">
        <v>112</v>
      </c>
      <c r="H120" s="38" t="s">
        <v>327</v>
      </c>
      <c r="I120" s="38" t="s">
        <v>326</v>
      </c>
      <c r="J120" s="38" t="s">
        <v>328</v>
      </c>
      <c r="K120" s="38" t="s">
        <v>111</v>
      </c>
      <c r="L120" s="38" t="s">
        <v>109</v>
      </c>
      <c r="M120" s="38"/>
      <c r="N120" s="38"/>
      <c r="O120" s="38"/>
      <c r="P120" s="38"/>
      <c r="Q120" s="38"/>
      <c r="R120" s="47"/>
      <c r="S120" s="47"/>
      <c r="T120" s="47"/>
      <c r="U120" s="47"/>
      <c r="V120" s="47"/>
      <c r="W120" s="47"/>
    </row>
    <row r="121" spans="1:23" x14ac:dyDescent="0.25">
      <c r="A121" s="76">
        <v>114</v>
      </c>
      <c r="B121" s="42" t="s">
        <v>232</v>
      </c>
      <c r="C121" s="39" t="s">
        <v>248</v>
      </c>
      <c r="D121" s="39">
        <v>6</v>
      </c>
      <c r="E121" s="39" t="s">
        <v>233</v>
      </c>
      <c r="F121" s="39" t="s">
        <v>326</v>
      </c>
      <c r="G121" s="39" t="s">
        <v>112</v>
      </c>
      <c r="H121" s="39" t="s">
        <v>327</v>
      </c>
      <c r="I121" s="39" t="s">
        <v>326</v>
      </c>
      <c r="J121" s="39" t="s">
        <v>328</v>
      </c>
      <c r="K121" s="39" t="s">
        <v>111</v>
      </c>
      <c r="L121" s="39" t="s">
        <v>109</v>
      </c>
      <c r="M121" s="39"/>
      <c r="N121" s="39"/>
      <c r="O121" s="39"/>
      <c r="P121" s="39"/>
      <c r="Q121" s="39"/>
      <c r="R121" s="47"/>
      <c r="S121" s="47"/>
      <c r="T121" s="47"/>
      <c r="U121" s="47"/>
      <c r="V121" s="47"/>
      <c r="W121" s="47"/>
    </row>
    <row r="122" spans="1:23" x14ac:dyDescent="0.25">
      <c r="A122" s="76">
        <v>115</v>
      </c>
      <c r="B122" s="41" t="s">
        <v>233</v>
      </c>
      <c r="C122" s="38" t="s">
        <v>248</v>
      </c>
      <c r="D122" s="38">
        <v>4</v>
      </c>
      <c r="E122" s="38" t="s">
        <v>233</v>
      </c>
      <c r="F122" s="38" t="s">
        <v>326</v>
      </c>
      <c r="G122" s="38" t="s">
        <v>112</v>
      </c>
      <c r="H122" s="38" t="s">
        <v>327</v>
      </c>
      <c r="I122" s="38" t="s">
        <v>326</v>
      </c>
      <c r="J122" s="38" t="s">
        <v>328</v>
      </c>
      <c r="K122" s="38" t="s">
        <v>111</v>
      </c>
      <c r="L122" s="38" t="s">
        <v>109</v>
      </c>
      <c r="M122" s="38"/>
      <c r="N122" s="38"/>
      <c r="O122" s="38"/>
      <c r="P122" s="38"/>
      <c r="Q122" s="38"/>
      <c r="R122" s="47"/>
      <c r="S122" s="47"/>
      <c r="T122" s="47"/>
      <c r="U122" s="47"/>
      <c r="V122" s="47"/>
      <c r="W122" s="47"/>
    </row>
    <row r="123" spans="1:23" x14ac:dyDescent="0.25">
      <c r="A123" s="76">
        <v>116</v>
      </c>
      <c r="B123" s="42" t="s">
        <v>234</v>
      </c>
      <c r="C123" s="39" t="s">
        <v>248</v>
      </c>
      <c r="D123" s="39">
        <v>4</v>
      </c>
      <c r="E123" s="39" t="s">
        <v>234</v>
      </c>
      <c r="F123" s="39" t="s">
        <v>111</v>
      </c>
      <c r="G123" s="39" t="s">
        <v>112</v>
      </c>
      <c r="H123" s="39" t="s">
        <v>327</v>
      </c>
      <c r="I123" s="39" t="s">
        <v>326</v>
      </c>
      <c r="J123" s="39" t="s">
        <v>329</v>
      </c>
      <c r="K123" s="39" t="s">
        <v>328</v>
      </c>
      <c r="L123" s="39" t="s">
        <v>109</v>
      </c>
      <c r="M123" s="39"/>
      <c r="N123" s="39"/>
      <c r="O123" s="39"/>
      <c r="P123" s="39"/>
      <c r="Q123" s="39"/>
      <c r="R123" s="47"/>
      <c r="S123" s="47"/>
      <c r="T123" s="47"/>
      <c r="U123" s="47"/>
      <c r="V123" s="47"/>
      <c r="W123" s="47"/>
    </row>
    <row r="124" spans="1:23" x14ac:dyDescent="0.25">
      <c r="A124" s="76">
        <v>117</v>
      </c>
      <c r="B124" s="41" t="s">
        <v>235</v>
      </c>
      <c r="C124" s="38" t="s">
        <v>248</v>
      </c>
      <c r="D124" s="38">
        <v>8</v>
      </c>
      <c r="E124" s="38" t="s">
        <v>237</v>
      </c>
      <c r="F124" s="38" t="s">
        <v>261</v>
      </c>
      <c r="G124" s="38" t="s">
        <v>263</v>
      </c>
      <c r="H124" s="38" t="s">
        <v>280</v>
      </c>
      <c r="I124" s="38" t="s">
        <v>262</v>
      </c>
      <c r="J124" s="38" t="s">
        <v>266</v>
      </c>
      <c r="K124" s="38"/>
      <c r="L124" s="38"/>
      <c r="M124" s="38"/>
      <c r="N124" s="38"/>
      <c r="O124" s="38"/>
      <c r="P124" s="38"/>
      <c r="Q124" s="38"/>
      <c r="R124" s="47"/>
      <c r="S124" s="47"/>
      <c r="T124" s="47"/>
      <c r="U124" s="47"/>
      <c r="V124" s="47"/>
      <c r="W124" s="47"/>
    </row>
    <row r="125" spans="1:23" x14ac:dyDescent="0.25">
      <c r="A125" s="76">
        <v>118</v>
      </c>
      <c r="B125" s="41" t="s">
        <v>236</v>
      </c>
      <c r="C125" s="38" t="s">
        <v>248</v>
      </c>
      <c r="D125" s="38">
        <v>6</v>
      </c>
      <c r="E125" s="38" t="s">
        <v>237</v>
      </c>
      <c r="F125" s="38" t="s">
        <v>261</v>
      </c>
      <c r="G125" s="38" t="s">
        <v>263</v>
      </c>
      <c r="H125" s="38" t="s">
        <v>280</v>
      </c>
      <c r="I125" s="38" t="s">
        <v>262</v>
      </c>
      <c r="J125" s="38" t="s">
        <v>266</v>
      </c>
      <c r="K125" s="38"/>
      <c r="L125" s="38"/>
      <c r="M125" s="38"/>
      <c r="N125" s="38"/>
      <c r="O125" s="38"/>
      <c r="P125" s="38"/>
      <c r="Q125" s="38"/>
      <c r="R125" s="47"/>
      <c r="S125" s="47"/>
      <c r="T125" s="47"/>
      <c r="U125" s="47"/>
      <c r="V125" s="47"/>
      <c r="W125" s="47"/>
    </row>
    <row r="126" spans="1:23" x14ac:dyDescent="0.25">
      <c r="A126" s="76">
        <v>119</v>
      </c>
      <c r="B126" s="42" t="s">
        <v>237</v>
      </c>
      <c r="C126" s="39" t="s">
        <v>248</v>
      </c>
      <c r="D126" s="39">
        <v>4</v>
      </c>
      <c r="E126" s="39" t="s">
        <v>237</v>
      </c>
      <c r="F126" s="39" t="s">
        <v>261</v>
      </c>
      <c r="G126" s="39" t="s">
        <v>263</v>
      </c>
      <c r="H126" s="39" t="s">
        <v>280</v>
      </c>
      <c r="I126" s="39" t="s">
        <v>262</v>
      </c>
      <c r="J126" s="39" t="s">
        <v>266</v>
      </c>
      <c r="K126" s="39"/>
      <c r="L126" s="39"/>
      <c r="M126" s="39"/>
      <c r="N126" s="39"/>
      <c r="O126" s="39"/>
      <c r="P126" s="39"/>
      <c r="Q126" s="39"/>
      <c r="R126" s="47"/>
      <c r="S126" s="47"/>
      <c r="T126" s="47"/>
      <c r="U126" s="47"/>
      <c r="V126" s="47"/>
      <c r="W126" s="47"/>
    </row>
    <row r="127" spans="1:23" x14ac:dyDescent="0.25">
      <c r="A127" s="76">
        <v>120</v>
      </c>
      <c r="B127" s="41" t="s">
        <v>238</v>
      </c>
      <c r="C127" s="38" t="s">
        <v>248</v>
      </c>
      <c r="D127" s="38">
        <v>4</v>
      </c>
      <c r="E127" s="38" t="s">
        <v>238</v>
      </c>
      <c r="F127" s="38" t="s">
        <v>330</v>
      </c>
      <c r="G127" s="38" t="s">
        <v>331</v>
      </c>
      <c r="H127" s="38" t="s">
        <v>332</v>
      </c>
      <c r="I127" s="38" t="s">
        <v>119</v>
      </c>
      <c r="J127" s="38" t="s">
        <v>249</v>
      </c>
      <c r="K127" s="38" t="s">
        <v>111</v>
      </c>
      <c r="L127" s="38" t="s">
        <v>109</v>
      </c>
      <c r="M127" s="38"/>
      <c r="N127" s="38"/>
      <c r="O127" s="38"/>
      <c r="P127" s="38"/>
      <c r="Q127" s="38"/>
      <c r="R127" s="47"/>
      <c r="S127" s="47"/>
      <c r="T127" s="47"/>
      <c r="U127" s="47"/>
      <c r="V127" s="47"/>
      <c r="W127" s="47"/>
    </row>
    <row r="128" spans="1:23" x14ac:dyDescent="0.25">
      <c r="A128" s="76">
        <v>121</v>
      </c>
      <c r="B128" s="42" t="s">
        <v>239</v>
      </c>
      <c r="C128" s="39" t="s">
        <v>248</v>
      </c>
      <c r="D128" s="39">
        <v>8</v>
      </c>
      <c r="E128" s="39" t="s">
        <v>241</v>
      </c>
      <c r="F128" s="39" t="s">
        <v>330</v>
      </c>
      <c r="G128" s="39" t="s">
        <v>331</v>
      </c>
      <c r="H128" s="39" t="s">
        <v>332</v>
      </c>
      <c r="I128" s="39" t="s">
        <v>119</v>
      </c>
      <c r="J128" s="39" t="s">
        <v>249</v>
      </c>
      <c r="K128" s="39" t="s">
        <v>111</v>
      </c>
      <c r="L128" s="39" t="s">
        <v>109</v>
      </c>
      <c r="M128" s="39" t="s">
        <v>250</v>
      </c>
      <c r="N128" s="39" t="s">
        <v>309</v>
      </c>
      <c r="O128" s="39" t="s">
        <v>333</v>
      </c>
      <c r="P128" s="39"/>
      <c r="Q128" s="39"/>
      <c r="R128" s="47"/>
      <c r="S128" s="47"/>
      <c r="T128" s="47"/>
      <c r="U128" s="47"/>
      <c r="V128" s="47"/>
      <c r="W128" s="47"/>
    </row>
    <row r="129" spans="1:23" x14ac:dyDescent="0.25">
      <c r="A129" s="76">
        <v>122</v>
      </c>
      <c r="B129" s="42" t="s">
        <v>240</v>
      </c>
      <c r="C129" s="39" t="s">
        <v>248</v>
      </c>
      <c r="D129" s="39">
        <v>6</v>
      </c>
      <c r="E129" s="39" t="s">
        <v>241</v>
      </c>
      <c r="F129" s="39" t="s">
        <v>330</v>
      </c>
      <c r="G129" s="39" t="s">
        <v>331</v>
      </c>
      <c r="H129" s="39" t="s">
        <v>332</v>
      </c>
      <c r="I129" s="39" t="s">
        <v>119</v>
      </c>
      <c r="J129" s="39" t="s">
        <v>249</v>
      </c>
      <c r="K129" s="39" t="s">
        <v>111</v>
      </c>
      <c r="L129" s="39" t="s">
        <v>109</v>
      </c>
      <c r="M129" s="39" t="s">
        <v>250</v>
      </c>
      <c r="N129" s="39" t="s">
        <v>309</v>
      </c>
      <c r="O129" s="39" t="s">
        <v>333</v>
      </c>
      <c r="P129" s="39"/>
      <c r="Q129" s="39"/>
      <c r="R129" s="47"/>
      <c r="S129" s="47"/>
      <c r="T129" s="47"/>
      <c r="U129" s="47"/>
      <c r="V129" s="47"/>
      <c r="W129" s="47"/>
    </row>
    <row r="130" spans="1:23" x14ac:dyDescent="0.25">
      <c r="A130" s="76">
        <v>123</v>
      </c>
      <c r="B130" s="42" t="s">
        <v>241</v>
      </c>
      <c r="C130" s="39" t="s">
        <v>248</v>
      </c>
      <c r="D130" s="39">
        <v>4</v>
      </c>
      <c r="E130" s="39" t="s">
        <v>241</v>
      </c>
      <c r="F130" s="39" t="s">
        <v>330</v>
      </c>
      <c r="G130" s="39" t="s">
        <v>331</v>
      </c>
      <c r="H130" s="39" t="s">
        <v>332</v>
      </c>
      <c r="I130" s="39" t="s">
        <v>119</v>
      </c>
      <c r="J130" s="39" t="s">
        <v>249</v>
      </c>
      <c r="K130" s="39" t="s">
        <v>111</v>
      </c>
      <c r="L130" s="39" t="s">
        <v>109</v>
      </c>
      <c r="M130" s="39" t="s">
        <v>250</v>
      </c>
      <c r="N130" s="39" t="s">
        <v>309</v>
      </c>
      <c r="O130" s="39" t="s">
        <v>333</v>
      </c>
      <c r="P130" s="39"/>
      <c r="Q130" s="39"/>
      <c r="R130" s="47"/>
      <c r="S130" s="47"/>
      <c r="T130" s="47"/>
      <c r="U130" s="47"/>
      <c r="V130" s="47"/>
      <c r="W130" s="47"/>
    </row>
    <row r="131" spans="1:23" x14ac:dyDescent="0.25">
      <c r="A131" s="76">
        <v>124</v>
      </c>
      <c r="B131" s="41" t="s">
        <v>242</v>
      </c>
      <c r="C131" s="38" t="s">
        <v>248</v>
      </c>
      <c r="D131" s="38">
        <v>8</v>
      </c>
      <c r="E131" s="38" t="s">
        <v>244</v>
      </c>
      <c r="F131" s="38" t="s">
        <v>330</v>
      </c>
      <c r="G131" s="38" t="s">
        <v>331</v>
      </c>
      <c r="H131" s="38" t="s">
        <v>332</v>
      </c>
      <c r="I131" s="38" t="s">
        <v>119</v>
      </c>
      <c r="J131" s="38" t="s">
        <v>249</v>
      </c>
      <c r="K131" s="38" t="s">
        <v>111</v>
      </c>
      <c r="L131" s="38" t="s">
        <v>109</v>
      </c>
      <c r="M131" s="38" t="s">
        <v>250</v>
      </c>
      <c r="N131" s="38" t="s">
        <v>309</v>
      </c>
      <c r="O131" s="38" t="s">
        <v>333</v>
      </c>
      <c r="P131" s="38"/>
      <c r="Q131" s="38"/>
      <c r="R131" s="47"/>
      <c r="S131" s="47"/>
      <c r="T131" s="47"/>
      <c r="U131" s="47"/>
      <c r="V131" s="47"/>
      <c r="W131" s="47"/>
    </row>
    <row r="132" spans="1:23" x14ac:dyDescent="0.25">
      <c r="A132" s="76">
        <v>125</v>
      </c>
      <c r="B132" s="42" t="s">
        <v>243</v>
      </c>
      <c r="C132" s="39" t="s">
        <v>248</v>
      </c>
      <c r="D132" s="39">
        <v>6</v>
      </c>
      <c r="E132" s="39" t="s">
        <v>244</v>
      </c>
      <c r="F132" s="39" t="s">
        <v>330</v>
      </c>
      <c r="G132" s="39" t="s">
        <v>331</v>
      </c>
      <c r="H132" s="39" t="s">
        <v>332</v>
      </c>
      <c r="I132" s="39" t="s">
        <v>119</v>
      </c>
      <c r="J132" s="39" t="s">
        <v>249</v>
      </c>
      <c r="K132" s="39" t="s">
        <v>111</v>
      </c>
      <c r="L132" s="39" t="s">
        <v>109</v>
      </c>
      <c r="M132" s="39" t="s">
        <v>250</v>
      </c>
      <c r="N132" s="39" t="s">
        <v>309</v>
      </c>
      <c r="O132" s="39" t="s">
        <v>333</v>
      </c>
      <c r="P132" s="39"/>
      <c r="Q132" s="39"/>
      <c r="R132" s="47"/>
      <c r="S132" s="47"/>
      <c r="T132" s="47"/>
      <c r="U132" s="47"/>
      <c r="V132" s="47"/>
      <c r="W132" s="47"/>
    </row>
    <row r="133" spans="1:23" x14ac:dyDescent="0.25">
      <c r="A133" s="76">
        <v>126</v>
      </c>
      <c r="B133" s="42" t="s">
        <v>244</v>
      </c>
      <c r="C133" s="39" t="s">
        <v>248</v>
      </c>
      <c r="D133" s="39">
        <v>4</v>
      </c>
      <c r="E133" s="39" t="s">
        <v>244</v>
      </c>
      <c r="F133" s="39" t="s">
        <v>330</v>
      </c>
      <c r="G133" s="39" t="s">
        <v>331</v>
      </c>
      <c r="H133" s="39" t="s">
        <v>332</v>
      </c>
      <c r="I133" s="39" t="s">
        <v>119</v>
      </c>
      <c r="J133" s="39" t="s">
        <v>249</v>
      </c>
      <c r="K133" s="39" t="s">
        <v>111</v>
      </c>
      <c r="L133" s="39" t="s">
        <v>109</v>
      </c>
      <c r="M133" s="39" t="s">
        <v>250</v>
      </c>
      <c r="N133" s="39" t="s">
        <v>309</v>
      </c>
      <c r="O133" s="39" t="s">
        <v>333</v>
      </c>
      <c r="P133" s="39"/>
      <c r="Q133" s="39"/>
      <c r="R133" s="47"/>
      <c r="S133" s="47"/>
      <c r="T133" s="47"/>
      <c r="U133" s="47"/>
      <c r="V133" s="47"/>
      <c r="W133" s="47"/>
    </row>
    <row r="134" spans="1:23" x14ac:dyDescent="0.25">
      <c r="A134" s="76">
        <v>127</v>
      </c>
      <c r="B134" s="42" t="s">
        <v>245</v>
      </c>
      <c r="C134" s="39" t="s">
        <v>248</v>
      </c>
      <c r="D134" s="39">
        <v>6</v>
      </c>
      <c r="E134" s="39" t="s">
        <v>247</v>
      </c>
      <c r="F134" s="39" t="s">
        <v>330</v>
      </c>
      <c r="G134" s="39" t="s">
        <v>331</v>
      </c>
      <c r="H134" s="39" t="s">
        <v>332</v>
      </c>
      <c r="I134" s="39" t="s">
        <v>119</v>
      </c>
      <c r="J134" s="39" t="s">
        <v>249</v>
      </c>
      <c r="K134" s="39" t="s">
        <v>111</v>
      </c>
      <c r="L134" s="39" t="s">
        <v>109</v>
      </c>
      <c r="M134" s="39" t="s">
        <v>250</v>
      </c>
      <c r="N134" s="39" t="s">
        <v>309</v>
      </c>
      <c r="O134" s="39" t="s">
        <v>333</v>
      </c>
      <c r="P134" s="39"/>
      <c r="Q134" s="39"/>
      <c r="R134" s="47"/>
      <c r="S134" s="47"/>
      <c r="T134" s="47"/>
      <c r="U134" s="47"/>
      <c r="V134" s="47"/>
      <c r="W134" s="47"/>
    </row>
    <row r="135" spans="1:23" x14ac:dyDescent="0.25">
      <c r="A135" s="76">
        <v>128</v>
      </c>
      <c r="B135" s="41" t="s">
        <v>246</v>
      </c>
      <c r="C135" s="38" t="s">
        <v>248</v>
      </c>
      <c r="D135" s="38">
        <v>6</v>
      </c>
      <c r="E135" s="38" t="s">
        <v>247</v>
      </c>
      <c r="F135" s="38" t="s">
        <v>330</v>
      </c>
      <c r="G135" s="38" t="s">
        <v>331</v>
      </c>
      <c r="H135" s="38" t="s">
        <v>332</v>
      </c>
      <c r="I135" s="38" t="s">
        <v>119</v>
      </c>
      <c r="J135" s="38" t="s">
        <v>249</v>
      </c>
      <c r="K135" s="38" t="s">
        <v>111</v>
      </c>
      <c r="L135" s="38" t="s">
        <v>109</v>
      </c>
      <c r="M135" s="38" t="s">
        <v>250</v>
      </c>
      <c r="N135" s="38" t="s">
        <v>309</v>
      </c>
      <c r="O135" s="38" t="s">
        <v>333</v>
      </c>
      <c r="P135" s="38"/>
      <c r="Q135" s="38"/>
      <c r="R135" s="47"/>
      <c r="S135" s="47"/>
      <c r="T135" s="47"/>
      <c r="U135" s="47"/>
      <c r="V135" s="47"/>
      <c r="W135" s="47"/>
    </row>
    <row r="136" spans="1:23" x14ac:dyDescent="0.25">
      <c r="A136" s="76">
        <v>129</v>
      </c>
      <c r="B136" s="42" t="s">
        <v>247</v>
      </c>
      <c r="C136" s="39" t="s">
        <v>248</v>
      </c>
      <c r="D136" s="39">
        <v>4</v>
      </c>
      <c r="E136" s="39" t="s">
        <v>247</v>
      </c>
      <c r="F136" s="39" t="s">
        <v>330</v>
      </c>
      <c r="G136" s="39" t="s">
        <v>331</v>
      </c>
      <c r="H136" s="39" t="s">
        <v>332</v>
      </c>
      <c r="I136" s="39" t="s">
        <v>119</v>
      </c>
      <c r="J136" s="39" t="s">
        <v>249</v>
      </c>
      <c r="K136" s="39" t="s">
        <v>111</v>
      </c>
      <c r="L136" s="39" t="s">
        <v>109</v>
      </c>
      <c r="M136" s="39" t="s">
        <v>250</v>
      </c>
      <c r="N136" s="39" t="s">
        <v>309</v>
      </c>
      <c r="O136" s="39" t="s">
        <v>333</v>
      </c>
      <c r="P136" s="39"/>
      <c r="Q136" s="39"/>
      <c r="R136" s="47"/>
      <c r="S136" s="47"/>
      <c r="T136" s="47"/>
      <c r="U136" s="47"/>
      <c r="V136" s="47"/>
      <c r="W136" s="47"/>
    </row>
    <row r="137" spans="1:23" x14ac:dyDescent="0.25">
      <c r="A137" s="76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6" t="str">
        <f>ADDRESS(ROW(), COLUMN(),4)</f>
        <v>R137</v>
      </c>
      <c r="S137" s="47"/>
      <c r="T137" s="47"/>
      <c r="U137" s="47"/>
      <c r="V137" s="47"/>
      <c r="W137" s="47"/>
    </row>
    <row r="138" spans="1:23" x14ac:dyDescent="0.25">
      <c r="A138" s="76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</row>
    <row r="139" spans="1:23" x14ac:dyDescent="0.2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</row>
  </sheetData>
  <autoFilter ref="B7:Q7" xr:uid="{059DF620-CE28-40AA-8496-345611D48E05}">
    <sortState xmlns:xlrd2="http://schemas.microsoft.com/office/spreadsheetml/2017/richdata2" ref="B8:Q136">
      <sortCondition ref="C7"/>
    </sortState>
  </autoFilter>
  <mergeCells count="1">
    <mergeCell ref="K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BC9AA-1A1E-4F47-A4A1-3673C3D9D94C}">
  <sheetPr>
    <tabColor theme="0" tint="-0.34998626667073579"/>
  </sheetPr>
  <dimension ref="B3:C8"/>
  <sheetViews>
    <sheetView workbookViewId="0">
      <selection activeCell="D45" sqref="D45"/>
    </sheetView>
  </sheetViews>
  <sheetFormatPr defaultRowHeight="15" x14ac:dyDescent="0.25"/>
  <cols>
    <col min="2" max="2" width="18.85546875" bestFit="1" customWidth="1"/>
  </cols>
  <sheetData>
    <row r="3" spans="2:3" x14ac:dyDescent="0.25">
      <c r="B3" s="32" t="s">
        <v>1</v>
      </c>
      <c r="C3" s="32" t="s">
        <v>2</v>
      </c>
    </row>
    <row r="4" spans="2:3" x14ac:dyDescent="0.25">
      <c r="B4" s="1" t="s">
        <v>29</v>
      </c>
      <c r="C4" s="1" t="s">
        <v>19</v>
      </c>
    </row>
    <row r="5" spans="2:3" x14ac:dyDescent="0.25">
      <c r="B5" s="1" t="s">
        <v>38</v>
      </c>
      <c r="C5" s="1" t="s">
        <v>57</v>
      </c>
    </row>
    <row r="6" spans="2:3" x14ac:dyDescent="0.25">
      <c r="B6" s="1" t="s">
        <v>20</v>
      </c>
      <c r="C6" s="1" t="s">
        <v>21</v>
      </c>
    </row>
    <row r="7" spans="2:3" x14ac:dyDescent="0.25">
      <c r="B7" s="1" t="s">
        <v>25</v>
      </c>
      <c r="C7" s="1" t="s">
        <v>39</v>
      </c>
    </row>
    <row r="8" spans="2:3" x14ac:dyDescent="0.25">
      <c r="B8" s="1" t="s">
        <v>18</v>
      </c>
      <c r="C8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factions</vt:lpstr>
      <vt:lpstr>models_strat</vt:lpstr>
      <vt:lpstr>rebel_factions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Megatron</dc:creator>
  <cp:lastModifiedBy>Megatron</cp:lastModifiedBy>
  <dcterms:created xsi:type="dcterms:W3CDTF">2015-06-05T18:17:20Z</dcterms:created>
  <dcterms:modified xsi:type="dcterms:W3CDTF">2023-04-30T10:16:56Z</dcterms:modified>
</cp:coreProperties>
</file>