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oyst\Downloads\"/>
    </mc:Choice>
  </mc:AlternateContent>
  <xr:revisionPtr revIDLastSave="0" documentId="13_ncr:1_{4DE7AC86-BD22-410F-96FA-2E7AEE916398}" xr6:coauthVersionLast="47" xr6:coauthVersionMax="47" xr10:uidLastSave="{00000000-0000-0000-0000-000000000000}"/>
  <bookViews>
    <workbookView xWindow="1425" yWindow="1425" windowWidth="21600" windowHeight="11295" xr2:uid="{00000000-000D-0000-FFFF-FFFF00000000}"/>
  </bookViews>
  <sheets>
    <sheet name="Funciones_Logicas" sheetId="1" r:id="rId1"/>
    <sheet name="BUSCARV" sheetId="2" r:id="rId2"/>
    <sheet name="Texto" sheetId="4" r:id="rId3"/>
    <sheet name="Fechas" sheetId="5" r:id="rId4"/>
    <sheet name="Estadistica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F3" i="1"/>
  <c r="F4" i="1"/>
  <c r="F5" i="1"/>
  <c r="F6" i="1"/>
  <c r="F7" i="1"/>
  <c r="F8" i="1"/>
  <c r="F9" i="1"/>
  <c r="F10" i="1"/>
  <c r="F11" i="1"/>
  <c r="F2" i="1"/>
  <c r="E3" i="1"/>
  <c r="E4" i="1"/>
  <c r="E5" i="1"/>
  <c r="E6" i="1"/>
  <c r="E7" i="1"/>
  <c r="E8" i="1"/>
  <c r="E9" i="1"/>
  <c r="E10" i="1"/>
  <c r="E11" i="1"/>
  <c r="E2" i="1"/>
  <c r="B20" i="6"/>
  <c r="B19" i="6"/>
  <c r="B18" i="6"/>
  <c r="I5" i="5"/>
  <c r="H5" i="5"/>
  <c r="G5" i="5"/>
  <c r="F5" i="5"/>
  <c r="E5" i="5"/>
  <c r="D5" i="5"/>
  <c r="I5" i="4"/>
  <c r="I6" i="4"/>
  <c r="I4" i="4"/>
  <c r="J5" i="4"/>
  <c r="J6" i="4"/>
  <c r="J4" i="4"/>
  <c r="H5" i="4"/>
  <c r="H6" i="4"/>
  <c r="H4" i="4"/>
  <c r="G5" i="4"/>
  <c r="G6" i="4"/>
  <c r="G4" i="4"/>
  <c r="F5" i="4"/>
  <c r="F6" i="4"/>
  <c r="F4" i="4"/>
  <c r="E5" i="4"/>
  <c r="E6" i="4"/>
  <c r="E4" i="4"/>
  <c r="D5" i="4"/>
  <c r="D6" i="4"/>
  <c r="D4" i="4"/>
  <c r="C5" i="4"/>
  <c r="C6" i="4"/>
  <c r="C4" i="4"/>
  <c r="E6" i="2"/>
  <c r="C4" i="2"/>
  <c r="F6" i="2"/>
</calcChain>
</file>

<file path=xl/sharedStrings.xml><?xml version="1.0" encoding="utf-8"?>
<sst xmlns="http://schemas.openxmlformats.org/spreadsheetml/2006/main" count="577" uniqueCount="248">
  <si>
    <t>Nombre</t>
  </si>
  <si>
    <t>Calificación</t>
  </si>
  <si>
    <t>Juan</t>
  </si>
  <si>
    <t>María</t>
  </si>
  <si>
    <t>Luis</t>
  </si>
  <si>
    <t>Carla</t>
  </si>
  <si>
    <t>Pedro</t>
  </si>
  <si>
    <t>Ana</t>
  </si>
  <si>
    <t>José</t>
  </si>
  <si>
    <t>Sofía</t>
  </si>
  <si>
    <t>Diego</t>
  </si>
  <si>
    <t>Elena</t>
  </si>
  <si>
    <t>Código</t>
  </si>
  <si>
    <t>Empleado</t>
  </si>
  <si>
    <t>Fecha de Ingreso</t>
  </si>
  <si>
    <t>2018-06-15</t>
  </si>
  <si>
    <t>2021-03-01</t>
  </si>
  <si>
    <t>2015-11-30</t>
  </si>
  <si>
    <t>2019-09-10</t>
  </si>
  <si>
    <t>2024-01-05</t>
  </si>
  <si>
    <t>Tiempos de Respuesta (min)</t>
  </si>
  <si>
    <t>PROMEDIO (Ejemplo)</t>
  </si>
  <si>
    <t>MEDIANA (Ejemplo)</t>
  </si>
  <si>
    <t>DESVEST (Ejemplo)</t>
  </si>
  <si>
    <t>Aprobo</t>
  </si>
  <si>
    <t xml:space="preserve">Asistio </t>
  </si>
  <si>
    <t xml:space="preserve">No </t>
  </si>
  <si>
    <t>Si</t>
  </si>
  <si>
    <t>Num. TIENDA</t>
  </si>
  <si>
    <t>Formato</t>
  </si>
  <si>
    <t>Ciudad</t>
  </si>
  <si>
    <t>Soriana</t>
  </si>
  <si>
    <t>Sto. Domingo</t>
  </si>
  <si>
    <t>San Nicolás de los Garza</t>
  </si>
  <si>
    <t>San Isidro</t>
  </si>
  <si>
    <t>Saltillo</t>
  </si>
  <si>
    <t>Escobedo</t>
  </si>
  <si>
    <t>Oriente</t>
  </si>
  <si>
    <t>Torreón</t>
  </si>
  <si>
    <t>Vallarta</t>
  </si>
  <si>
    <t>Monterrey</t>
  </si>
  <si>
    <t>Tecnológico</t>
  </si>
  <si>
    <t>Chihuahua</t>
  </si>
  <si>
    <t>Contry</t>
  </si>
  <si>
    <t>Guadalupe</t>
  </si>
  <si>
    <t>La Fe</t>
  </si>
  <si>
    <t>Lincoln</t>
  </si>
  <si>
    <t>Francisco Coss</t>
  </si>
  <si>
    <t>San Nicolás</t>
  </si>
  <si>
    <t>Monclova</t>
  </si>
  <si>
    <t>San Pedro</t>
  </si>
  <si>
    <t>San Pedro Garza García</t>
  </si>
  <si>
    <t>López Mateos</t>
  </si>
  <si>
    <t>Cd. Juárez</t>
  </si>
  <si>
    <t>Bugambilias</t>
  </si>
  <si>
    <t>Zapopan</t>
  </si>
  <si>
    <t>Matamoros</t>
  </si>
  <si>
    <t>Hidalgo</t>
  </si>
  <si>
    <t>Reynosa</t>
  </si>
  <si>
    <t>Reforma</t>
  </si>
  <si>
    <t>Nuevo Laredo</t>
  </si>
  <si>
    <t>Sta. Catarina</t>
  </si>
  <si>
    <t>Piedras Negras</t>
  </si>
  <si>
    <t>Linda Vista</t>
  </si>
  <si>
    <t>Félix U. Gómez</t>
  </si>
  <si>
    <t>Cumbres</t>
  </si>
  <si>
    <t>Independencia</t>
  </si>
  <si>
    <t>San Lorenzo</t>
  </si>
  <si>
    <t>Sta. María</t>
  </si>
  <si>
    <t>Río Nilo</t>
  </si>
  <si>
    <t>Guadalajara</t>
  </si>
  <si>
    <t>Henequén</t>
  </si>
  <si>
    <t>Malecón</t>
  </si>
  <si>
    <t>León</t>
  </si>
  <si>
    <t>Del Río</t>
  </si>
  <si>
    <t>Jacarandas</t>
  </si>
  <si>
    <t>Irapuato</t>
  </si>
  <si>
    <t>Colón</t>
  </si>
  <si>
    <t>Centro</t>
  </si>
  <si>
    <t>Durango</t>
  </si>
  <si>
    <t>Niños Héroes</t>
  </si>
  <si>
    <t>Gómez Palacio</t>
  </si>
  <si>
    <t>Universidad</t>
  </si>
  <si>
    <t>Sander´s</t>
  </si>
  <si>
    <t>Aguascalientes</t>
  </si>
  <si>
    <t>Fundadores</t>
  </si>
  <si>
    <t>Plaza Juárez</t>
  </si>
  <si>
    <t>Constitución</t>
  </si>
  <si>
    <t>Zacatecas</t>
  </si>
  <si>
    <t>Madero</t>
  </si>
  <si>
    <t>Delicias</t>
  </si>
  <si>
    <t>Las Fuentes</t>
  </si>
  <si>
    <t>Jardines</t>
  </si>
  <si>
    <t>Las Rosas</t>
  </si>
  <si>
    <t>Los Fresnos</t>
  </si>
  <si>
    <t>Apodaca</t>
  </si>
  <si>
    <t>Las Palmas</t>
  </si>
  <si>
    <t>Cd. Victoria</t>
  </si>
  <si>
    <t>Pape</t>
  </si>
  <si>
    <t>Las Torres</t>
  </si>
  <si>
    <t>San Agustín</t>
  </si>
  <si>
    <t>Mirador</t>
  </si>
  <si>
    <t>Ejército</t>
  </si>
  <si>
    <t>Tampico</t>
  </si>
  <si>
    <t>Lauro Villar</t>
  </si>
  <si>
    <t>La Puerta</t>
  </si>
  <si>
    <t>Fresnillo</t>
  </si>
  <si>
    <t>Cordilleras</t>
  </si>
  <si>
    <t>Quintana</t>
  </si>
  <si>
    <t>Querétaro</t>
  </si>
  <si>
    <t>Sta. Cruz</t>
  </si>
  <si>
    <t>Carrizo</t>
  </si>
  <si>
    <t>Lourdes</t>
  </si>
  <si>
    <t>Estanzuela</t>
  </si>
  <si>
    <t>Mante</t>
  </si>
  <si>
    <t>Cd. Mante</t>
  </si>
  <si>
    <t>Acuña</t>
  </si>
  <si>
    <t>El Paseo</t>
  </si>
  <si>
    <t>San Luis Potosí</t>
  </si>
  <si>
    <t>Porvenir</t>
  </si>
  <si>
    <t>Río Bravo</t>
  </si>
  <si>
    <t>El Palmar</t>
  </si>
  <si>
    <t>Coatzacoalcos</t>
  </si>
  <si>
    <t>Boca del Río</t>
  </si>
  <si>
    <t>Veracruz</t>
  </si>
  <si>
    <t>Tlaxcala</t>
  </si>
  <si>
    <t>Tamatan</t>
  </si>
  <si>
    <t>Aeropuerto</t>
  </si>
  <si>
    <t>Fuentes Mares</t>
  </si>
  <si>
    <t>Satélite</t>
  </si>
  <si>
    <t>Uruapan</t>
  </si>
  <si>
    <t>Colima</t>
  </si>
  <si>
    <t>Poza Rica</t>
  </si>
  <si>
    <t>Culiacán</t>
  </si>
  <si>
    <t>Villahermosa</t>
  </si>
  <si>
    <t>Estadio</t>
  </si>
  <si>
    <t>Zaragoza</t>
  </si>
  <si>
    <t>Pachuca</t>
  </si>
  <si>
    <t>Puebla</t>
  </si>
  <si>
    <t>Las Quintas</t>
  </si>
  <si>
    <t>Saucito</t>
  </si>
  <si>
    <t>Iglesias</t>
  </si>
  <si>
    <t>Bachoco</t>
  </si>
  <si>
    <t>Hermosillo</t>
  </si>
  <si>
    <t>Solidaridad</t>
  </si>
  <si>
    <t>Hamburgo</t>
  </si>
  <si>
    <t>Ribereña</t>
  </si>
  <si>
    <t>Mazatlan</t>
  </si>
  <si>
    <t>Mazatlán</t>
  </si>
  <si>
    <t>Torrecillas</t>
  </si>
  <si>
    <t>Juventud</t>
  </si>
  <si>
    <t>Encinas</t>
  </si>
  <si>
    <t>Bella Vista</t>
  </si>
  <si>
    <t>Obregon</t>
  </si>
  <si>
    <t>Cigarrera</t>
  </si>
  <si>
    <t>Tepic</t>
  </si>
  <si>
    <t>Lomas de Cortes</t>
  </si>
  <si>
    <t>Cuernavaca</t>
  </si>
  <si>
    <t>Celaya</t>
  </si>
  <si>
    <t>Los Pinos</t>
  </si>
  <si>
    <t>San Joaquin</t>
  </si>
  <si>
    <t>Oaxaca</t>
  </si>
  <si>
    <t>Maravillas</t>
  </si>
  <si>
    <t>Manzanillo</t>
  </si>
  <si>
    <t>Mochis</t>
  </si>
  <si>
    <t>Los Mochis</t>
  </si>
  <si>
    <t>Laguneta</t>
  </si>
  <si>
    <t>Canek</t>
  </si>
  <si>
    <t>Mérida</t>
  </si>
  <si>
    <t>Huinalá</t>
  </si>
  <si>
    <t>Progreso</t>
  </si>
  <si>
    <t>Cimatario</t>
  </si>
  <si>
    <t>Poliforum</t>
  </si>
  <si>
    <t>Tuxtla Gutiérrez</t>
  </si>
  <si>
    <t>Triana</t>
  </si>
  <si>
    <t>Sendero</t>
  </si>
  <si>
    <t>La Paz</t>
  </si>
  <si>
    <t>San Juan del Rio</t>
  </si>
  <si>
    <t>Colosio</t>
  </si>
  <si>
    <t>Carmen</t>
  </si>
  <si>
    <t>Cd. Del Carmen</t>
  </si>
  <si>
    <t>Echeverría</t>
  </si>
  <si>
    <t>Minatitlán</t>
  </si>
  <si>
    <t>Mercado Soriana</t>
  </si>
  <si>
    <t>Salamanca</t>
  </si>
  <si>
    <t>Salmanca</t>
  </si>
  <si>
    <t>Navojoa</t>
  </si>
  <si>
    <t>Barancos</t>
  </si>
  <si>
    <t>Culiacan</t>
  </si>
  <si>
    <t>Cancún</t>
  </si>
  <si>
    <t>Los Cabos</t>
  </si>
  <si>
    <t>Bosques</t>
  </si>
  <si>
    <t>Santa Rosa</t>
  </si>
  <si>
    <t>Guaymas</t>
  </si>
  <si>
    <t>Las Torres C.J.</t>
  </si>
  <si>
    <t>Topo Chico</t>
  </si>
  <si>
    <t>San Jerónimo</t>
  </si>
  <si>
    <t>Cardenas</t>
  </si>
  <si>
    <t>Comalcalco</t>
  </si>
  <si>
    <t>Tutelar</t>
  </si>
  <si>
    <t>Tula</t>
  </si>
  <si>
    <t>Tula de Allende</t>
  </si>
  <si>
    <t>Tepatitlan</t>
  </si>
  <si>
    <t>Nogales</t>
  </si>
  <si>
    <t>Cd. Valles</t>
  </si>
  <si>
    <t>Parral</t>
  </si>
  <si>
    <t>Ocotlan</t>
  </si>
  <si>
    <t>Pitallal</t>
  </si>
  <si>
    <t>Puerto Vallarta</t>
  </si>
  <si>
    <t>Orizaba</t>
  </si>
  <si>
    <t>San José del Cabo</t>
  </si>
  <si>
    <t>Periférico</t>
  </si>
  <si>
    <t>Zamora</t>
  </si>
  <si>
    <t>San Andrés Tuxlta</t>
  </si>
  <si>
    <t>San Andrés Tuxtla</t>
  </si>
  <si>
    <t>Chapala</t>
  </si>
  <si>
    <t>Matehuala</t>
  </si>
  <si>
    <t>Linares</t>
  </si>
  <si>
    <t>La Barca</t>
  </si>
  <si>
    <t>Libramiento</t>
  </si>
  <si>
    <t>Dolores Hidalgo</t>
  </si>
  <si>
    <t>Nueva Rosita</t>
  </si>
  <si>
    <t>Sahuayo</t>
  </si>
  <si>
    <t>City Club</t>
  </si>
  <si>
    <t>Club de Precios</t>
  </si>
  <si>
    <t>Moclova</t>
  </si>
  <si>
    <t>Tuxlta Gutierrez</t>
  </si>
  <si>
    <t xml:space="preserve">INDICE </t>
  </si>
  <si>
    <t xml:space="preserve">COINCIDIR  </t>
  </si>
  <si>
    <t>BUSCARV</t>
  </si>
  <si>
    <t>Funciones de Texto</t>
  </si>
  <si>
    <t xml:space="preserve">IZQUIERDA </t>
  </si>
  <si>
    <t xml:space="preserve">DERECHA </t>
  </si>
  <si>
    <t>EXTRAE</t>
  </si>
  <si>
    <t>LARGO</t>
  </si>
  <si>
    <t>MAYUSC</t>
  </si>
  <si>
    <t>aBC-12345-MX</t>
  </si>
  <si>
    <t>dEF-98765-US</t>
  </si>
  <si>
    <t>gHI-54321-CA</t>
  </si>
  <si>
    <t>MINUSC</t>
  </si>
  <si>
    <t xml:space="preserve">CONCAT </t>
  </si>
  <si>
    <t>&amp;</t>
  </si>
  <si>
    <t>HOY</t>
  </si>
  <si>
    <t>AHORA</t>
  </si>
  <si>
    <t xml:space="preserve">DIA </t>
  </si>
  <si>
    <t>MES</t>
  </si>
  <si>
    <t>AÑO</t>
  </si>
  <si>
    <t xml:space="preserve">DIAS ENTRE FECHAS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</si>
</sst>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1" xfId="0" applyFont="1" applyFill="1" applyBorder="1"/>
    <xf numFmtId="0" fontId="4" fillId="0" borderId="1" xfId="0" applyFont="1" applyBorder="1"/>
    <xf numFmtId="0" fontId="2" fillId="5" borderId="0" xfId="0" applyFont="1" applyFill="1"/>
    <xf numFmtId="0" fontId="0" fillId="0" borderId="0" xfId="0" applyAlignment="1">
      <alignment horizontal="center"/>
    </xf>
    <xf numFmtId="14" fontId="0" fillId="0" borderId="0" xfId="0" applyNumberFormat="1"/>
    <xf numFmtId="22" fontId="0" fillId="0" borderId="0" xfId="0" applyNumberForma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2" max="2" width="11.140625" bestFit="1" customWidth="1"/>
    <col min="3" max="3" width="16.85546875" bestFit="1" customWidth="1"/>
    <col min="4" max="4" width="18.28515625" bestFit="1" customWidth="1"/>
    <col min="5" max="5" width="17.85546875" bestFit="1" customWidth="1"/>
    <col min="6" max="6" width="16.5703125" customWidth="1"/>
  </cols>
  <sheetData>
    <row r="1" spans="1:6" x14ac:dyDescent="0.25">
      <c r="A1" s="2" t="s">
        <v>0</v>
      </c>
      <c r="B1" s="2" t="s">
        <v>1</v>
      </c>
      <c r="C1" s="2" t="s">
        <v>25</v>
      </c>
      <c r="D1" s="1" t="s">
        <v>24</v>
      </c>
      <c r="E1" s="1" t="s">
        <v>24</v>
      </c>
      <c r="F1" s="1" t="s">
        <v>24</v>
      </c>
    </row>
    <row r="2" spans="1:6" x14ac:dyDescent="0.25">
      <c r="A2" t="s">
        <v>2</v>
      </c>
      <c r="B2">
        <v>85</v>
      </c>
      <c r="C2" t="s">
        <v>26</v>
      </c>
      <c r="D2" t="str">
        <f>IF(B2&gt;=60, "Pasa", "No Pasa")</f>
        <v>Pasa</v>
      </c>
      <c r="E2" t="str">
        <f>IF(AND(B2&gt;=60, C2="Si"), "Pasa", "No Pasa")</f>
        <v>No Pasa</v>
      </c>
      <c r="F2" t="str">
        <f>IF(OR(B2&gt;=60, C2="Si"), "Pasa", "No Pasa")</f>
        <v>Pasa</v>
      </c>
    </row>
    <row r="3" spans="1:6" x14ac:dyDescent="0.25">
      <c r="A3" t="s">
        <v>3</v>
      </c>
      <c r="B3">
        <v>60</v>
      </c>
      <c r="C3" t="s">
        <v>27</v>
      </c>
      <c r="D3" t="str">
        <f t="shared" ref="D3:D11" si="0">IF(B3&gt;=60, "Pasa", "No Pasa")</f>
        <v>Pasa</v>
      </c>
      <c r="E3" t="str">
        <f t="shared" ref="E3:E11" si="1">IF(AND(B3&gt;=60, C3="Si"), "Pasa", "No Pasa")</f>
        <v>Pasa</v>
      </c>
      <c r="F3" t="str">
        <f t="shared" ref="F3:F11" si="2">IF(OR(B3&gt;=60, C3="Si"), "Pasa", "No Pasa")</f>
        <v>Pasa</v>
      </c>
    </row>
    <row r="4" spans="1:6" x14ac:dyDescent="0.25">
      <c r="A4" t="s">
        <v>4</v>
      </c>
      <c r="B4">
        <v>90</v>
      </c>
      <c r="C4" t="s">
        <v>26</v>
      </c>
      <c r="D4" t="str">
        <f t="shared" si="0"/>
        <v>Pasa</v>
      </c>
      <c r="E4" t="str">
        <f t="shared" si="1"/>
        <v>No Pasa</v>
      </c>
      <c r="F4" t="str">
        <f t="shared" si="2"/>
        <v>Pasa</v>
      </c>
    </row>
    <row r="5" spans="1:6" x14ac:dyDescent="0.25">
      <c r="A5" t="s">
        <v>5</v>
      </c>
      <c r="B5">
        <v>70</v>
      </c>
      <c r="C5" t="s">
        <v>27</v>
      </c>
      <c r="D5" t="str">
        <f t="shared" si="0"/>
        <v>Pasa</v>
      </c>
      <c r="E5" t="str">
        <f t="shared" si="1"/>
        <v>Pasa</v>
      </c>
      <c r="F5" t="str">
        <f t="shared" si="2"/>
        <v>Pasa</v>
      </c>
    </row>
    <row r="6" spans="1:6" x14ac:dyDescent="0.25">
      <c r="A6" t="s">
        <v>6</v>
      </c>
      <c r="B6">
        <v>55</v>
      </c>
      <c r="C6" t="s">
        <v>26</v>
      </c>
      <c r="D6" t="str">
        <f t="shared" si="0"/>
        <v>No Pasa</v>
      </c>
      <c r="E6" t="str">
        <f t="shared" si="1"/>
        <v>No Pasa</v>
      </c>
      <c r="F6" t="str">
        <f t="shared" si="2"/>
        <v>No Pasa</v>
      </c>
    </row>
    <row r="7" spans="1:6" x14ac:dyDescent="0.25">
      <c r="A7" t="s">
        <v>7</v>
      </c>
      <c r="B7">
        <v>10</v>
      </c>
      <c r="C7" t="s">
        <v>26</v>
      </c>
      <c r="D7" t="str">
        <f t="shared" si="0"/>
        <v>No Pasa</v>
      </c>
      <c r="E7" t="str">
        <f t="shared" si="1"/>
        <v>No Pasa</v>
      </c>
      <c r="F7" t="str">
        <f t="shared" si="2"/>
        <v>No Pasa</v>
      </c>
    </row>
    <row r="8" spans="1:6" x14ac:dyDescent="0.25">
      <c r="A8" t="s">
        <v>8</v>
      </c>
      <c r="B8">
        <v>68</v>
      </c>
      <c r="C8" t="s">
        <v>26</v>
      </c>
      <c r="D8" t="str">
        <f t="shared" si="0"/>
        <v>Pasa</v>
      </c>
      <c r="E8" t="str">
        <f t="shared" si="1"/>
        <v>No Pasa</v>
      </c>
      <c r="F8" t="str">
        <f t="shared" si="2"/>
        <v>Pasa</v>
      </c>
    </row>
    <row r="9" spans="1:6" x14ac:dyDescent="0.25">
      <c r="A9" t="s">
        <v>9</v>
      </c>
      <c r="B9">
        <v>100</v>
      </c>
      <c r="C9" t="s">
        <v>27</v>
      </c>
      <c r="D9" t="str">
        <f t="shared" si="0"/>
        <v>Pasa</v>
      </c>
      <c r="E9" t="str">
        <f t="shared" si="1"/>
        <v>Pasa</v>
      </c>
      <c r="F9" t="str">
        <f t="shared" si="2"/>
        <v>Pasa</v>
      </c>
    </row>
    <row r="10" spans="1:6" x14ac:dyDescent="0.25">
      <c r="A10" t="s">
        <v>10</v>
      </c>
      <c r="B10">
        <v>44</v>
      </c>
      <c r="C10" t="s">
        <v>27</v>
      </c>
      <c r="D10" t="str">
        <f t="shared" si="0"/>
        <v>No Pasa</v>
      </c>
      <c r="E10" t="str">
        <f t="shared" si="1"/>
        <v>No Pasa</v>
      </c>
      <c r="F10" t="str">
        <f t="shared" si="2"/>
        <v>Pasa</v>
      </c>
    </row>
    <row r="11" spans="1:6" x14ac:dyDescent="0.25">
      <c r="A11" t="s">
        <v>11</v>
      </c>
      <c r="B11">
        <v>59</v>
      </c>
      <c r="C11" t="s">
        <v>27</v>
      </c>
      <c r="D11" t="str">
        <f t="shared" si="0"/>
        <v>No Pasa</v>
      </c>
      <c r="E11" t="str">
        <f t="shared" si="1"/>
        <v>No Pasa</v>
      </c>
      <c r="F11" t="str">
        <f t="shared" si="2"/>
        <v>Pasa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0"/>
  <sheetViews>
    <sheetView workbookViewId="0">
      <selection activeCell="G9" sqref="G9"/>
    </sheetView>
  </sheetViews>
  <sheetFormatPr baseColWidth="10" defaultColWidth="9.140625" defaultRowHeight="15" x14ac:dyDescent="0.25"/>
  <cols>
    <col min="1" max="1" width="13" bestFit="1" customWidth="1"/>
    <col min="2" max="2" width="20" bestFit="1" customWidth="1"/>
    <col min="3" max="3" width="16.7109375" bestFit="1" customWidth="1"/>
    <col min="4" max="4" width="22.42578125" bestFit="1" customWidth="1"/>
    <col min="5" max="5" width="15.85546875" bestFit="1" customWidth="1"/>
    <col min="6" max="6" width="18.28515625" bestFit="1" customWidth="1"/>
    <col min="7" max="7" width="15.7109375" bestFit="1" customWidth="1"/>
    <col min="9" max="9" width="17.85546875" bestFit="1" customWidth="1"/>
    <col min="10" max="10" width="15.28515625" bestFit="1" customWidth="1"/>
  </cols>
  <sheetData>
    <row r="1" spans="1:6" x14ac:dyDescent="0.25">
      <c r="A1" s="5"/>
      <c r="B1" s="5"/>
      <c r="C1" s="5"/>
    </row>
    <row r="3" spans="1:6" x14ac:dyDescent="0.25">
      <c r="C3" t="s">
        <v>229</v>
      </c>
    </row>
    <row r="4" spans="1:6" x14ac:dyDescent="0.25">
      <c r="B4" s="9">
        <v>44</v>
      </c>
      <c r="C4" s="11" t="str">
        <f>VLOOKUP($B$4,A11:D180,3,FALSE)</f>
        <v>Zacatecas</v>
      </c>
    </row>
    <row r="5" spans="1:6" x14ac:dyDescent="0.25">
      <c r="B5" s="10"/>
      <c r="C5" s="12"/>
      <c r="E5" t="s">
        <v>228</v>
      </c>
      <c r="F5" t="s">
        <v>227</v>
      </c>
    </row>
    <row r="6" spans="1:6" x14ac:dyDescent="0.25">
      <c r="E6">
        <f>MATCH($B$4,A:A)</f>
        <v>54</v>
      </c>
      <c r="F6" t="str">
        <f>INDEX(A11:D180,2,3)</f>
        <v>San Isidro</v>
      </c>
    </row>
    <row r="10" spans="1:6" x14ac:dyDescent="0.25">
      <c r="A10" s="3" t="s">
        <v>28</v>
      </c>
      <c r="B10" s="3" t="s">
        <v>29</v>
      </c>
      <c r="C10" s="3" t="s">
        <v>0</v>
      </c>
      <c r="D10" s="3" t="s">
        <v>30</v>
      </c>
    </row>
    <row r="11" spans="1:6" x14ac:dyDescent="0.25">
      <c r="A11" s="4">
        <v>1</v>
      </c>
      <c r="B11" s="4" t="s">
        <v>31</v>
      </c>
      <c r="C11" s="4" t="s">
        <v>32</v>
      </c>
      <c r="D11" s="4" t="s">
        <v>33</v>
      </c>
    </row>
    <row r="12" spans="1:6" x14ac:dyDescent="0.25">
      <c r="A12" s="4">
        <v>2</v>
      </c>
      <c r="B12" s="4" t="s">
        <v>31</v>
      </c>
      <c r="C12" s="4" t="s">
        <v>34</v>
      </c>
      <c r="D12" s="4" t="s">
        <v>35</v>
      </c>
    </row>
    <row r="13" spans="1:6" x14ac:dyDescent="0.25">
      <c r="A13" s="4">
        <v>3</v>
      </c>
      <c r="B13" s="4" t="s">
        <v>31</v>
      </c>
      <c r="C13" s="4" t="s">
        <v>36</v>
      </c>
      <c r="D13" s="4" t="s">
        <v>36</v>
      </c>
    </row>
    <row r="14" spans="1:6" x14ac:dyDescent="0.25">
      <c r="A14" s="4">
        <v>4</v>
      </c>
      <c r="B14" s="4" t="s">
        <v>31</v>
      </c>
      <c r="C14" s="4" t="s">
        <v>37</v>
      </c>
      <c r="D14" s="4" t="s">
        <v>38</v>
      </c>
    </row>
    <row r="15" spans="1:6" x14ac:dyDescent="0.25">
      <c r="A15" s="4">
        <v>5</v>
      </c>
      <c r="B15" s="4" t="s">
        <v>31</v>
      </c>
      <c r="C15" s="4" t="s">
        <v>39</v>
      </c>
      <c r="D15" s="4" t="s">
        <v>40</v>
      </c>
    </row>
    <row r="16" spans="1:6" x14ac:dyDescent="0.25">
      <c r="A16" s="4">
        <v>6</v>
      </c>
      <c r="B16" s="4" t="s">
        <v>31</v>
      </c>
      <c r="C16" s="4" t="s">
        <v>41</v>
      </c>
      <c r="D16" s="4" t="s">
        <v>42</v>
      </c>
    </row>
    <row r="17" spans="1:4" x14ac:dyDescent="0.25">
      <c r="A17" s="4">
        <v>7</v>
      </c>
      <c r="B17" s="4" t="s">
        <v>31</v>
      </c>
      <c r="C17" s="4" t="s">
        <v>43</v>
      </c>
      <c r="D17" s="4" t="s">
        <v>40</v>
      </c>
    </row>
    <row r="18" spans="1:4" x14ac:dyDescent="0.25">
      <c r="A18" s="4">
        <v>8</v>
      </c>
      <c r="B18" s="4" t="s">
        <v>31</v>
      </c>
      <c r="C18" s="4" t="s">
        <v>44</v>
      </c>
      <c r="D18" s="4" t="s">
        <v>44</v>
      </c>
    </row>
    <row r="19" spans="1:4" x14ac:dyDescent="0.25">
      <c r="A19" s="4">
        <v>9</v>
      </c>
      <c r="B19" s="4" t="s">
        <v>31</v>
      </c>
      <c r="C19" s="4" t="s">
        <v>45</v>
      </c>
      <c r="D19" s="4" t="s">
        <v>33</v>
      </c>
    </row>
    <row r="20" spans="1:4" x14ac:dyDescent="0.25">
      <c r="A20" s="4">
        <v>10</v>
      </c>
      <c r="B20" s="4" t="s">
        <v>31</v>
      </c>
      <c r="C20" s="4" t="s">
        <v>46</v>
      </c>
      <c r="D20" s="4" t="s">
        <v>40</v>
      </c>
    </row>
    <row r="21" spans="1:4" x14ac:dyDescent="0.25">
      <c r="A21" s="4">
        <v>11</v>
      </c>
      <c r="B21" s="4" t="s">
        <v>31</v>
      </c>
      <c r="C21" s="4" t="s">
        <v>47</v>
      </c>
      <c r="D21" s="4" t="s">
        <v>35</v>
      </c>
    </row>
    <row r="22" spans="1:4" x14ac:dyDescent="0.25">
      <c r="A22" s="4">
        <v>12</v>
      </c>
      <c r="B22" s="4" t="s">
        <v>31</v>
      </c>
      <c r="C22" s="4" t="s">
        <v>48</v>
      </c>
      <c r="D22" s="4" t="s">
        <v>33</v>
      </c>
    </row>
    <row r="23" spans="1:4" x14ac:dyDescent="0.25">
      <c r="A23" s="4">
        <v>13</v>
      </c>
      <c r="B23" s="4" t="s">
        <v>31</v>
      </c>
      <c r="C23" s="4" t="s">
        <v>49</v>
      </c>
      <c r="D23" s="4" t="s">
        <v>49</v>
      </c>
    </row>
    <row r="24" spans="1:4" x14ac:dyDescent="0.25">
      <c r="A24" s="4">
        <v>14</v>
      </c>
      <c r="B24" s="4" t="s">
        <v>31</v>
      </c>
      <c r="C24" s="4" t="s">
        <v>50</v>
      </c>
      <c r="D24" s="4" t="s">
        <v>51</v>
      </c>
    </row>
    <row r="25" spans="1:4" x14ac:dyDescent="0.25">
      <c r="A25" s="4">
        <v>15</v>
      </c>
      <c r="B25" s="4" t="s">
        <v>31</v>
      </c>
      <c r="C25" s="4" t="s">
        <v>52</v>
      </c>
      <c r="D25" s="4" t="s">
        <v>53</v>
      </c>
    </row>
    <row r="26" spans="1:4" x14ac:dyDescent="0.25">
      <c r="A26" s="4">
        <v>16</v>
      </c>
      <c r="B26" s="4" t="s">
        <v>31</v>
      </c>
      <c r="C26" s="4" t="s">
        <v>54</v>
      </c>
      <c r="D26" s="4" t="s">
        <v>55</v>
      </c>
    </row>
    <row r="27" spans="1:4" x14ac:dyDescent="0.25">
      <c r="A27" s="4">
        <v>17</v>
      </c>
      <c r="B27" s="4" t="s">
        <v>31</v>
      </c>
      <c r="C27" s="4" t="s">
        <v>56</v>
      </c>
      <c r="D27" s="4" t="s">
        <v>56</v>
      </c>
    </row>
    <row r="28" spans="1:4" x14ac:dyDescent="0.25">
      <c r="A28" s="4">
        <v>18</v>
      </c>
      <c r="B28" s="4" t="s">
        <v>31</v>
      </c>
      <c r="C28" s="4" t="s">
        <v>57</v>
      </c>
      <c r="D28" s="4" t="s">
        <v>58</v>
      </c>
    </row>
    <row r="29" spans="1:4" x14ac:dyDescent="0.25">
      <c r="A29" s="4">
        <v>19</v>
      </c>
      <c r="B29" s="4" t="s">
        <v>31</v>
      </c>
      <c r="C29" s="4" t="s">
        <v>59</v>
      </c>
      <c r="D29" s="4" t="s">
        <v>60</v>
      </c>
    </row>
    <row r="30" spans="1:4" x14ac:dyDescent="0.25">
      <c r="A30" s="4">
        <v>20</v>
      </c>
      <c r="B30" s="4" t="s">
        <v>31</v>
      </c>
      <c r="C30" s="4" t="s">
        <v>61</v>
      </c>
      <c r="D30" s="4" t="s">
        <v>61</v>
      </c>
    </row>
    <row r="31" spans="1:4" x14ac:dyDescent="0.25">
      <c r="A31" s="4">
        <v>21</v>
      </c>
      <c r="B31" s="4" t="s">
        <v>31</v>
      </c>
      <c r="C31" s="4" t="s">
        <v>62</v>
      </c>
      <c r="D31" s="4" t="s">
        <v>62</v>
      </c>
    </row>
    <row r="32" spans="1:4" x14ac:dyDescent="0.25">
      <c r="A32" s="4">
        <v>22</v>
      </c>
      <c r="B32" s="4" t="s">
        <v>31</v>
      </c>
      <c r="C32" s="4" t="s">
        <v>63</v>
      </c>
      <c r="D32" s="4" t="s">
        <v>44</v>
      </c>
    </row>
    <row r="33" spans="1:4" x14ac:dyDescent="0.25">
      <c r="A33" s="4">
        <v>23</v>
      </c>
      <c r="B33" s="4" t="s">
        <v>31</v>
      </c>
      <c r="C33" s="4" t="s">
        <v>64</v>
      </c>
      <c r="D33" s="4" t="s">
        <v>40</v>
      </c>
    </row>
    <row r="34" spans="1:4" x14ac:dyDescent="0.25">
      <c r="A34" s="4">
        <v>24</v>
      </c>
      <c r="B34" s="4" t="s">
        <v>31</v>
      </c>
      <c r="C34" s="4" t="s">
        <v>65</v>
      </c>
      <c r="D34" s="4" t="s">
        <v>40</v>
      </c>
    </row>
    <row r="35" spans="1:4" x14ac:dyDescent="0.25">
      <c r="A35" s="4">
        <v>25</v>
      </c>
      <c r="B35" s="4" t="s">
        <v>31</v>
      </c>
      <c r="C35" s="4" t="s">
        <v>66</v>
      </c>
      <c r="D35" s="4" t="s">
        <v>38</v>
      </c>
    </row>
    <row r="36" spans="1:4" x14ac:dyDescent="0.25">
      <c r="A36" s="4">
        <v>26</v>
      </c>
      <c r="B36" s="4" t="s">
        <v>31</v>
      </c>
      <c r="C36" s="4" t="s">
        <v>67</v>
      </c>
      <c r="D36" s="4" t="s">
        <v>53</v>
      </c>
    </row>
    <row r="37" spans="1:4" x14ac:dyDescent="0.25">
      <c r="A37" s="4">
        <v>27</v>
      </c>
      <c r="B37" s="4" t="s">
        <v>31</v>
      </c>
      <c r="C37" s="4" t="s">
        <v>68</v>
      </c>
      <c r="D37" s="4" t="s">
        <v>44</v>
      </c>
    </row>
    <row r="38" spans="1:4" x14ac:dyDescent="0.25">
      <c r="A38" s="4">
        <v>28</v>
      </c>
      <c r="B38" s="4" t="s">
        <v>31</v>
      </c>
      <c r="C38" s="4" t="s">
        <v>69</v>
      </c>
      <c r="D38" s="4" t="s">
        <v>70</v>
      </c>
    </row>
    <row r="39" spans="1:4" x14ac:dyDescent="0.25">
      <c r="A39" s="4">
        <v>29</v>
      </c>
      <c r="B39" s="4" t="s">
        <v>31</v>
      </c>
      <c r="C39" s="4" t="s">
        <v>71</v>
      </c>
      <c r="D39" s="4" t="s">
        <v>53</v>
      </c>
    </row>
    <row r="40" spans="1:4" x14ac:dyDescent="0.25">
      <c r="A40" s="4">
        <v>30</v>
      </c>
      <c r="B40" s="4" t="s">
        <v>31</v>
      </c>
      <c r="C40" s="4" t="s">
        <v>72</v>
      </c>
      <c r="D40" s="4" t="s">
        <v>73</v>
      </c>
    </row>
    <row r="41" spans="1:4" x14ac:dyDescent="0.25">
      <c r="A41" s="4">
        <v>31</v>
      </c>
      <c r="B41" s="4" t="s">
        <v>31</v>
      </c>
      <c r="C41" s="4" t="s">
        <v>74</v>
      </c>
      <c r="D41" s="4" t="s">
        <v>58</v>
      </c>
    </row>
    <row r="42" spans="1:4" x14ac:dyDescent="0.25">
      <c r="A42" s="4">
        <v>32</v>
      </c>
      <c r="B42" s="4" t="s">
        <v>31</v>
      </c>
      <c r="C42" s="4" t="s">
        <v>75</v>
      </c>
      <c r="D42" s="4" t="s">
        <v>76</v>
      </c>
    </row>
    <row r="43" spans="1:4" x14ac:dyDescent="0.25">
      <c r="A43" s="4">
        <v>33</v>
      </c>
      <c r="B43" s="4" t="s">
        <v>31</v>
      </c>
      <c r="C43" s="4" t="s">
        <v>77</v>
      </c>
      <c r="D43" s="4" t="s">
        <v>38</v>
      </c>
    </row>
    <row r="44" spans="1:4" x14ac:dyDescent="0.25">
      <c r="A44" s="4">
        <v>34</v>
      </c>
      <c r="B44" s="4" t="s">
        <v>31</v>
      </c>
      <c r="C44" s="4" t="s">
        <v>78</v>
      </c>
      <c r="D44" s="4" t="s">
        <v>38</v>
      </c>
    </row>
    <row r="45" spans="1:4" x14ac:dyDescent="0.25">
      <c r="A45" s="4">
        <v>35</v>
      </c>
      <c r="B45" s="4" t="s">
        <v>31</v>
      </c>
      <c r="C45" s="4" t="s">
        <v>79</v>
      </c>
      <c r="D45" s="4" t="s">
        <v>79</v>
      </c>
    </row>
    <row r="46" spans="1:4" x14ac:dyDescent="0.25">
      <c r="A46" s="4">
        <v>36</v>
      </c>
      <c r="B46" s="4" t="s">
        <v>31</v>
      </c>
      <c r="C46" s="4" t="s">
        <v>80</v>
      </c>
      <c r="D46" s="4" t="s">
        <v>42</v>
      </c>
    </row>
    <row r="47" spans="1:4" x14ac:dyDescent="0.25">
      <c r="A47" s="4">
        <v>37</v>
      </c>
      <c r="B47" s="4" t="s">
        <v>31</v>
      </c>
      <c r="C47" s="4" t="s">
        <v>81</v>
      </c>
      <c r="D47" s="4" t="s">
        <v>81</v>
      </c>
    </row>
    <row r="48" spans="1:4" x14ac:dyDescent="0.25">
      <c r="A48" s="4">
        <v>38</v>
      </c>
      <c r="B48" s="4" t="s">
        <v>31</v>
      </c>
      <c r="C48" s="4" t="s">
        <v>82</v>
      </c>
      <c r="D48" s="4" t="s">
        <v>42</v>
      </c>
    </row>
    <row r="49" spans="1:4" x14ac:dyDescent="0.25">
      <c r="A49" s="4">
        <v>39</v>
      </c>
      <c r="B49" s="4" t="s">
        <v>31</v>
      </c>
      <c r="C49" s="4" t="s">
        <v>83</v>
      </c>
      <c r="D49" s="4" t="s">
        <v>53</v>
      </c>
    </row>
    <row r="50" spans="1:4" x14ac:dyDescent="0.25">
      <c r="A50" s="4">
        <v>40</v>
      </c>
      <c r="B50" s="4" t="s">
        <v>31</v>
      </c>
      <c r="C50" s="4" t="s">
        <v>84</v>
      </c>
      <c r="D50" s="4" t="s">
        <v>84</v>
      </c>
    </row>
    <row r="51" spans="1:4" x14ac:dyDescent="0.25">
      <c r="A51" s="4">
        <v>41</v>
      </c>
      <c r="B51" s="4" t="s">
        <v>31</v>
      </c>
      <c r="C51" s="4" t="s">
        <v>85</v>
      </c>
      <c r="D51" s="4" t="s">
        <v>38</v>
      </c>
    </row>
    <row r="52" spans="1:4" x14ac:dyDescent="0.25">
      <c r="A52" s="4">
        <v>42</v>
      </c>
      <c r="B52" s="4" t="s">
        <v>31</v>
      </c>
      <c r="C52" s="4" t="s">
        <v>86</v>
      </c>
      <c r="D52" s="4" t="s">
        <v>53</v>
      </c>
    </row>
    <row r="53" spans="1:4" x14ac:dyDescent="0.25">
      <c r="A53" s="4">
        <v>43</v>
      </c>
      <c r="B53" s="4" t="s">
        <v>31</v>
      </c>
      <c r="C53" s="4" t="s">
        <v>87</v>
      </c>
      <c r="D53" s="4" t="s">
        <v>38</v>
      </c>
    </row>
    <row r="54" spans="1:4" x14ac:dyDescent="0.25">
      <c r="A54" s="4">
        <v>44</v>
      </c>
      <c r="B54" s="4" t="s">
        <v>31</v>
      </c>
      <c r="C54" s="4" t="s">
        <v>88</v>
      </c>
      <c r="D54" s="4" t="s">
        <v>88</v>
      </c>
    </row>
    <row r="55" spans="1:4" x14ac:dyDescent="0.25">
      <c r="A55" s="4">
        <v>45</v>
      </c>
      <c r="B55" s="4" t="s">
        <v>31</v>
      </c>
      <c r="C55" s="4" t="s">
        <v>89</v>
      </c>
      <c r="D55" s="4" t="s">
        <v>79</v>
      </c>
    </row>
    <row r="56" spans="1:4" x14ac:dyDescent="0.25">
      <c r="A56" s="4">
        <v>46</v>
      </c>
      <c r="B56" s="4" t="s">
        <v>31</v>
      </c>
      <c r="C56" s="4" t="s">
        <v>90</v>
      </c>
      <c r="D56" s="4" t="s">
        <v>90</v>
      </c>
    </row>
    <row r="57" spans="1:4" x14ac:dyDescent="0.25">
      <c r="A57" s="4">
        <v>47</v>
      </c>
      <c r="B57" s="4" t="s">
        <v>31</v>
      </c>
      <c r="C57" s="4" t="s">
        <v>91</v>
      </c>
      <c r="D57" s="4" t="s">
        <v>38</v>
      </c>
    </row>
    <row r="58" spans="1:4" x14ac:dyDescent="0.25">
      <c r="A58" s="4">
        <v>48</v>
      </c>
      <c r="B58" s="4" t="s">
        <v>31</v>
      </c>
      <c r="C58" s="4" t="s">
        <v>92</v>
      </c>
      <c r="D58" s="4" t="s">
        <v>79</v>
      </c>
    </row>
    <row r="59" spans="1:4" x14ac:dyDescent="0.25">
      <c r="A59" s="4">
        <v>49</v>
      </c>
      <c r="B59" s="4" t="s">
        <v>31</v>
      </c>
      <c r="C59" s="4" t="s">
        <v>93</v>
      </c>
      <c r="D59" s="4" t="s">
        <v>81</v>
      </c>
    </row>
    <row r="60" spans="1:4" x14ac:dyDescent="0.25">
      <c r="A60" s="4">
        <v>50</v>
      </c>
      <c r="B60" s="4" t="s">
        <v>31</v>
      </c>
      <c r="C60" s="4" t="s">
        <v>94</v>
      </c>
      <c r="D60" s="4" t="s">
        <v>95</v>
      </c>
    </row>
    <row r="61" spans="1:4" x14ac:dyDescent="0.25">
      <c r="A61" s="4">
        <v>51</v>
      </c>
      <c r="B61" s="4" t="s">
        <v>31</v>
      </c>
      <c r="C61" s="4" t="s">
        <v>96</v>
      </c>
      <c r="D61" s="4" t="s">
        <v>97</v>
      </c>
    </row>
    <row r="62" spans="1:4" x14ac:dyDescent="0.25">
      <c r="A62" s="4">
        <v>52</v>
      </c>
      <c r="B62" s="4" t="s">
        <v>31</v>
      </c>
      <c r="C62" s="4" t="s">
        <v>98</v>
      </c>
      <c r="D62" s="4" t="s">
        <v>49</v>
      </c>
    </row>
    <row r="63" spans="1:4" x14ac:dyDescent="0.25">
      <c r="A63" s="4">
        <v>53</v>
      </c>
      <c r="B63" s="4" t="s">
        <v>31</v>
      </c>
      <c r="C63" s="4" t="s">
        <v>99</v>
      </c>
      <c r="D63" s="4" t="s">
        <v>40</v>
      </c>
    </row>
    <row r="64" spans="1:4" x14ac:dyDescent="0.25">
      <c r="A64" s="4">
        <v>54</v>
      </c>
      <c r="B64" s="4" t="s">
        <v>31</v>
      </c>
      <c r="C64" s="4" t="s">
        <v>100</v>
      </c>
      <c r="D64" s="4" t="s">
        <v>51</v>
      </c>
    </row>
    <row r="65" spans="1:4" x14ac:dyDescent="0.25">
      <c r="A65" s="4">
        <v>55</v>
      </c>
      <c r="B65" s="4" t="s">
        <v>31</v>
      </c>
      <c r="C65" s="4" t="s">
        <v>101</v>
      </c>
      <c r="D65" s="4" t="s">
        <v>42</v>
      </c>
    </row>
    <row r="66" spans="1:4" x14ac:dyDescent="0.25">
      <c r="A66" s="4">
        <v>56</v>
      </c>
      <c r="B66" s="4" t="s">
        <v>31</v>
      </c>
      <c r="C66" s="4" t="s">
        <v>102</v>
      </c>
      <c r="D66" s="4" t="s">
        <v>103</v>
      </c>
    </row>
    <row r="67" spans="1:4" x14ac:dyDescent="0.25">
      <c r="A67" s="4">
        <v>57</v>
      </c>
      <c r="B67" s="4" t="s">
        <v>31</v>
      </c>
      <c r="C67" s="4" t="s">
        <v>55</v>
      </c>
      <c r="D67" s="4" t="s">
        <v>55</v>
      </c>
    </row>
    <row r="68" spans="1:4" x14ac:dyDescent="0.25">
      <c r="A68" s="4">
        <v>58</v>
      </c>
      <c r="B68" s="4" t="s">
        <v>31</v>
      </c>
      <c r="C68" s="4" t="s">
        <v>104</v>
      </c>
      <c r="D68" s="4" t="s">
        <v>56</v>
      </c>
    </row>
    <row r="69" spans="1:4" x14ac:dyDescent="0.25">
      <c r="A69" s="4">
        <v>59</v>
      </c>
      <c r="B69" s="4" t="s">
        <v>31</v>
      </c>
      <c r="C69" s="4" t="s">
        <v>105</v>
      </c>
      <c r="D69" s="4" t="s">
        <v>61</v>
      </c>
    </row>
    <row r="70" spans="1:4" x14ac:dyDescent="0.25">
      <c r="A70" s="4">
        <v>60</v>
      </c>
      <c r="B70" s="4" t="s">
        <v>31</v>
      </c>
      <c r="C70" s="4" t="s">
        <v>106</v>
      </c>
      <c r="D70" s="4" t="s">
        <v>106</v>
      </c>
    </row>
    <row r="71" spans="1:4" x14ac:dyDescent="0.25">
      <c r="A71" s="4">
        <v>61</v>
      </c>
      <c r="B71" s="4" t="s">
        <v>31</v>
      </c>
      <c r="C71" s="4" t="s">
        <v>107</v>
      </c>
      <c r="D71" s="4" t="s">
        <v>55</v>
      </c>
    </row>
    <row r="72" spans="1:4" x14ac:dyDescent="0.25">
      <c r="A72" s="4">
        <v>62</v>
      </c>
      <c r="B72" s="4" t="s">
        <v>31</v>
      </c>
      <c r="C72" s="4" t="s">
        <v>108</v>
      </c>
      <c r="D72" s="4" t="s">
        <v>109</v>
      </c>
    </row>
    <row r="73" spans="1:4" x14ac:dyDescent="0.25">
      <c r="A73" s="4">
        <v>63</v>
      </c>
      <c r="B73" s="4" t="s">
        <v>31</v>
      </c>
      <c r="C73" s="4" t="s">
        <v>110</v>
      </c>
      <c r="D73" s="4" t="s">
        <v>44</v>
      </c>
    </row>
    <row r="74" spans="1:4" x14ac:dyDescent="0.25">
      <c r="A74" s="4">
        <v>64</v>
      </c>
      <c r="B74" s="4" t="s">
        <v>31</v>
      </c>
      <c r="C74" s="4" t="s">
        <v>111</v>
      </c>
      <c r="D74" s="4" t="s">
        <v>60</v>
      </c>
    </row>
    <row r="75" spans="1:4" x14ac:dyDescent="0.25">
      <c r="A75" s="4">
        <v>65</v>
      </c>
      <c r="B75" s="4" t="s">
        <v>31</v>
      </c>
      <c r="C75" s="4" t="s">
        <v>112</v>
      </c>
      <c r="D75" s="4" t="s">
        <v>35</v>
      </c>
    </row>
    <row r="76" spans="1:4" x14ac:dyDescent="0.25">
      <c r="A76" s="4">
        <v>66</v>
      </c>
      <c r="B76" s="4" t="s">
        <v>31</v>
      </c>
      <c r="C76" s="4" t="s">
        <v>113</v>
      </c>
      <c r="D76" s="4" t="s">
        <v>40</v>
      </c>
    </row>
    <row r="77" spans="1:4" x14ac:dyDescent="0.25">
      <c r="A77" s="4">
        <v>67</v>
      </c>
      <c r="B77" s="4" t="s">
        <v>31</v>
      </c>
      <c r="C77" s="4" t="s">
        <v>114</v>
      </c>
      <c r="D77" s="4" t="s">
        <v>115</v>
      </c>
    </row>
    <row r="78" spans="1:4" x14ac:dyDescent="0.25">
      <c r="A78" s="4">
        <v>68</v>
      </c>
      <c r="B78" s="4" t="s">
        <v>31</v>
      </c>
      <c r="C78" s="4" t="s">
        <v>116</v>
      </c>
      <c r="D78" s="4" t="s">
        <v>116</v>
      </c>
    </row>
    <row r="79" spans="1:4" x14ac:dyDescent="0.25">
      <c r="A79" s="4">
        <v>69</v>
      </c>
      <c r="B79" s="4" t="s">
        <v>31</v>
      </c>
      <c r="C79" s="4" t="s">
        <v>117</v>
      </c>
      <c r="D79" s="4" t="s">
        <v>118</v>
      </c>
    </row>
    <row r="80" spans="1:4" x14ac:dyDescent="0.25">
      <c r="A80" s="4">
        <v>70</v>
      </c>
      <c r="B80" s="4" t="s">
        <v>31</v>
      </c>
      <c r="C80" s="4" t="s">
        <v>119</v>
      </c>
      <c r="D80" s="4" t="s">
        <v>53</v>
      </c>
    </row>
    <row r="81" spans="1:4" x14ac:dyDescent="0.25">
      <c r="A81" s="4">
        <v>71</v>
      </c>
      <c r="B81" s="4" t="s">
        <v>31</v>
      </c>
      <c r="C81" s="4" t="s">
        <v>120</v>
      </c>
      <c r="D81" s="4" t="s">
        <v>120</v>
      </c>
    </row>
    <row r="82" spans="1:4" x14ac:dyDescent="0.25">
      <c r="A82" s="4">
        <v>72</v>
      </c>
      <c r="B82" s="4" t="s">
        <v>31</v>
      </c>
      <c r="C82" s="4" t="s">
        <v>121</v>
      </c>
      <c r="D82" s="4" t="s">
        <v>122</v>
      </c>
    </row>
    <row r="83" spans="1:4" x14ac:dyDescent="0.25">
      <c r="A83" s="4">
        <v>73</v>
      </c>
      <c r="B83" s="4" t="s">
        <v>31</v>
      </c>
      <c r="C83" s="4" t="s">
        <v>123</v>
      </c>
      <c r="D83" s="4" t="s">
        <v>124</v>
      </c>
    </row>
    <row r="84" spans="1:4" x14ac:dyDescent="0.25">
      <c r="A84" s="4">
        <v>74</v>
      </c>
      <c r="B84" s="4" t="s">
        <v>31</v>
      </c>
      <c r="C84" s="4" t="s">
        <v>125</v>
      </c>
      <c r="D84" s="4" t="s">
        <v>125</v>
      </c>
    </row>
    <row r="85" spans="1:4" x14ac:dyDescent="0.25">
      <c r="A85" s="4">
        <v>75</v>
      </c>
      <c r="B85" s="4" t="s">
        <v>31</v>
      </c>
      <c r="C85" s="4" t="s">
        <v>126</v>
      </c>
      <c r="D85" s="4" t="s">
        <v>97</v>
      </c>
    </row>
    <row r="86" spans="1:4" x14ac:dyDescent="0.25">
      <c r="A86" s="4">
        <v>76</v>
      </c>
      <c r="B86" s="4" t="s">
        <v>31</v>
      </c>
      <c r="C86" s="4" t="s">
        <v>127</v>
      </c>
      <c r="D86" s="4" t="s">
        <v>103</v>
      </c>
    </row>
    <row r="87" spans="1:4" x14ac:dyDescent="0.25">
      <c r="A87" s="4">
        <v>77</v>
      </c>
      <c r="B87" s="4" t="s">
        <v>31</v>
      </c>
      <c r="C87" s="4" t="s">
        <v>128</v>
      </c>
      <c r="D87" s="4" t="s">
        <v>42</v>
      </c>
    </row>
    <row r="88" spans="1:4" x14ac:dyDescent="0.25">
      <c r="A88" s="4">
        <v>78</v>
      </c>
      <c r="B88" s="4" t="s">
        <v>31</v>
      </c>
      <c r="C88" s="4" t="s">
        <v>129</v>
      </c>
      <c r="D88" s="4" t="s">
        <v>73</v>
      </c>
    </row>
    <row r="89" spans="1:4" x14ac:dyDescent="0.25">
      <c r="A89" s="4">
        <v>79</v>
      </c>
      <c r="B89" s="4" t="s">
        <v>31</v>
      </c>
      <c r="C89" s="4" t="s">
        <v>130</v>
      </c>
      <c r="D89" s="4" t="s">
        <v>130</v>
      </c>
    </row>
    <row r="90" spans="1:4" x14ac:dyDescent="0.25">
      <c r="A90" s="4">
        <v>80</v>
      </c>
      <c r="B90" s="4" t="s">
        <v>31</v>
      </c>
      <c r="C90" s="4" t="s">
        <v>131</v>
      </c>
      <c r="D90" s="4" t="s">
        <v>131</v>
      </c>
    </row>
    <row r="91" spans="1:4" x14ac:dyDescent="0.25">
      <c r="A91" s="4">
        <v>81</v>
      </c>
      <c r="B91" s="4" t="s">
        <v>31</v>
      </c>
      <c r="C91" s="4" t="s">
        <v>132</v>
      </c>
      <c r="D91" s="4" t="s">
        <v>132</v>
      </c>
    </row>
    <row r="92" spans="1:4" x14ac:dyDescent="0.25">
      <c r="A92" s="4">
        <v>82</v>
      </c>
      <c r="B92" s="4" t="s">
        <v>31</v>
      </c>
      <c r="C92" s="4" t="s">
        <v>133</v>
      </c>
      <c r="D92" s="4" t="s">
        <v>133</v>
      </c>
    </row>
    <row r="93" spans="1:4" x14ac:dyDescent="0.25">
      <c r="A93" s="4">
        <v>83</v>
      </c>
      <c r="B93" s="4" t="s">
        <v>31</v>
      </c>
      <c r="C93" s="4" t="s">
        <v>134</v>
      </c>
      <c r="D93" s="4" t="s">
        <v>134</v>
      </c>
    </row>
    <row r="94" spans="1:4" x14ac:dyDescent="0.25">
      <c r="A94" s="4">
        <v>84</v>
      </c>
      <c r="B94" s="4" t="s">
        <v>31</v>
      </c>
      <c r="C94" s="4" t="s">
        <v>135</v>
      </c>
      <c r="D94" s="4" t="s">
        <v>70</v>
      </c>
    </row>
    <row r="95" spans="1:4" x14ac:dyDescent="0.25">
      <c r="A95" s="4">
        <v>85</v>
      </c>
      <c r="B95" s="4" t="s">
        <v>31</v>
      </c>
      <c r="C95" s="4" t="s">
        <v>136</v>
      </c>
      <c r="D95" s="4" t="s">
        <v>53</v>
      </c>
    </row>
    <row r="96" spans="1:4" x14ac:dyDescent="0.25">
      <c r="A96" s="4">
        <v>86</v>
      </c>
      <c r="B96" s="4" t="s">
        <v>31</v>
      </c>
      <c r="C96" s="4" t="s">
        <v>137</v>
      </c>
      <c r="D96" s="4" t="s">
        <v>137</v>
      </c>
    </row>
    <row r="97" spans="1:4" x14ac:dyDescent="0.25">
      <c r="A97" s="4">
        <v>87</v>
      </c>
      <c r="B97" s="4" t="s">
        <v>31</v>
      </c>
      <c r="C97" s="4" t="s">
        <v>138</v>
      </c>
      <c r="D97" s="4" t="s">
        <v>138</v>
      </c>
    </row>
    <row r="98" spans="1:4" x14ac:dyDescent="0.25">
      <c r="A98" s="4">
        <v>88</v>
      </c>
      <c r="B98" s="4" t="s">
        <v>31</v>
      </c>
      <c r="C98" s="4" t="s">
        <v>139</v>
      </c>
      <c r="D98" s="4" t="s">
        <v>44</v>
      </c>
    </row>
    <row r="99" spans="1:4" x14ac:dyDescent="0.25">
      <c r="A99" s="4">
        <v>89</v>
      </c>
      <c r="B99" s="4" t="s">
        <v>31</v>
      </c>
      <c r="C99" s="4" t="s">
        <v>140</v>
      </c>
      <c r="D99" s="4" t="s">
        <v>42</v>
      </c>
    </row>
    <row r="100" spans="1:4" x14ac:dyDescent="0.25">
      <c r="A100" s="4">
        <v>90</v>
      </c>
      <c r="B100" s="4" t="s">
        <v>31</v>
      </c>
      <c r="C100" s="4" t="s">
        <v>141</v>
      </c>
      <c r="D100" s="4" t="s">
        <v>53</v>
      </c>
    </row>
    <row r="101" spans="1:4" x14ac:dyDescent="0.25">
      <c r="A101" s="4">
        <v>91</v>
      </c>
      <c r="B101" s="4" t="s">
        <v>31</v>
      </c>
      <c r="C101" s="4" t="s">
        <v>142</v>
      </c>
      <c r="D101" s="4" t="s">
        <v>143</v>
      </c>
    </row>
    <row r="102" spans="1:4" x14ac:dyDescent="0.25">
      <c r="A102" s="4">
        <v>92</v>
      </c>
      <c r="B102" s="4" t="s">
        <v>31</v>
      </c>
      <c r="C102" s="4" t="s">
        <v>144</v>
      </c>
      <c r="D102" s="4" t="s">
        <v>36</v>
      </c>
    </row>
    <row r="103" spans="1:4" x14ac:dyDescent="0.25">
      <c r="A103" s="4">
        <v>93</v>
      </c>
      <c r="B103" s="4" t="s">
        <v>31</v>
      </c>
      <c r="C103" s="4" t="s">
        <v>145</v>
      </c>
      <c r="D103" s="4" t="s">
        <v>81</v>
      </c>
    </row>
    <row r="104" spans="1:4" x14ac:dyDescent="0.25">
      <c r="A104" s="4">
        <v>94</v>
      </c>
      <c r="B104" s="4" t="s">
        <v>31</v>
      </c>
      <c r="C104" s="4" t="s">
        <v>146</v>
      </c>
      <c r="D104" s="4" t="s">
        <v>58</v>
      </c>
    </row>
    <row r="105" spans="1:4" x14ac:dyDescent="0.25">
      <c r="A105" s="4">
        <v>95</v>
      </c>
      <c r="B105" s="4" t="s">
        <v>31</v>
      </c>
      <c r="C105" s="4" t="s">
        <v>147</v>
      </c>
      <c r="D105" s="4" t="s">
        <v>148</v>
      </c>
    </row>
    <row r="106" spans="1:4" x14ac:dyDescent="0.25">
      <c r="A106" s="4">
        <v>96</v>
      </c>
      <c r="B106" s="4" t="s">
        <v>31</v>
      </c>
      <c r="C106" s="4" t="s">
        <v>149</v>
      </c>
      <c r="D106" s="4" t="s">
        <v>138</v>
      </c>
    </row>
    <row r="107" spans="1:4" x14ac:dyDescent="0.25">
      <c r="A107" s="4">
        <v>97</v>
      </c>
      <c r="B107" s="4" t="s">
        <v>31</v>
      </c>
      <c r="C107" s="4" t="s">
        <v>150</v>
      </c>
      <c r="D107" s="4" t="s">
        <v>42</v>
      </c>
    </row>
    <row r="108" spans="1:4" x14ac:dyDescent="0.25">
      <c r="A108" s="4">
        <v>98</v>
      </c>
      <c r="B108" s="4" t="s">
        <v>31</v>
      </c>
      <c r="C108" s="4" t="s">
        <v>151</v>
      </c>
      <c r="D108" s="4" t="s">
        <v>143</v>
      </c>
    </row>
    <row r="109" spans="1:4" x14ac:dyDescent="0.25">
      <c r="A109" s="4">
        <v>99</v>
      </c>
      <c r="B109" s="4" t="s">
        <v>31</v>
      </c>
      <c r="C109" s="4" t="s">
        <v>152</v>
      </c>
      <c r="D109" s="4" t="s">
        <v>153</v>
      </c>
    </row>
    <row r="110" spans="1:4" x14ac:dyDescent="0.25">
      <c r="A110" s="4">
        <v>100</v>
      </c>
      <c r="B110" s="4" t="s">
        <v>31</v>
      </c>
      <c r="C110" s="4" t="s">
        <v>154</v>
      </c>
      <c r="D110" s="4" t="s">
        <v>155</v>
      </c>
    </row>
    <row r="111" spans="1:4" x14ac:dyDescent="0.25">
      <c r="A111" s="4">
        <v>101</v>
      </c>
      <c r="B111" s="4" t="s">
        <v>31</v>
      </c>
      <c r="C111" s="4" t="s">
        <v>156</v>
      </c>
      <c r="D111" s="4" t="s">
        <v>157</v>
      </c>
    </row>
    <row r="112" spans="1:4" x14ac:dyDescent="0.25">
      <c r="A112" s="4">
        <v>102</v>
      </c>
      <c r="B112" s="4" t="s">
        <v>31</v>
      </c>
      <c r="C112" s="4" t="s">
        <v>158</v>
      </c>
      <c r="D112" s="4" t="s">
        <v>158</v>
      </c>
    </row>
    <row r="113" spans="1:4" x14ac:dyDescent="0.25">
      <c r="A113" s="4">
        <v>103</v>
      </c>
      <c r="B113" s="4" t="s">
        <v>31</v>
      </c>
      <c r="C113" s="4" t="s">
        <v>159</v>
      </c>
      <c r="D113" s="4" t="s">
        <v>124</v>
      </c>
    </row>
    <row r="114" spans="1:4" x14ac:dyDescent="0.25">
      <c r="A114" s="4">
        <v>104</v>
      </c>
      <c r="B114" s="4" t="s">
        <v>31</v>
      </c>
      <c r="C114" s="4" t="s">
        <v>160</v>
      </c>
      <c r="D114" s="4" t="s">
        <v>134</v>
      </c>
    </row>
    <row r="115" spans="1:4" x14ac:dyDescent="0.25">
      <c r="A115" s="4">
        <v>105</v>
      </c>
      <c r="B115" s="4" t="s">
        <v>31</v>
      </c>
      <c r="C115" s="4" t="s">
        <v>161</v>
      </c>
      <c r="D115" s="4" t="s">
        <v>161</v>
      </c>
    </row>
    <row r="116" spans="1:4" x14ac:dyDescent="0.25">
      <c r="A116" s="4">
        <v>106</v>
      </c>
      <c r="B116" s="4" t="s">
        <v>31</v>
      </c>
      <c r="C116" s="4" t="s">
        <v>162</v>
      </c>
      <c r="D116" s="4" t="s">
        <v>73</v>
      </c>
    </row>
    <row r="117" spans="1:4" x14ac:dyDescent="0.25">
      <c r="A117" s="4">
        <v>107</v>
      </c>
      <c r="B117" s="4" t="s">
        <v>31</v>
      </c>
      <c r="C117" s="4" t="s">
        <v>163</v>
      </c>
      <c r="D117" s="4" t="s">
        <v>163</v>
      </c>
    </row>
    <row r="118" spans="1:4" x14ac:dyDescent="0.25">
      <c r="A118" s="4">
        <v>108</v>
      </c>
      <c r="B118" s="4" t="s">
        <v>31</v>
      </c>
      <c r="C118" s="4" t="s">
        <v>164</v>
      </c>
      <c r="D118" s="4" t="s">
        <v>165</v>
      </c>
    </row>
    <row r="119" spans="1:4" x14ac:dyDescent="0.25">
      <c r="A119" s="4">
        <v>109</v>
      </c>
      <c r="B119" s="4" t="s">
        <v>31</v>
      </c>
      <c r="C119" s="4" t="s">
        <v>166</v>
      </c>
      <c r="D119" s="4" t="s">
        <v>56</v>
      </c>
    </row>
    <row r="120" spans="1:4" x14ac:dyDescent="0.25">
      <c r="A120" s="4">
        <v>110</v>
      </c>
      <c r="B120" s="4" t="s">
        <v>31</v>
      </c>
      <c r="C120" s="4" t="s">
        <v>167</v>
      </c>
      <c r="D120" s="4" t="s">
        <v>168</v>
      </c>
    </row>
    <row r="121" spans="1:4" x14ac:dyDescent="0.25">
      <c r="A121" s="4">
        <v>111</v>
      </c>
      <c r="B121" s="4" t="s">
        <v>31</v>
      </c>
      <c r="C121" s="4" t="s">
        <v>169</v>
      </c>
      <c r="D121" s="4" t="s">
        <v>95</v>
      </c>
    </row>
    <row r="122" spans="1:4" x14ac:dyDescent="0.25">
      <c r="A122" s="4">
        <v>112</v>
      </c>
      <c r="B122" s="4" t="s">
        <v>31</v>
      </c>
      <c r="C122" s="4" t="s">
        <v>170</v>
      </c>
      <c r="D122" s="4" t="s">
        <v>143</v>
      </c>
    </row>
    <row r="123" spans="1:4" x14ac:dyDescent="0.25">
      <c r="A123" s="4">
        <v>113</v>
      </c>
      <c r="B123" s="4" t="s">
        <v>31</v>
      </c>
      <c r="C123" s="4" t="s">
        <v>171</v>
      </c>
      <c r="D123" s="4" t="s">
        <v>109</v>
      </c>
    </row>
    <row r="124" spans="1:4" x14ac:dyDescent="0.25">
      <c r="A124" s="4">
        <v>114</v>
      </c>
      <c r="B124" s="4" t="s">
        <v>31</v>
      </c>
      <c r="C124" s="4" t="s">
        <v>172</v>
      </c>
      <c r="D124" s="4" t="s">
        <v>173</v>
      </c>
    </row>
    <row r="125" spans="1:4" x14ac:dyDescent="0.25">
      <c r="A125" s="4">
        <v>115</v>
      </c>
      <c r="B125" s="4" t="s">
        <v>31</v>
      </c>
      <c r="C125" s="4" t="s">
        <v>174</v>
      </c>
      <c r="D125" s="4" t="s">
        <v>38</v>
      </c>
    </row>
    <row r="126" spans="1:4" x14ac:dyDescent="0.25">
      <c r="A126" s="4">
        <v>116</v>
      </c>
      <c r="B126" s="4" t="s">
        <v>31</v>
      </c>
      <c r="C126" s="4" t="s">
        <v>175</v>
      </c>
      <c r="D126" s="4" t="s">
        <v>36</v>
      </c>
    </row>
    <row r="127" spans="1:4" x14ac:dyDescent="0.25">
      <c r="A127" s="4">
        <v>117</v>
      </c>
      <c r="B127" s="4" t="s">
        <v>31</v>
      </c>
      <c r="C127" s="4" t="s">
        <v>176</v>
      </c>
      <c r="D127" s="4" t="s">
        <v>176</v>
      </c>
    </row>
    <row r="128" spans="1:4" x14ac:dyDescent="0.25">
      <c r="A128" s="4">
        <v>118</v>
      </c>
      <c r="B128" s="4" t="s">
        <v>31</v>
      </c>
      <c r="C128" s="4" t="s">
        <v>177</v>
      </c>
      <c r="D128" s="4" t="s">
        <v>177</v>
      </c>
    </row>
    <row r="129" spans="1:4" x14ac:dyDescent="0.25">
      <c r="A129" s="4">
        <v>119</v>
      </c>
      <c r="B129" s="4" t="s">
        <v>31</v>
      </c>
      <c r="C129" s="4" t="s">
        <v>178</v>
      </c>
      <c r="D129" s="4" t="s">
        <v>61</v>
      </c>
    </row>
    <row r="130" spans="1:4" x14ac:dyDescent="0.25">
      <c r="A130" s="4">
        <v>120</v>
      </c>
      <c r="B130" s="4" t="s">
        <v>31</v>
      </c>
      <c r="C130" s="4" t="s">
        <v>179</v>
      </c>
      <c r="D130" s="4" t="s">
        <v>180</v>
      </c>
    </row>
    <row r="131" spans="1:4" x14ac:dyDescent="0.25">
      <c r="A131" s="4">
        <v>121</v>
      </c>
      <c r="B131" s="4" t="s">
        <v>31</v>
      </c>
      <c r="C131" s="4" t="s">
        <v>181</v>
      </c>
      <c r="D131" s="4" t="s">
        <v>35</v>
      </c>
    </row>
    <row r="132" spans="1:4" x14ac:dyDescent="0.25">
      <c r="A132" s="4">
        <v>122</v>
      </c>
      <c r="B132" s="4" t="s">
        <v>31</v>
      </c>
      <c r="C132" s="4" t="s">
        <v>182</v>
      </c>
      <c r="D132" s="4" t="s">
        <v>182</v>
      </c>
    </row>
    <row r="133" spans="1:4" x14ac:dyDescent="0.25">
      <c r="A133" s="4">
        <v>123</v>
      </c>
      <c r="B133" s="4" t="s">
        <v>183</v>
      </c>
      <c r="C133" s="4" t="s">
        <v>184</v>
      </c>
      <c r="D133" s="4" t="s">
        <v>185</v>
      </c>
    </row>
    <row r="134" spans="1:4" x14ac:dyDescent="0.25">
      <c r="A134" s="4">
        <v>124</v>
      </c>
      <c r="B134" s="4" t="s">
        <v>183</v>
      </c>
      <c r="C134" s="4" t="s">
        <v>186</v>
      </c>
      <c r="D134" s="4" t="s">
        <v>186</v>
      </c>
    </row>
    <row r="135" spans="1:4" x14ac:dyDescent="0.25">
      <c r="A135" s="4">
        <v>125</v>
      </c>
      <c r="B135" s="4" t="s">
        <v>31</v>
      </c>
      <c r="C135" s="4" t="s">
        <v>187</v>
      </c>
      <c r="D135" s="4" t="s">
        <v>188</v>
      </c>
    </row>
    <row r="136" spans="1:4" x14ac:dyDescent="0.25">
      <c r="A136" s="4">
        <v>126</v>
      </c>
      <c r="B136" s="4" t="s">
        <v>31</v>
      </c>
      <c r="C136" s="4" t="s">
        <v>189</v>
      </c>
      <c r="D136" s="4" t="s">
        <v>189</v>
      </c>
    </row>
    <row r="137" spans="1:4" x14ac:dyDescent="0.25">
      <c r="A137" s="4">
        <v>127</v>
      </c>
      <c r="B137" s="4" t="s">
        <v>31</v>
      </c>
      <c r="C137" s="4" t="s">
        <v>190</v>
      </c>
      <c r="D137" s="4" t="s">
        <v>190</v>
      </c>
    </row>
    <row r="138" spans="1:4" x14ac:dyDescent="0.25">
      <c r="A138" s="4">
        <v>128</v>
      </c>
      <c r="B138" s="4" t="s">
        <v>183</v>
      </c>
      <c r="C138" s="4" t="s">
        <v>191</v>
      </c>
      <c r="D138" s="4" t="s">
        <v>138</v>
      </c>
    </row>
    <row r="139" spans="1:4" x14ac:dyDescent="0.25">
      <c r="A139" s="4">
        <v>129</v>
      </c>
      <c r="B139" s="4" t="s">
        <v>31</v>
      </c>
      <c r="C139" s="4" t="s">
        <v>192</v>
      </c>
      <c r="D139" s="4" t="s">
        <v>148</v>
      </c>
    </row>
    <row r="140" spans="1:4" x14ac:dyDescent="0.25">
      <c r="A140" s="4">
        <v>130</v>
      </c>
      <c r="B140" s="4" t="s">
        <v>183</v>
      </c>
      <c r="C140" s="4" t="s">
        <v>193</v>
      </c>
      <c r="D140" s="4" t="s">
        <v>193</v>
      </c>
    </row>
    <row r="141" spans="1:4" x14ac:dyDescent="0.25">
      <c r="A141" s="4">
        <v>131</v>
      </c>
      <c r="B141" s="4" t="s">
        <v>31</v>
      </c>
      <c r="C141" s="4" t="s">
        <v>194</v>
      </c>
      <c r="D141" s="4" t="s">
        <v>53</v>
      </c>
    </row>
    <row r="142" spans="1:4" x14ac:dyDescent="0.25">
      <c r="A142" s="4">
        <v>132</v>
      </c>
      <c r="B142" s="4" t="s">
        <v>31</v>
      </c>
      <c r="C142" s="4" t="s">
        <v>195</v>
      </c>
      <c r="D142" s="4" t="s">
        <v>40</v>
      </c>
    </row>
    <row r="143" spans="1:4" x14ac:dyDescent="0.25">
      <c r="A143" s="4">
        <v>133</v>
      </c>
      <c r="B143" s="4" t="s">
        <v>31</v>
      </c>
      <c r="C143" s="4" t="s">
        <v>196</v>
      </c>
      <c r="D143" s="4" t="s">
        <v>40</v>
      </c>
    </row>
    <row r="144" spans="1:4" x14ac:dyDescent="0.25">
      <c r="A144" s="4">
        <v>134</v>
      </c>
      <c r="B144" s="4" t="s">
        <v>183</v>
      </c>
      <c r="C144" s="4" t="s">
        <v>197</v>
      </c>
      <c r="D144" s="4" t="s">
        <v>197</v>
      </c>
    </row>
    <row r="145" spans="1:4" x14ac:dyDescent="0.25">
      <c r="A145" s="4">
        <v>135</v>
      </c>
      <c r="B145" s="4" t="s">
        <v>183</v>
      </c>
      <c r="C145" s="4" t="s">
        <v>198</v>
      </c>
      <c r="D145" s="4" t="s">
        <v>198</v>
      </c>
    </row>
    <row r="146" spans="1:4" x14ac:dyDescent="0.25">
      <c r="A146" s="4">
        <v>136</v>
      </c>
      <c r="B146" s="4" t="s">
        <v>183</v>
      </c>
      <c r="C146" s="4" t="s">
        <v>199</v>
      </c>
      <c r="D146" s="4" t="s">
        <v>137</v>
      </c>
    </row>
    <row r="147" spans="1:4" x14ac:dyDescent="0.25">
      <c r="A147" s="4">
        <v>137</v>
      </c>
      <c r="B147" s="4" t="s">
        <v>183</v>
      </c>
      <c r="C147" s="4" t="s">
        <v>200</v>
      </c>
      <c r="D147" s="4" t="s">
        <v>201</v>
      </c>
    </row>
    <row r="148" spans="1:4" x14ac:dyDescent="0.25">
      <c r="A148" s="4">
        <v>138</v>
      </c>
      <c r="B148" s="4" t="s">
        <v>183</v>
      </c>
      <c r="C148" s="4" t="s">
        <v>202</v>
      </c>
      <c r="D148" s="4" t="s">
        <v>202</v>
      </c>
    </row>
    <row r="149" spans="1:4" x14ac:dyDescent="0.25">
      <c r="A149" s="4">
        <v>139</v>
      </c>
      <c r="B149" s="4" t="s">
        <v>183</v>
      </c>
      <c r="C149" s="4" t="s">
        <v>176</v>
      </c>
      <c r="D149" s="4" t="s">
        <v>118</v>
      </c>
    </row>
    <row r="150" spans="1:4" x14ac:dyDescent="0.25">
      <c r="A150" s="4">
        <v>140</v>
      </c>
      <c r="B150" s="4" t="s">
        <v>31</v>
      </c>
      <c r="C150" s="4" t="s">
        <v>203</v>
      </c>
      <c r="D150" s="4" t="s">
        <v>203</v>
      </c>
    </row>
    <row r="151" spans="1:4" x14ac:dyDescent="0.25">
      <c r="A151" s="4">
        <v>141</v>
      </c>
      <c r="B151" s="4" t="s">
        <v>183</v>
      </c>
      <c r="C151" s="4" t="s">
        <v>204</v>
      </c>
      <c r="D151" s="4" t="s">
        <v>204</v>
      </c>
    </row>
    <row r="152" spans="1:4" x14ac:dyDescent="0.25">
      <c r="A152" s="4">
        <v>142</v>
      </c>
      <c r="B152" s="4" t="s">
        <v>183</v>
      </c>
      <c r="C152" s="4" t="s">
        <v>205</v>
      </c>
      <c r="D152" s="4" t="s">
        <v>205</v>
      </c>
    </row>
    <row r="153" spans="1:4" x14ac:dyDescent="0.25">
      <c r="A153" s="4">
        <v>143</v>
      </c>
      <c r="B153" s="4" t="s">
        <v>183</v>
      </c>
      <c r="C153" s="4" t="s">
        <v>206</v>
      </c>
      <c r="D153" s="4" t="s">
        <v>206</v>
      </c>
    </row>
    <row r="154" spans="1:4" x14ac:dyDescent="0.25">
      <c r="A154" s="4">
        <v>144</v>
      </c>
      <c r="B154" s="4"/>
      <c r="C154" s="4" t="s">
        <v>207</v>
      </c>
      <c r="D154" s="4" t="s">
        <v>208</v>
      </c>
    </row>
    <row r="155" spans="1:4" x14ac:dyDescent="0.25">
      <c r="A155" s="4">
        <v>145</v>
      </c>
      <c r="B155" s="4" t="s">
        <v>183</v>
      </c>
      <c r="C155" s="4" t="s">
        <v>209</v>
      </c>
      <c r="D155" s="4" t="s">
        <v>209</v>
      </c>
    </row>
    <row r="156" spans="1:4" x14ac:dyDescent="0.25">
      <c r="A156" s="4">
        <v>146</v>
      </c>
      <c r="B156" s="4" t="s">
        <v>31</v>
      </c>
      <c r="C156" s="4" t="s">
        <v>210</v>
      </c>
      <c r="D156" s="4" t="s">
        <v>210</v>
      </c>
    </row>
    <row r="157" spans="1:4" x14ac:dyDescent="0.25">
      <c r="A157" s="4">
        <v>147</v>
      </c>
      <c r="B157" s="4" t="s">
        <v>31</v>
      </c>
      <c r="C157" s="4" t="s">
        <v>211</v>
      </c>
      <c r="D157" s="4" t="s">
        <v>58</v>
      </c>
    </row>
    <row r="158" spans="1:4" x14ac:dyDescent="0.25">
      <c r="A158" s="4">
        <v>148</v>
      </c>
      <c r="B158" s="4" t="s">
        <v>183</v>
      </c>
      <c r="C158" s="4" t="s">
        <v>212</v>
      </c>
      <c r="D158" s="4" t="s">
        <v>212</v>
      </c>
    </row>
    <row r="159" spans="1:4" x14ac:dyDescent="0.25">
      <c r="A159" s="4">
        <v>149</v>
      </c>
      <c r="B159" s="4" t="s">
        <v>183</v>
      </c>
      <c r="C159" s="4" t="s">
        <v>213</v>
      </c>
      <c r="D159" s="4" t="s">
        <v>214</v>
      </c>
    </row>
    <row r="160" spans="1:4" x14ac:dyDescent="0.25">
      <c r="A160" s="4">
        <v>150</v>
      </c>
      <c r="B160" s="4" t="s">
        <v>183</v>
      </c>
      <c r="C160" s="4" t="s">
        <v>215</v>
      </c>
      <c r="D160" s="4" t="s">
        <v>215</v>
      </c>
    </row>
    <row r="161" spans="1:4" x14ac:dyDescent="0.25">
      <c r="A161" s="4">
        <v>151</v>
      </c>
      <c r="B161" s="4" t="s">
        <v>183</v>
      </c>
      <c r="C161" s="4" t="s">
        <v>216</v>
      </c>
      <c r="D161" s="4" t="s">
        <v>216</v>
      </c>
    </row>
    <row r="162" spans="1:4" x14ac:dyDescent="0.25">
      <c r="A162" s="4">
        <v>152</v>
      </c>
      <c r="B162" s="4" t="s">
        <v>183</v>
      </c>
      <c r="C162" s="4" t="s">
        <v>217</v>
      </c>
      <c r="D162" s="4" t="s">
        <v>217</v>
      </c>
    </row>
    <row r="163" spans="1:4" x14ac:dyDescent="0.25">
      <c r="A163" s="4">
        <v>153</v>
      </c>
      <c r="B163" s="4" t="s">
        <v>183</v>
      </c>
      <c r="C163" s="4" t="s">
        <v>218</v>
      </c>
      <c r="D163" s="4" t="s">
        <v>218</v>
      </c>
    </row>
    <row r="164" spans="1:4" x14ac:dyDescent="0.25">
      <c r="A164" s="4">
        <v>154</v>
      </c>
      <c r="B164" s="4" t="s">
        <v>31</v>
      </c>
      <c r="C164" s="4" t="s">
        <v>219</v>
      </c>
      <c r="D164" s="4" t="s">
        <v>53</v>
      </c>
    </row>
    <row r="165" spans="1:4" x14ac:dyDescent="0.25">
      <c r="A165" s="4">
        <v>155</v>
      </c>
      <c r="B165" s="4" t="s">
        <v>183</v>
      </c>
      <c r="C165" s="4" t="s">
        <v>220</v>
      </c>
      <c r="D165" s="4" t="s">
        <v>220</v>
      </c>
    </row>
    <row r="166" spans="1:4" x14ac:dyDescent="0.25">
      <c r="A166" s="4">
        <v>156</v>
      </c>
      <c r="B166" s="4" t="s">
        <v>183</v>
      </c>
      <c r="C166" s="4" t="s">
        <v>221</v>
      </c>
      <c r="D166" s="4" t="s">
        <v>221</v>
      </c>
    </row>
    <row r="167" spans="1:4" x14ac:dyDescent="0.25">
      <c r="A167" s="4">
        <v>157</v>
      </c>
      <c r="B167" s="4" t="s">
        <v>183</v>
      </c>
      <c r="C167" s="4" t="s">
        <v>222</v>
      </c>
      <c r="D167" s="4" t="s">
        <v>222</v>
      </c>
    </row>
    <row r="168" spans="1:4" x14ac:dyDescent="0.25">
      <c r="A168" s="4">
        <v>1001</v>
      </c>
      <c r="B168" s="4" t="s">
        <v>223</v>
      </c>
      <c r="C168" s="4" t="s">
        <v>224</v>
      </c>
      <c r="D168" s="4" t="s">
        <v>38</v>
      </c>
    </row>
    <row r="169" spans="1:4" x14ac:dyDescent="0.25">
      <c r="A169" s="4">
        <v>1002</v>
      </c>
      <c r="B169" s="4" t="s">
        <v>223</v>
      </c>
      <c r="C169" s="4" t="s">
        <v>224</v>
      </c>
      <c r="D169" s="4" t="s">
        <v>225</v>
      </c>
    </row>
    <row r="170" spans="1:4" x14ac:dyDescent="0.25">
      <c r="A170" s="4">
        <v>1003</v>
      </c>
      <c r="B170" s="4" t="s">
        <v>223</v>
      </c>
      <c r="C170" s="4" t="s">
        <v>224</v>
      </c>
      <c r="D170" s="4" t="s">
        <v>42</v>
      </c>
    </row>
    <row r="171" spans="1:4" x14ac:dyDescent="0.25">
      <c r="A171" s="4">
        <v>1004</v>
      </c>
      <c r="B171" s="4" t="s">
        <v>223</v>
      </c>
      <c r="C171" s="4" t="s">
        <v>224</v>
      </c>
      <c r="D171" s="4" t="s">
        <v>35</v>
      </c>
    </row>
    <row r="172" spans="1:4" x14ac:dyDescent="0.25">
      <c r="A172" s="4">
        <v>1005</v>
      </c>
      <c r="B172" s="4" t="s">
        <v>223</v>
      </c>
      <c r="C172" s="4" t="s">
        <v>224</v>
      </c>
      <c r="D172" s="4" t="s">
        <v>137</v>
      </c>
    </row>
    <row r="173" spans="1:4" x14ac:dyDescent="0.25">
      <c r="A173" s="4">
        <v>1006</v>
      </c>
      <c r="B173" s="4" t="s">
        <v>223</v>
      </c>
      <c r="C173" s="4" t="s">
        <v>224</v>
      </c>
      <c r="D173" s="4" t="s">
        <v>134</v>
      </c>
    </row>
    <row r="174" spans="1:4" x14ac:dyDescent="0.25">
      <c r="A174" s="4">
        <v>1007</v>
      </c>
      <c r="B174" s="4" t="s">
        <v>223</v>
      </c>
      <c r="C174" s="4" t="s">
        <v>224</v>
      </c>
      <c r="D174" s="4" t="s">
        <v>40</v>
      </c>
    </row>
    <row r="175" spans="1:4" x14ac:dyDescent="0.25">
      <c r="A175" s="4">
        <v>1008</v>
      </c>
      <c r="B175" s="4" t="s">
        <v>223</v>
      </c>
      <c r="C175" s="4" t="s">
        <v>224</v>
      </c>
      <c r="D175" s="4" t="s">
        <v>226</v>
      </c>
    </row>
    <row r="176" spans="1:4" x14ac:dyDescent="0.25">
      <c r="A176" s="4">
        <v>1009</v>
      </c>
      <c r="B176" s="4" t="s">
        <v>223</v>
      </c>
      <c r="C176" s="4" t="s">
        <v>224</v>
      </c>
      <c r="D176" s="4" t="s">
        <v>131</v>
      </c>
    </row>
    <row r="177" spans="1:4" x14ac:dyDescent="0.25">
      <c r="A177" s="4">
        <v>1010</v>
      </c>
      <c r="B177" s="4" t="s">
        <v>223</v>
      </c>
      <c r="C177" s="4" t="s">
        <v>224</v>
      </c>
      <c r="D177" s="4" t="s">
        <v>190</v>
      </c>
    </row>
    <row r="178" spans="1:4" x14ac:dyDescent="0.25">
      <c r="A178" s="4">
        <v>1011</v>
      </c>
      <c r="B178" s="4" t="s">
        <v>223</v>
      </c>
      <c r="C178" s="4" t="s">
        <v>224</v>
      </c>
      <c r="D178" s="4" t="s">
        <v>103</v>
      </c>
    </row>
    <row r="179" spans="1:4" x14ac:dyDescent="0.25">
      <c r="A179" s="4">
        <v>1013</v>
      </c>
      <c r="B179" s="4" t="s">
        <v>223</v>
      </c>
      <c r="C179" s="4" t="s">
        <v>224</v>
      </c>
      <c r="D179" s="4" t="s">
        <v>60</v>
      </c>
    </row>
    <row r="180" spans="1:4" x14ac:dyDescent="0.25">
      <c r="A180" s="4">
        <v>1014</v>
      </c>
      <c r="B180" s="4" t="s">
        <v>223</v>
      </c>
      <c r="C180" s="4" t="s">
        <v>224</v>
      </c>
      <c r="D180" s="4" t="s">
        <v>58</v>
      </c>
    </row>
  </sheetData>
  <mergeCells count="2">
    <mergeCell ref="B4:B5"/>
    <mergeCell ref="C4:C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M8" sqref="M8"/>
    </sheetView>
  </sheetViews>
  <sheetFormatPr baseColWidth="10" defaultColWidth="9.140625" defaultRowHeight="15" x14ac:dyDescent="0.25"/>
  <cols>
    <col min="1" max="1" width="18.42578125" customWidth="1"/>
    <col min="2" max="2" width="17.140625" bestFit="1" customWidth="1"/>
    <col min="3" max="3" width="14.85546875" bestFit="1" customWidth="1"/>
    <col min="4" max="4" width="17.5703125" bestFit="1" customWidth="1"/>
    <col min="5" max="5" width="15.28515625" bestFit="1" customWidth="1"/>
    <col min="7" max="7" width="13.85546875" bestFit="1" customWidth="1"/>
    <col min="8" max="8" width="13.140625" bestFit="1" customWidth="1"/>
    <col min="9" max="10" width="17.42578125" bestFit="1" customWidth="1"/>
  </cols>
  <sheetData>
    <row r="1" spans="1:10" x14ac:dyDescent="0.25">
      <c r="A1" s="13" t="s">
        <v>230</v>
      </c>
      <c r="B1" s="13"/>
      <c r="C1" s="13"/>
      <c r="D1" s="13"/>
      <c r="E1" s="13"/>
      <c r="F1" s="13"/>
    </row>
    <row r="2" spans="1:10" x14ac:dyDescent="0.25">
      <c r="A2" s="13"/>
      <c r="B2" s="13"/>
      <c r="C2" s="13"/>
      <c r="D2" s="13"/>
      <c r="E2" s="13"/>
      <c r="F2" s="13"/>
    </row>
    <row r="3" spans="1:10" x14ac:dyDescent="0.25">
      <c r="A3" s="2" t="s">
        <v>12</v>
      </c>
      <c r="C3" t="s">
        <v>231</v>
      </c>
      <c r="D3" t="s">
        <v>232</v>
      </c>
      <c r="E3" t="s">
        <v>233</v>
      </c>
      <c r="F3" t="s">
        <v>234</v>
      </c>
      <c r="G3" t="s">
        <v>235</v>
      </c>
      <c r="H3" t="s">
        <v>239</v>
      </c>
      <c r="I3" t="s">
        <v>240</v>
      </c>
      <c r="J3" t="s">
        <v>241</v>
      </c>
    </row>
    <row r="4" spans="1:10" x14ac:dyDescent="0.25">
      <c r="A4" s="6" t="s">
        <v>236</v>
      </c>
      <c r="C4" t="str">
        <f>LEFT(A4,3)</f>
        <v>aBC</v>
      </c>
      <c r="D4" t="str">
        <f>RIGHT(A4,3)</f>
        <v>-MX</v>
      </c>
      <c r="E4" t="str">
        <f>MID(A4,5,5)</f>
        <v>12345</v>
      </c>
      <c r="F4">
        <f>LEN(A4)</f>
        <v>12</v>
      </c>
      <c r="G4" t="str">
        <f>UPPER(A4)</f>
        <v>ABC-12345-MX</v>
      </c>
      <c r="H4" t="str">
        <f>LOWER(A4)</f>
        <v>abc-12345-mx</v>
      </c>
      <c r="I4" t="str">
        <f>_xlfn.CONCAT(A4," ",C4)</f>
        <v>aBC-12345-MX aBC</v>
      </c>
      <c r="J4" t="str">
        <f>A4 &amp; " " &amp; C4</f>
        <v>aBC-12345-MX aBC</v>
      </c>
    </row>
    <row r="5" spans="1:10" x14ac:dyDescent="0.25">
      <c r="A5" s="6" t="s">
        <v>237</v>
      </c>
      <c r="C5" t="str">
        <f t="shared" ref="C5:C6" si="0">LEFT(A5,3)</f>
        <v>dEF</v>
      </c>
      <c r="D5" t="str">
        <f t="shared" ref="D5:D6" si="1">RIGHT(A5,3)</f>
        <v>-US</v>
      </c>
      <c r="E5" t="str">
        <f t="shared" ref="E5:E6" si="2">MID(A5,5,5)</f>
        <v>98765</v>
      </c>
      <c r="F5">
        <f t="shared" ref="F5:F6" si="3">LEN(A5)</f>
        <v>12</v>
      </c>
      <c r="G5" t="str">
        <f t="shared" ref="G5:G6" si="4">UPPER(A5)</f>
        <v>DEF-98765-US</v>
      </c>
      <c r="H5" t="str">
        <f t="shared" ref="H5:H6" si="5">LOWER(A5)</f>
        <v>def-98765-us</v>
      </c>
      <c r="I5" t="str">
        <f t="shared" ref="I5:I6" si="6">_xlfn.CONCAT(A5," ",C5)</f>
        <v>dEF-98765-US dEF</v>
      </c>
      <c r="J5" t="str">
        <f t="shared" ref="J5:J6" si="7">A5 &amp; " " &amp; C5</f>
        <v>dEF-98765-US dEF</v>
      </c>
    </row>
    <row r="6" spans="1:10" x14ac:dyDescent="0.25">
      <c r="A6" s="6" t="s">
        <v>238</v>
      </c>
      <c r="C6" t="str">
        <f t="shared" si="0"/>
        <v>gHI</v>
      </c>
      <c r="D6" t="str">
        <f t="shared" si="1"/>
        <v>-CA</v>
      </c>
      <c r="E6" t="str">
        <f t="shared" si="2"/>
        <v>54321</v>
      </c>
      <c r="F6">
        <f t="shared" si="3"/>
        <v>12</v>
      </c>
      <c r="G6" t="str">
        <f t="shared" si="4"/>
        <v>GHI-54321-CA</v>
      </c>
      <c r="H6" t="str">
        <f t="shared" si="5"/>
        <v>ghi-54321-ca</v>
      </c>
      <c r="I6" t="str">
        <f t="shared" si="6"/>
        <v>gHI-54321-CA gHI</v>
      </c>
      <c r="J6" t="str">
        <f t="shared" si="7"/>
        <v>gHI-54321-CA gHI</v>
      </c>
    </row>
  </sheetData>
  <mergeCells count="1">
    <mergeCell ref="A1:F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I9"/>
  <sheetViews>
    <sheetView workbookViewId="0">
      <selection activeCell="I9" sqref="I9"/>
    </sheetView>
  </sheetViews>
  <sheetFormatPr baseColWidth="10" defaultColWidth="9.140625" defaultRowHeight="15" x14ac:dyDescent="0.25"/>
  <cols>
    <col min="1" max="1" width="9.85546875" bestFit="1" customWidth="1"/>
    <col min="2" max="2" width="15.85546875" bestFit="1" customWidth="1"/>
    <col min="4" max="4" width="10.7109375" bestFit="1" customWidth="1"/>
    <col min="5" max="5" width="15.7109375" bestFit="1" customWidth="1"/>
    <col min="9" max="9" width="18.85546875" bestFit="1" customWidth="1"/>
  </cols>
  <sheetData>
    <row r="4" spans="1:9" x14ac:dyDescent="0.25">
      <c r="A4" s="2" t="s">
        <v>13</v>
      </c>
      <c r="B4" s="2" t="s">
        <v>14</v>
      </c>
      <c r="D4" s="7" t="s">
        <v>242</v>
      </c>
      <c r="E4" t="s">
        <v>243</v>
      </c>
      <c r="F4" t="s">
        <v>244</v>
      </c>
      <c r="G4" t="s">
        <v>245</v>
      </c>
      <c r="H4" t="s">
        <v>246</v>
      </c>
      <c r="I4" t="s">
        <v>247</v>
      </c>
    </row>
    <row r="5" spans="1:9" x14ac:dyDescent="0.25">
      <c r="A5" t="s">
        <v>2</v>
      </c>
      <c r="B5" t="s">
        <v>15</v>
      </c>
      <c r="D5" s="7">
        <f ca="1">TODAY()</f>
        <v>45844</v>
      </c>
      <c r="E5" s="8">
        <f ca="1">NOW()</f>
        <v>45844.481242824077</v>
      </c>
      <c r="F5">
        <f>DAY(B5)</f>
        <v>15</v>
      </c>
      <c r="G5">
        <f>MONTH(B5)</f>
        <v>6</v>
      </c>
      <c r="H5">
        <f>YEAR(B5)</f>
        <v>2018</v>
      </c>
      <c r="I5">
        <f>_xlfn.DAYS(B6,B5)</f>
        <v>990</v>
      </c>
    </row>
    <row r="6" spans="1:9" x14ac:dyDescent="0.25">
      <c r="A6" t="s">
        <v>3</v>
      </c>
      <c r="B6" t="s">
        <v>16</v>
      </c>
    </row>
    <row r="7" spans="1:9" x14ac:dyDescent="0.25">
      <c r="A7" t="s">
        <v>4</v>
      </c>
      <c r="B7" t="s">
        <v>17</v>
      </c>
    </row>
    <row r="8" spans="1:9" x14ac:dyDescent="0.25">
      <c r="A8" t="s">
        <v>5</v>
      </c>
      <c r="B8" t="s">
        <v>18</v>
      </c>
    </row>
    <row r="9" spans="1:9" x14ac:dyDescent="0.25">
      <c r="A9" t="s">
        <v>6</v>
      </c>
      <c r="B9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"/>
  <sheetViews>
    <sheetView workbookViewId="0">
      <selection activeCell="F14" sqref="F14"/>
    </sheetView>
  </sheetViews>
  <sheetFormatPr baseColWidth="10" defaultColWidth="9.140625" defaultRowHeight="15" x14ac:dyDescent="0.25"/>
  <cols>
    <col min="1" max="1" width="26.5703125" bestFit="1" customWidth="1"/>
  </cols>
  <sheetData>
    <row r="1" spans="1:1" x14ac:dyDescent="0.25">
      <c r="A1" s="2" t="s">
        <v>20</v>
      </c>
    </row>
    <row r="2" spans="1:1" x14ac:dyDescent="0.25">
      <c r="A2">
        <v>12</v>
      </c>
    </row>
    <row r="3" spans="1:1" x14ac:dyDescent="0.25">
      <c r="A3">
        <v>15</v>
      </c>
    </row>
    <row r="4" spans="1:1" x14ac:dyDescent="0.25">
      <c r="A4">
        <v>13</v>
      </c>
    </row>
    <row r="5" spans="1:1" x14ac:dyDescent="0.25">
      <c r="A5">
        <v>20</v>
      </c>
    </row>
    <row r="6" spans="1:1" x14ac:dyDescent="0.25">
      <c r="A6">
        <v>18</v>
      </c>
    </row>
    <row r="7" spans="1:1" x14ac:dyDescent="0.25">
      <c r="A7">
        <v>17</v>
      </c>
    </row>
    <row r="8" spans="1:1" x14ac:dyDescent="0.25">
      <c r="A8">
        <v>16</v>
      </c>
    </row>
    <row r="9" spans="1:1" x14ac:dyDescent="0.25">
      <c r="A9">
        <v>25</v>
      </c>
    </row>
    <row r="10" spans="1:1" x14ac:dyDescent="0.25">
      <c r="A10">
        <v>14</v>
      </c>
    </row>
    <row r="11" spans="1:1" x14ac:dyDescent="0.25">
      <c r="A11">
        <v>19</v>
      </c>
    </row>
    <row r="12" spans="1:1" x14ac:dyDescent="0.25">
      <c r="A12">
        <v>11</v>
      </c>
    </row>
    <row r="13" spans="1:1" x14ac:dyDescent="0.25">
      <c r="A13">
        <v>13</v>
      </c>
    </row>
    <row r="14" spans="1:1" x14ac:dyDescent="0.25">
      <c r="A14">
        <v>22</v>
      </c>
    </row>
    <row r="15" spans="1:1" x14ac:dyDescent="0.25">
      <c r="A15">
        <v>18</v>
      </c>
    </row>
    <row r="16" spans="1:1" x14ac:dyDescent="0.25">
      <c r="A16">
        <v>21</v>
      </c>
    </row>
    <row r="18" spans="1:2" x14ac:dyDescent="0.25">
      <c r="A18" s="2" t="s">
        <v>21</v>
      </c>
      <c r="B18">
        <f>AVERAGE(A2:A16)</f>
        <v>16.933333333333334</v>
      </c>
    </row>
    <row r="19" spans="1:2" x14ac:dyDescent="0.25">
      <c r="A19" s="2" t="s">
        <v>22</v>
      </c>
      <c r="B19">
        <f>MEDIAN(A2:A16)</f>
        <v>17</v>
      </c>
    </row>
    <row r="20" spans="1:2" x14ac:dyDescent="0.25">
      <c r="A20" s="2" t="s">
        <v>23</v>
      </c>
      <c r="B20">
        <f>STDEV(A2:A16)</f>
        <v>4.0261052904170072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Funciones_Logicas</vt:lpstr>
      <vt:lpstr>BUSCARV</vt:lpstr>
      <vt:lpstr>Texto</vt:lpstr>
      <vt:lpstr>Fechas</vt:lpstr>
      <vt:lpstr>Estadisticas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Steve Carrillo Noriega</cp:lastModifiedBy>
  <dcterms:created xsi:type="dcterms:W3CDTF">2025-07-04T20:17:50Z</dcterms:created>
  <dcterms:modified xsi:type="dcterms:W3CDTF">2025-07-06T17:33:03Z</dcterms:modified>
</cp:coreProperties>
</file>