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wati\PycharmProjects\03_Pre_Simulation_Files\01_loadshape_gen\data_files\feeders\Baneshwor_SS_Feeders\data_files\Loads\"/>
    </mc:Choice>
  </mc:AlternateContent>
  <xr:revisionPtr revIDLastSave="0" documentId="13_ncr:1_{53B148AA-4BEA-48AD-BA5B-8CB5D684C65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oad_characteristics work" sheetId="1" r:id="rId1"/>
    <sheet name="Xformer_data" sheetId="2" r:id="rId2"/>
    <sheet name="Sheet1" sheetId="3" r:id="rId3"/>
    <sheet name="load_characteristics" sheetId="4" r:id="rId4"/>
  </sheets>
  <externalReferences>
    <externalReference r:id="rId5"/>
  </externalReferences>
  <definedNames>
    <definedName name="_xlnm._FilterDatabase" localSheetId="2" hidden="1">Sheet1!$A$1:$L$332</definedName>
    <definedName name="_xlnm._FilterDatabase" localSheetId="1" hidden="1">Xformer_data!$A$1:$O$295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" i="4"/>
  <c r="L54" i="2"/>
  <c r="L55" i="2"/>
  <c r="L56" i="2"/>
  <c r="L57" i="2"/>
  <c r="L291" i="2"/>
  <c r="L236" i="2"/>
  <c r="L280" i="2"/>
  <c r="L233" i="2"/>
  <c r="L245" i="2"/>
  <c r="L58" i="2"/>
  <c r="L59" i="2"/>
  <c r="L60" i="2"/>
  <c r="L254" i="2"/>
  <c r="L177" i="2"/>
  <c r="L263" i="2"/>
  <c r="L293" i="2"/>
  <c r="L219" i="2"/>
  <c r="L218" i="2"/>
  <c r="L257" i="2"/>
  <c r="L207" i="2"/>
  <c r="L231" i="2"/>
  <c r="L217" i="2"/>
  <c r="L294" i="2"/>
  <c r="L287" i="2"/>
  <c r="L248" i="2"/>
  <c r="L262" i="2"/>
  <c r="L61" i="2"/>
  <c r="L243" i="2"/>
  <c r="L266" i="2"/>
  <c r="L272" i="2"/>
  <c r="L62" i="2"/>
  <c r="L52" i="2"/>
  <c r="L186" i="2"/>
  <c r="L244" i="2"/>
  <c r="L258" i="2"/>
  <c r="L295" i="2"/>
  <c r="L63" i="2"/>
  <c r="L237" i="2"/>
  <c r="L220" i="2"/>
  <c r="L64" i="2"/>
  <c r="L221" i="2"/>
  <c r="L222" i="2"/>
  <c r="L264" i="2"/>
  <c r="L265" i="2"/>
  <c r="L235" i="2"/>
  <c r="L65" i="2"/>
  <c r="L66" i="2"/>
  <c r="L240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42" i="2"/>
  <c r="L93" i="2"/>
  <c r="L94" i="2"/>
  <c r="L260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29" i="2"/>
  <c r="L39" i="2"/>
  <c r="L232" i="2"/>
  <c r="L110" i="2"/>
  <c r="L111" i="2"/>
  <c r="L112" i="2"/>
  <c r="L113" i="2"/>
  <c r="L114" i="2"/>
  <c r="L115" i="2"/>
  <c r="L216" i="2"/>
  <c r="L279" i="2"/>
  <c r="L184" i="2"/>
  <c r="L194" i="2"/>
  <c r="L25" i="2"/>
  <c r="L259" i="2"/>
  <c r="L7" i="2"/>
  <c r="L48" i="2"/>
  <c r="L187" i="2"/>
  <c r="L14" i="2"/>
  <c r="L214" i="2"/>
  <c r="L8" i="2"/>
  <c r="L3" i="2"/>
  <c r="L37" i="2"/>
  <c r="L185" i="2"/>
  <c r="L50" i="2"/>
  <c r="L18" i="2"/>
  <c r="L213" i="2"/>
  <c r="L34" i="2"/>
  <c r="L46" i="2"/>
  <c r="L26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51" i="2"/>
  <c r="L47" i="2"/>
  <c r="L286" i="2"/>
  <c r="L27" i="2"/>
  <c r="L9" i="2"/>
  <c r="L10" i="2"/>
  <c r="L5" i="2"/>
  <c r="L6" i="2"/>
  <c r="L38" i="2"/>
  <c r="L11" i="2"/>
  <c r="L44" i="2"/>
  <c r="L225" i="2"/>
  <c r="L224" i="2"/>
  <c r="L16" i="2"/>
  <c r="L15" i="2"/>
  <c r="L4" i="2"/>
  <c r="L30" i="2"/>
  <c r="L24" i="2"/>
  <c r="L41" i="2"/>
  <c r="L267" i="2"/>
  <c r="L178" i="2"/>
  <c r="L205" i="2"/>
  <c r="L277" i="2"/>
  <c r="L190" i="2"/>
  <c r="L13" i="2"/>
  <c r="L278" i="2"/>
  <c r="L197" i="2"/>
  <c r="L195" i="2"/>
  <c r="L196" i="2"/>
  <c r="L227" i="2"/>
  <c r="L234" i="2"/>
  <c r="L261" i="2"/>
  <c r="L188" i="2"/>
  <c r="L226" i="2"/>
  <c r="L284" i="2"/>
  <c r="L285" i="2"/>
  <c r="L206" i="2"/>
  <c r="L228" i="2"/>
  <c r="L32" i="2"/>
  <c r="L290" i="2"/>
  <c r="L198" i="2"/>
  <c r="L202" i="2"/>
  <c r="L208" i="2"/>
  <c r="L204" i="2"/>
  <c r="L201" i="2"/>
  <c r="L209" i="2"/>
  <c r="L210" i="2"/>
  <c r="L229" i="2"/>
  <c r="L230" i="2"/>
  <c r="L252" i="2"/>
  <c r="L250" i="2"/>
  <c r="L192" i="2"/>
  <c r="L193" i="2"/>
  <c r="L40" i="2"/>
  <c r="L43" i="2"/>
  <c r="L275" i="2"/>
  <c r="L274" i="2"/>
  <c r="L211" i="2"/>
  <c r="L238" i="2"/>
  <c r="L239" i="2"/>
  <c r="L270" i="2"/>
  <c r="L179" i="2"/>
  <c r="L199" i="2"/>
  <c r="L212" i="2"/>
  <c r="L200" i="2"/>
  <c r="L203" i="2"/>
  <c r="L36" i="2"/>
  <c r="L251" i="2"/>
  <c r="L249" i="2"/>
  <c r="L292" i="2"/>
  <c r="L35" i="2"/>
  <c r="L31" i="2"/>
  <c r="L17" i="2"/>
  <c r="L21" i="2"/>
  <c r="L28" i="2"/>
  <c r="L12" i="2"/>
  <c r="L22" i="2"/>
  <c r="L45" i="2"/>
  <c r="L49" i="2"/>
  <c r="L215" i="2"/>
  <c r="L23" i="2"/>
  <c r="L19" i="2"/>
  <c r="L33" i="2"/>
  <c r="L20" i="2"/>
  <c r="L269" i="2"/>
  <c r="L268" i="2"/>
  <c r="L271" i="2"/>
  <c r="L276" i="2"/>
  <c r="L281" i="2"/>
  <c r="L255" i="2"/>
  <c r="L2" i="2"/>
  <c r="L247" i="2"/>
  <c r="L246" i="2"/>
  <c r="L283" i="2"/>
  <c r="L282" i="2"/>
  <c r="L182" i="2"/>
  <c r="L183" i="2"/>
  <c r="L181" i="2"/>
  <c r="L189" i="2"/>
  <c r="L241" i="2"/>
  <c r="L242" i="2"/>
  <c r="L180" i="2"/>
  <c r="L288" i="2"/>
  <c r="L191" i="2"/>
  <c r="L273" i="2"/>
  <c r="L253" i="2"/>
  <c r="L256" i="2"/>
  <c r="L289" i="2"/>
  <c r="L223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53" i="2"/>
  <c r="J271" i="3"/>
  <c r="I271" i="3"/>
  <c r="H271" i="3"/>
  <c r="J243" i="3"/>
  <c r="I243" i="3"/>
  <c r="H243" i="3"/>
  <c r="J241" i="3"/>
  <c r="I241" i="3"/>
  <c r="H241" i="3"/>
  <c r="J227" i="3"/>
  <c r="I227" i="3"/>
  <c r="H227" i="3"/>
  <c r="J215" i="3"/>
  <c r="I215" i="3"/>
  <c r="H215" i="3"/>
  <c r="J214" i="3"/>
  <c r="I214" i="3"/>
  <c r="H214" i="3"/>
  <c r="J183" i="3"/>
  <c r="I183" i="3"/>
  <c r="H183" i="3"/>
  <c r="J172" i="3"/>
  <c r="I172" i="3"/>
  <c r="H172" i="3"/>
  <c r="J122" i="3"/>
  <c r="I122" i="3"/>
  <c r="H122" i="3"/>
  <c r="J121" i="3"/>
  <c r="I121" i="3"/>
  <c r="H121" i="3"/>
  <c r="J118" i="3"/>
  <c r="I118" i="3"/>
  <c r="H118" i="3"/>
  <c r="J116" i="3"/>
  <c r="I116" i="3"/>
  <c r="H116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0" i="3"/>
  <c r="I100" i="3"/>
  <c r="H100" i="3"/>
  <c r="J99" i="3"/>
  <c r="I99" i="3"/>
  <c r="H99" i="3"/>
  <c r="J97" i="3"/>
  <c r="I97" i="3"/>
  <c r="H97" i="3"/>
  <c r="J96" i="3"/>
  <c r="I96" i="3"/>
  <c r="H96" i="3"/>
  <c r="J85" i="3"/>
  <c r="I85" i="3"/>
  <c r="H85" i="3"/>
  <c r="J83" i="3"/>
  <c r="I83" i="3"/>
  <c r="H83" i="3"/>
  <c r="J72" i="3"/>
  <c r="I72" i="3"/>
  <c r="H72" i="3"/>
  <c r="J54" i="3"/>
  <c r="I54" i="3"/>
  <c r="H54" i="3"/>
  <c r="J53" i="3"/>
  <c r="I53" i="3"/>
  <c r="H53" i="3"/>
  <c r="J52" i="3"/>
  <c r="I52" i="3"/>
  <c r="H52" i="3"/>
  <c r="J49" i="3"/>
  <c r="I49" i="3"/>
  <c r="H49" i="3"/>
  <c r="J48" i="3"/>
  <c r="I48" i="3"/>
  <c r="H48" i="3"/>
  <c r="J47" i="3"/>
  <c r="I47" i="3"/>
  <c r="H47" i="3"/>
  <c r="J45" i="3"/>
  <c r="I45" i="3"/>
  <c r="H45" i="3"/>
  <c r="J44" i="3"/>
  <c r="I44" i="3"/>
  <c r="H44" i="3"/>
  <c r="J23" i="3"/>
  <c r="I23" i="3"/>
  <c r="H23" i="3"/>
  <c r="J14" i="3"/>
  <c r="I14" i="3"/>
  <c r="H14" i="3"/>
  <c r="J13" i="3"/>
  <c r="I13" i="3"/>
  <c r="H13" i="3"/>
  <c r="J289" i="3"/>
  <c r="I289" i="3"/>
  <c r="H289" i="3"/>
  <c r="J278" i="3"/>
  <c r="I278" i="3"/>
  <c r="H278" i="3"/>
  <c r="J246" i="3"/>
  <c r="I246" i="3"/>
  <c r="H246" i="3"/>
  <c r="J244" i="3"/>
  <c r="I244" i="3"/>
  <c r="H244" i="3"/>
  <c r="J232" i="3"/>
  <c r="I232" i="3"/>
  <c r="H232" i="3"/>
  <c r="J217" i="3"/>
  <c r="I217" i="3"/>
  <c r="H217" i="3"/>
  <c r="J189" i="3"/>
  <c r="I189" i="3"/>
  <c r="H189" i="3"/>
  <c r="J180" i="3"/>
  <c r="I180" i="3"/>
  <c r="H180" i="3"/>
  <c r="J179" i="3"/>
  <c r="I179" i="3"/>
  <c r="H179" i="3"/>
  <c r="J178" i="3"/>
  <c r="I178" i="3"/>
  <c r="H178" i="3"/>
  <c r="J158" i="3"/>
  <c r="I158" i="3"/>
  <c r="H158" i="3"/>
  <c r="J157" i="3"/>
  <c r="I157" i="3"/>
  <c r="H157" i="3"/>
  <c r="J134" i="3"/>
  <c r="I134" i="3"/>
  <c r="H134" i="3"/>
  <c r="J133" i="3"/>
  <c r="I133" i="3"/>
  <c r="H133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4" i="3"/>
  <c r="I74" i="3"/>
  <c r="H74" i="3"/>
  <c r="J69" i="3"/>
  <c r="I69" i="3"/>
  <c r="H69" i="3"/>
  <c r="J68" i="3"/>
  <c r="I68" i="3"/>
  <c r="H68" i="3"/>
  <c r="J67" i="3"/>
  <c r="I67" i="3"/>
  <c r="H67" i="3"/>
  <c r="J62" i="3"/>
  <c r="I62" i="3"/>
  <c r="H62" i="3"/>
  <c r="J61" i="3"/>
  <c r="I61" i="3"/>
  <c r="H61" i="3"/>
  <c r="J60" i="3"/>
  <c r="I60" i="3"/>
  <c r="H60" i="3"/>
  <c r="J35" i="3"/>
  <c r="I35" i="3"/>
  <c r="H35" i="3"/>
  <c r="J34" i="3"/>
  <c r="I34" i="3"/>
  <c r="H34" i="3"/>
  <c r="J32" i="3"/>
  <c r="I32" i="3"/>
  <c r="H32" i="3"/>
  <c r="J16" i="3"/>
  <c r="I16" i="3"/>
  <c r="H16" i="3"/>
  <c r="J8" i="3"/>
  <c r="I8" i="3"/>
  <c r="H8" i="3"/>
  <c r="J6" i="3"/>
  <c r="I6" i="3"/>
  <c r="H6" i="3"/>
  <c r="J305" i="3"/>
  <c r="I305" i="3"/>
  <c r="H305" i="3"/>
  <c r="J298" i="3"/>
  <c r="I298" i="3"/>
  <c r="H298" i="3"/>
  <c r="J297" i="3"/>
  <c r="I297" i="3"/>
  <c r="H297" i="3"/>
  <c r="J292" i="3"/>
  <c r="I292" i="3"/>
  <c r="H292" i="3"/>
  <c r="J291" i="3"/>
  <c r="I291" i="3"/>
  <c r="H291" i="3"/>
  <c r="J285" i="3"/>
  <c r="I285" i="3"/>
  <c r="H285" i="3"/>
  <c r="J283" i="3"/>
  <c r="I283" i="3"/>
  <c r="H283" i="3"/>
  <c r="J282" i="3"/>
  <c r="I282" i="3"/>
  <c r="H282" i="3"/>
  <c r="J263" i="3"/>
  <c r="I263" i="3"/>
  <c r="H263" i="3"/>
  <c r="J262" i="3"/>
  <c r="I262" i="3"/>
  <c r="H262" i="3"/>
  <c r="J259" i="3"/>
  <c r="I259" i="3"/>
  <c r="H259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7" i="3"/>
  <c r="I247" i="3"/>
  <c r="H247" i="3"/>
  <c r="J239" i="3"/>
  <c r="I239" i="3"/>
  <c r="H239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28" i="3"/>
  <c r="I228" i="3"/>
  <c r="H228" i="3"/>
  <c r="J226" i="3"/>
  <c r="I226" i="3"/>
  <c r="H226" i="3"/>
  <c r="J212" i="3"/>
  <c r="I212" i="3"/>
  <c r="H212" i="3"/>
  <c r="J211" i="3"/>
  <c r="I211" i="3"/>
  <c r="H211" i="3"/>
  <c r="J209" i="3"/>
  <c r="I209" i="3"/>
  <c r="H209" i="3"/>
  <c r="J204" i="3"/>
  <c r="I204" i="3"/>
  <c r="H204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86" i="3"/>
  <c r="I186" i="3"/>
  <c r="H186" i="3"/>
  <c r="J185" i="3"/>
  <c r="I185" i="3"/>
  <c r="H185" i="3"/>
  <c r="J184" i="3"/>
  <c r="I184" i="3"/>
  <c r="H184" i="3"/>
  <c r="J139" i="3"/>
  <c r="I139" i="3"/>
  <c r="H139" i="3"/>
  <c r="J131" i="3"/>
  <c r="I131" i="3"/>
  <c r="H131" i="3"/>
  <c r="J91" i="3"/>
  <c r="I91" i="3"/>
  <c r="H91" i="3"/>
  <c r="J56" i="3"/>
  <c r="I56" i="3"/>
  <c r="H56" i="3"/>
  <c r="J39" i="3"/>
  <c r="I39" i="3"/>
  <c r="H39" i="3"/>
  <c r="J30" i="3"/>
  <c r="I30" i="3"/>
  <c r="H30" i="3"/>
  <c r="J29" i="3"/>
  <c r="I29" i="3"/>
  <c r="H29" i="3"/>
  <c r="J28" i="3"/>
  <c r="I28" i="3"/>
  <c r="H28" i="3"/>
  <c r="J25" i="3"/>
  <c r="I25" i="3"/>
  <c r="H25" i="3"/>
  <c r="J24" i="3"/>
  <c r="I24" i="3"/>
  <c r="H24" i="3"/>
  <c r="J3" i="3"/>
  <c r="I3" i="3"/>
  <c r="H3" i="3"/>
  <c r="J2" i="3"/>
  <c r="I2" i="3"/>
  <c r="H2" i="3"/>
  <c r="J300" i="3"/>
  <c r="I300" i="3"/>
  <c r="H300" i="3"/>
  <c r="J296" i="3"/>
  <c r="I296" i="3"/>
  <c r="H296" i="3"/>
  <c r="J290" i="3"/>
  <c r="I290" i="3"/>
  <c r="H290" i="3"/>
  <c r="J270" i="3"/>
  <c r="I270" i="3"/>
  <c r="H270" i="3"/>
  <c r="J231" i="3"/>
  <c r="I231" i="3"/>
  <c r="H231" i="3"/>
  <c r="J230" i="3"/>
  <c r="I230" i="3"/>
  <c r="H230" i="3"/>
  <c r="J229" i="3"/>
  <c r="I229" i="3"/>
  <c r="H229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06" i="3"/>
  <c r="I206" i="3"/>
  <c r="H206" i="3"/>
  <c r="J173" i="3"/>
  <c r="I173" i="3"/>
  <c r="H173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29" i="3"/>
  <c r="I129" i="3"/>
  <c r="H129" i="3"/>
  <c r="J128" i="3"/>
  <c r="I128" i="3"/>
  <c r="H128" i="3"/>
  <c r="J127" i="3"/>
  <c r="I127" i="3"/>
  <c r="H127" i="3"/>
  <c r="J106" i="3"/>
  <c r="I106" i="3"/>
  <c r="H106" i="3"/>
  <c r="J105" i="3"/>
  <c r="I105" i="3"/>
  <c r="H105" i="3"/>
  <c r="J58" i="3"/>
  <c r="I58" i="3"/>
  <c r="H58" i="3"/>
  <c r="J57" i="3"/>
  <c r="I57" i="3"/>
  <c r="H57" i="3"/>
  <c r="J46" i="3"/>
  <c r="I46" i="3"/>
  <c r="H46" i="3"/>
  <c r="J43" i="3"/>
  <c r="I43" i="3"/>
  <c r="H43" i="3"/>
  <c r="J42" i="3"/>
  <c r="I42" i="3"/>
  <c r="H42" i="3"/>
  <c r="J41" i="3"/>
  <c r="I41" i="3"/>
  <c r="H41" i="3"/>
  <c r="J40" i="3"/>
  <c r="I40" i="3"/>
  <c r="H40" i="3"/>
  <c r="J38" i="3"/>
  <c r="I38" i="3"/>
  <c r="H38" i="3"/>
  <c r="J33" i="3"/>
  <c r="I33" i="3"/>
  <c r="H33" i="3"/>
  <c r="J22" i="3"/>
  <c r="I22" i="3"/>
  <c r="H22" i="3"/>
  <c r="J21" i="3"/>
  <c r="I21" i="3"/>
  <c r="H21" i="3"/>
  <c r="J198" i="3"/>
  <c r="I198" i="3"/>
  <c r="H198" i="3"/>
  <c r="J170" i="3"/>
  <c r="I170" i="3"/>
  <c r="H170" i="3"/>
  <c r="J169" i="3"/>
  <c r="I169" i="3"/>
  <c r="H169" i="3"/>
  <c r="J167" i="3"/>
  <c r="I167" i="3"/>
  <c r="H167" i="3"/>
  <c r="J84" i="3"/>
  <c r="I84" i="3"/>
  <c r="H84" i="3"/>
  <c r="J71" i="3"/>
  <c r="I71" i="3"/>
  <c r="H71" i="3"/>
  <c r="J302" i="3"/>
  <c r="I302" i="3"/>
  <c r="H302" i="3"/>
  <c r="J301" i="3"/>
  <c r="I301" i="3"/>
  <c r="H301" i="3"/>
  <c r="J288" i="3"/>
  <c r="I288" i="3"/>
  <c r="H288" i="3"/>
  <c r="J287" i="3"/>
  <c r="I287" i="3"/>
  <c r="H287" i="3"/>
  <c r="J281" i="3"/>
  <c r="I281" i="3"/>
  <c r="H281" i="3"/>
  <c r="J280" i="3"/>
  <c r="I280" i="3"/>
  <c r="H280" i="3"/>
  <c r="J277" i="3"/>
  <c r="I277" i="3"/>
  <c r="H277" i="3"/>
  <c r="J258" i="3"/>
  <c r="I258" i="3"/>
  <c r="H258" i="3"/>
  <c r="J256" i="3"/>
  <c r="I256" i="3"/>
  <c r="H256" i="3"/>
  <c r="J255" i="3"/>
  <c r="I255" i="3"/>
  <c r="H255" i="3"/>
  <c r="J238" i="3"/>
  <c r="I238" i="3"/>
  <c r="H238" i="3"/>
  <c r="J207" i="3"/>
  <c r="I207" i="3"/>
  <c r="H207" i="3"/>
  <c r="J197" i="3"/>
  <c r="I197" i="3"/>
  <c r="H197" i="3"/>
  <c r="J191" i="3"/>
  <c r="I191" i="3"/>
  <c r="H191" i="3"/>
  <c r="J168" i="3"/>
  <c r="I168" i="3"/>
  <c r="H168" i="3"/>
  <c r="J156" i="3"/>
  <c r="I156" i="3"/>
  <c r="H156" i="3"/>
  <c r="J155" i="3"/>
  <c r="I155" i="3"/>
  <c r="H155" i="3"/>
  <c r="J150" i="3"/>
  <c r="I150" i="3"/>
  <c r="H150" i="3"/>
  <c r="J149" i="3"/>
  <c r="I149" i="3"/>
  <c r="H149" i="3"/>
  <c r="J140" i="3"/>
  <c r="I140" i="3"/>
  <c r="H140" i="3"/>
  <c r="J132" i="3"/>
  <c r="I132" i="3"/>
  <c r="H132" i="3"/>
  <c r="J130" i="3"/>
  <c r="I130" i="3"/>
  <c r="H130" i="3"/>
  <c r="J51" i="3"/>
  <c r="I51" i="3"/>
  <c r="H51" i="3"/>
  <c r="J27" i="3"/>
  <c r="I27" i="3"/>
  <c r="H27" i="3"/>
  <c r="J26" i="3"/>
  <c r="I26" i="3"/>
  <c r="H26" i="3"/>
  <c r="J20" i="3"/>
  <c r="I20" i="3"/>
  <c r="H20" i="3"/>
  <c r="J12" i="3"/>
  <c r="I12" i="3"/>
  <c r="H12" i="3"/>
  <c r="J4" i="3"/>
  <c r="I4" i="3"/>
  <c r="H4" i="3"/>
  <c r="J117" i="3"/>
  <c r="I117" i="3"/>
  <c r="H117" i="3"/>
  <c r="J7" i="3"/>
  <c r="I7" i="3"/>
  <c r="H7" i="3"/>
  <c r="J5" i="3"/>
  <c r="I5" i="3"/>
  <c r="H5" i="3"/>
  <c r="J303" i="3"/>
  <c r="I303" i="3"/>
  <c r="H303" i="3"/>
  <c r="J257" i="3"/>
  <c r="I257" i="3"/>
  <c r="H257" i="3"/>
  <c r="J248" i="3"/>
  <c r="I248" i="3"/>
  <c r="H248" i="3"/>
  <c r="J242" i="3"/>
  <c r="I242" i="3"/>
  <c r="H242" i="3"/>
  <c r="J240" i="3"/>
  <c r="I240" i="3"/>
  <c r="H240" i="3"/>
  <c r="J224" i="3"/>
  <c r="I224" i="3"/>
  <c r="H224" i="3"/>
  <c r="J208" i="3"/>
  <c r="I208" i="3"/>
  <c r="H208" i="3"/>
  <c r="J205" i="3"/>
  <c r="I205" i="3"/>
  <c r="H205" i="3"/>
  <c r="J192" i="3"/>
  <c r="I192" i="3"/>
  <c r="H192" i="3"/>
  <c r="J166" i="3"/>
  <c r="I166" i="3"/>
  <c r="H166" i="3"/>
  <c r="J164" i="3"/>
  <c r="I164" i="3"/>
  <c r="H164" i="3"/>
  <c r="J138" i="3"/>
  <c r="I138" i="3"/>
  <c r="H138" i="3"/>
  <c r="J137" i="3"/>
  <c r="I137" i="3"/>
  <c r="H137" i="3"/>
  <c r="J136" i="3"/>
  <c r="I136" i="3"/>
  <c r="H136" i="3"/>
  <c r="J98" i="3"/>
  <c r="I98" i="3"/>
  <c r="H98" i="3"/>
  <c r="J92" i="3"/>
  <c r="I92" i="3"/>
  <c r="H92" i="3"/>
  <c r="J81" i="3"/>
  <c r="I81" i="3"/>
  <c r="H81" i="3"/>
  <c r="J299" i="3"/>
  <c r="I299" i="3"/>
  <c r="H299" i="3"/>
  <c r="J295" i="3"/>
  <c r="I295" i="3"/>
  <c r="H295" i="3"/>
  <c r="J275" i="3"/>
  <c r="I275" i="3"/>
  <c r="H275" i="3"/>
  <c r="J272" i="3"/>
  <c r="I272" i="3"/>
  <c r="H272" i="3"/>
  <c r="J264" i="3"/>
  <c r="I264" i="3"/>
  <c r="H264" i="3"/>
  <c r="J260" i="3"/>
  <c r="I260" i="3"/>
  <c r="H260" i="3"/>
  <c r="J219" i="3"/>
  <c r="I219" i="3"/>
  <c r="H219" i="3"/>
  <c r="J216" i="3"/>
  <c r="I216" i="3"/>
  <c r="H216" i="3"/>
  <c r="J213" i="3"/>
  <c r="I213" i="3"/>
  <c r="H213" i="3"/>
  <c r="J210" i="3"/>
  <c r="I210" i="3"/>
  <c r="H210" i="3"/>
  <c r="J203" i="3"/>
  <c r="I203" i="3"/>
  <c r="H203" i="3"/>
  <c r="J187" i="3"/>
  <c r="I187" i="3"/>
  <c r="H187" i="3"/>
  <c r="J177" i="3"/>
  <c r="I177" i="3"/>
  <c r="H177" i="3"/>
  <c r="J176" i="3"/>
  <c r="I176" i="3"/>
  <c r="H176" i="3"/>
  <c r="J126" i="3"/>
  <c r="I126" i="3"/>
  <c r="H126" i="3"/>
  <c r="J123" i="3"/>
  <c r="I123" i="3"/>
  <c r="H123" i="3"/>
  <c r="J120" i="3"/>
  <c r="I120" i="3"/>
  <c r="H120" i="3"/>
  <c r="J119" i="3"/>
  <c r="I119" i="3"/>
  <c r="H119" i="3"/>
  <c r="J115" i="3"/>
  <c r="I115" i="3"/>
  <c r="H115" i="3"/>
  <c r="J114" i="3"/>
  <c r="I114" i="3"/>
  <c r="H114" i="3"/>
  <c r="J95" i="3"/>
  <c r="I95" i="3"/>
  <c r="H95" i="3"/>
  <c r="J94" i="3"/>
  <c r="I94" i="3"/>
  <c r="H94" i="3"/>
  <c r="J93" i="3"/>
  <c r="I93" i="3"/>
  <c r="H93" i="3"/>
  <c r="J87" i="3"/>
  <c r="I87" i="3"/>
  <c r="H87" i="3"/>
  <c r="J82" i="3"/>
  <c r="I82" i="3"/>
  <c r="H82" i="3"/>
  <c r="J70" i="3"/>
  <c r="I70" i="3"/>
  <c r="H70" i="3"/>
  <c r="J15" i="3"/>
  <c r="I15" i="3"/>
  <c r="H15" i="3"/>
  <c r="J10" i="3"/>
  <c r="I10" i="3"/>
  <c r="H10" i="3"/>
  <c r="J304" i="3"/>
  <c r="I304" i="3"/>
  <c r="H304" i="3"/>
  <c r="J293" i="3"/>
  <c r="I293" i="3"/>
  <c r="H293" i="3"/>
  <c r="J286" i="3"/>
  <c r="I286" i="3"/>
  <c r="H286" i="3"/>
  <c r="J279" i="3"/>
  <c r="I279" i="3"/>
  <c r="H279" i="3"/>
  <c r="J276" i="3"/>
  <c r="I276" i="3"/>
  <c r="H276" i="3"/>
  <c r="J274" i="3"/>
  <c r="I274" i="3"/>
  <c r="H274" i="3"/>
  <c r="J273" i="3"/>
  <c r="I273" i="3"/>
  <c r="H273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1" i="3"/>
  <c r="I261" i="3"/>
  <c r="H261" i="3"/>
  <c r="J218" i="3"/>
  <c r="I218" i="3"/>
  <c r="H218" i="3"/>
  <c r="J190" i="3"/>
  <c r="I190" i="3"/>
  <c r="H190" i="3"/>
  <c r="J174" i="3"/>
  <c r="I174" i="3"/>
  <c r="H174" i="3"/>
  <c r="J135" i="3"/>
  <c r="I135" i="3"/>
  <c r="H135" i="3"/>
  <c r="J125" i="3"/>
  <c r="I125" i="3"/>
  <c r="H125" i="3"/>
  <c r="J124" i="3"/>
  <c r="I124" i="3"/>
  <c r="H124" i="3"/>
  <c r="J90" i="3"/>
  <c r="I90" i="3"/>
  <c r="H90" i="3"/>
  <c r="J89" i="3"/>
  <c r="I89" i="3"/>
  <c r="H89" i="3"/>
  <c r="J88" i="3"/>
  <c r="I88" i="3"/>
  <c r="H88" i="3"/>
  <c r="J86" i="3"/>
  <c r="I86" i="3"/>
  <c r="H86" i="3"/>
  <c r="J66" i="3"/>
  <c r="I66" i="3"/>
  <c r="H66" i="3"/>
  <c r="J59" i="3"/>
  <c r="I59" i="3"/>
  <c r="H59" i="3"/>
  <c r="J55" i="3"/>
  <c r="I55" i="3"/>
  <c r="H55" i="3"/>
  <c r="J50" i="3"/>
  <c r="I50" i="3"/>
  <c r="H50" i="3"/>
  <c r="J37" i="3"/>
  <c r="I37" i="3"/>
  <c r="H37" i="3"/>
  <c r="J36" i="3"/>
  <c r="I36" i="3"/>
  <c r="H36" i="3"/>
  <c r="J294" i="3"/>
  <c r="I294" i="3"/>
  <c r="H294" i="3"/>
  <c r="J284" i="3"/>
  <c r="I284" i="3"/>
  <c r="H284" i="3"/>
  <c r="J265" i="3"/>
  <c r="I265" i="3"/>
  <c r="H265" i="3"/>
  <c r="J245" i="3"/>
  <c r="I245" i="3"/>
  <c r="H245" i="3"/>
  <c r="J225" i="3"/>
  <c r="I225" i="3"/>
  <c r="H225" i="3"/>
  <c r="J188" i="3"/>
  <c r="I188" i="3"/>
  <c r="H188" i="3"/>
  <c r="J182" i="3"/>
  <c r="I182" i="3"/>
  <c r="H182" i="3"/>
  <c r="J181" i="3"/>
  <c r="I181" i="3"/>
  <c r="H181" i="3"/>
  <c r="J175" i="3"/>
  <c r="I175" i="3"/>
  <c r="H175" i="3"/>
  <c r="J171" i="3"/>
  <c r="I171" i="3"/>
  <c r="H171" i="3"/>
  <c r="J165" i="3"/>
  <c r="I165" i="3"/>
  <c r="H165" i="3"/>
  <c r="J159" i="3"/>
  <c r="I159" i="3"/>
  <c r="H159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75" i="3"/>
  <c r="I75" i="3"/>
  <c r="H75" i="3"/>
  <c r="J73" i="3"/>
  <c r="I73" i="3"/>
  <c r="H73" i="3"/>
  <c r="J65" i="3"/>
  <c r="I65" i="3"/>
  <c r="H65" i="3"/>
  <c r="J64" i="3"/>
  <c r="I64" i="3"/>
  <c r="H64" i="3"/>
  <c r="J63" i="3"/>
  <c r="I63" i="3"/>
  <c r="H63" i="3"/>
  <c r="J31" i="3"/>
  <c r="I31" i="3"/>
  <c r="H31" i="3"/>
  <c r="J19" i="3"/>
  <c r="I19" i="3"/>
  <c r="H19" i="3"/>
  <c r="J18" i="3"/>
  <c r="I18" i="3"/>
  <c r="H18" i="3"/>
  <c r="J17" i="3"/>
  <c r="I17" i="3"/>
  <c r="H17" i="3"/>
  <c r="J11" i="3"/>
  <c r="I11" i="3"/>
  <c r="H11" i="3"/>
  <c r="J9" i="3"/>
  <c r="I9" i="3"/>
  <c r="H9" i="3"/>
  <c r="M39" i="2"/>
  <c r="M232" i="2"/>
  <c r="M110" i="2"/>
  <c r="M111" i="2"/>
  <c r="M112" i="2"/>
  <c r="M113" i="2"/>
  <c r="M114" i="2"/>
  <c r="M115" i="2"/>
  <c r="M216" i="2"/>
  <c r="M279" i="2"/>
  <c r="M184" i="2"/>
  <c r="M194" i="2"/>
  <c r="M25" i="2"/>
  <c r="M259" i="2"/>
  <c r="M7" i="2"/>
  <c r="M48" i="2"/>
  <c r="M187" i="2"/>
  <c r="M14" i="2"/>
  <c r="M214" i="2"/>
  <c r="M8" i="2"/>
  <c r="M3" i="2"/>
  <c r="M37" i="2"/>
  <c r="M185" i="2"/>
  <c r="M50" i="2"/>
  <c r="M18" i="2"/>
  <c r="M213" i="2"/>
  <c r="M34" i="2"/>
  <c r="M46" i="2"/>
  <c r="M26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51" i="2"/>
  <c r="M47" i="2"/>
  <c r="M286" i="2"/>
  <c r="M27" i="2"/>
  <c r="M9" i="2"/>
  <c r="M10" i="2"/>
  <c r="M5" i="2"/>
  <c r="M6" i="2"/>
  <c r="M38" i="2"/>
  <c r="M11" i="2"/>
  <c r="M44" i="2"/>
  <c r="M225" i="2"/>
  <c r="M224" i="2"/>
  <c r="M16" i="2"/>
  <c r="M15" i="2"/>
  <c r="M4" i="2"/>
  <c r="M30" i="2"/>
  <c r="M24" i="2"/>
  <c r="M41" i="2"/>
  <c r="M267" i="2"/>
  <c r="M178" i="2"/>
  <c r="M205" i="2"/>
  <c r="M277" i="2"/>
  <c r="M190" i="2"/>
  <c r="M13" i="2"/>
  <c r="M278" i="2"/>
  <c r="M197" i="2"/>
  <c r="M195" i="2"/>
  <c r="M196" i="2"/>
  <c r="M227" i="2"/>
  <c r="M234" i="2"/>
  <c r="M261" i="2"/>
  <c r="M188" i="2"/>
  <c r="M226" i="2"/>
  <c r="M284" i="2"/>
  <c r="M285" i="2"/>
  <c r="M206" i="2"/>
  <c r="M228" i="2"/>
  <c r="M32" i="2"/>
  <c r="M290" i="2"/>
  <c r="M198" i="2"/>
  <c r="M202" i="2"/>
  <c r="M208" i="2"/>
  <c r="M204" i="2"/>
  <c r="M201" i="2"/>
  <c r="M209" i="2"/>
  <c r="M210" i="2"/>
  <c r="M229" i="2"/>
  <c r="M230" i="2"/>
  <c r="M252" i="2"/>
  <c r="M250" i="2"/>
  <c r="M192" i="2"/>
  <c r="M193" i="2"/>
  <c r="M40" i="2"/>
  <c r="M43" i="2"/>
  <c r="M275" i="2"/>
  <c r="M274" i="2"/>
  <c r="M211" i="2"/>
  <c r="M238" i="2"/>
  <c r="M239" i="2"/>
  <c r="M270" i="2"/>
  <c r="M179" i="2"/>
  <c r="M199" i="2"/>
  <c r="M212" i="2"/>
  <c r="M200" i="2"/>
  <c r="M203" i="2"/>
  <c r="M36" i="2"/>
  <c r="M251" i="2"/>
  <c r="M249" i="2"/>
  <c r="M292" i="2"/>
  <c r="M35" i="2"/>
  <c r="M31" i="2"/>
  <c r="M17" i="2"/>
  <c r="M21" i="2"/>
  <c r="M28" i="2"/>
  <c r="M12" i="2"/>
  <c r="M22" i="2"/>
  <c r="M45" i="2"/>
  <c r="M49" i="2"/>
  <c r="M215" i="2"/>
  <c r="M23" i="2"/>
  <c r="M19" i="2"/>
  <c r="M33" i="2"/>
  <c r="M20" i="2"/>
  <c r="M269" i="2"/>
  <c r="M268" i="2"/>
  <c r="M271" i="2"/>
  <c r="M276" i="2"/>
  <c r="M42" i="2"/>
  <c r="M93" i="2"/>
  <c r="M94" i="2"/>
  <c r="M260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243" i="2"/>
  <c r="M266" i="2"/>
  <c r="M272" i="2"/>
  <c r="M62" i="2"/>
  <c r="M52" i="2"/>
  <c r="M186" i="2"/>
  <c r="M244" i="2"/>
  <c r="M258" i="2"/>
  <c r="M295" i="2"/>
  <c r="M63" i="2"/>
  <c r="M237" i="2"/>
  <c r="M220" i="2"/>
  <c r="M64" i="2"/>
  <c r="M221" i="2"/>
  <c r="M222" i="2"/>
  <c r="M264" i="2"/>
  <c r="M265" i="2"/>
  <c r="M235" i="2"/>
  <c r="M65" i="2"/>
  <c r="M66" i="2"/>
  <c r="M240" i="2"/>
  <c r="M67" i="2"/>
  <c r="M68" i="2"/>
  <c r="M69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53" i="2"/>
  <c r="M54" i="2"/>
  <c r="M55" i="2"/>
  <c r="M56" i="2"/>
  <c r="M57" i="2"/>
  <c r="M291" i="2"/>
  <c r="M236" i="2"/>
  <c r="M280" i="2"/>
  <c r="M233" i="2"/>
  <c r="M245" i="2"/>
  <c r="M58" i="2"/>
  <c r="M59" i="2"/>
  <c r="M60" i="2"/>
  <c r="M254" i="2"/>
  <c r="M177" i="2"/>
  <c r="M263" i="2"/>
  <c r="M293" i="2"/>
  <c r="M219" i="2"/>
  <c r="M218" i="2"/>
  <c r="M257" i="2"/>
  <c r="M207" i="2"/>
  <c r="M231" i="2"/>
  <c r="M217" i="2"/>
  <c r="M294" i="2"/>
  <c r="M287" i="2"/>
  <c r="M248" i="2"/>
  <c r="M262" i="2"/>
  <c r="M61" i="2"/>
  <c r="M281" i="2"/>
  <c r="M255" i="2"/>
  <c r="M2" i="2"/>
  <c r="M247" i="2"/>
  <c r="M246" i="2"/>
  <c r="M283" i="2"/>
  <c r="M282" i="2"/>
  <c r="M182" i="2"/>
  <c r="M183" i="2"/>
  <c r="M181" i="2"/>
  <c r="M189" i="2"/>
  <c r="M241" i="2"/>
  <c r="M242" i="2"/>
  <c r="M180" i="2"/>
  <c r="M288" i="2"/>
  <c r="M191" i="2"/>
  <c r="M273" i="2"/>
  <c r="M253" i="2"/>
  <c r="M256" i="2"/>
  <c r="M289" i="2"/>
  <c r="M223" i="2"/>
  <c r="M29" i="2"/>
  <c r="K11" i="3" l="1"/>
  <c r="K153" i="3"/>
  <c r="K50" i="3"/>
  <c r="K226" i="3"/>
  <c r="K262" i="3"/>
  <c r="K60" i="3"/>
  <c r="K178" i="3"/>
  <c r="K232" i="3"/>
  <c r="K48" i="3"/>
  <c r="K72" i="3"/>
  <c r="K111" i="3"/>
  <c r="K121" i="3"/>
  <c r="K227" i="3"/>
  <c r="K16" i="3"/>
  <c r="K273" i="3"/>
  <c r="K115" i="3"/>
  <c r="K275" i="3"/>
  <c r="K158" i="3"/>
  <c r="K184" i="3"/>
  <c r="K228" i="3"/>
  <c r="K263" i="3"/>
  <c r="K61" i="3"/>
  <c r="K74" i="3"/>
  <c r="K179" i="3"/>
  <c r="K49" i="3"/>
  <c r="K112" i="3"/>
  <c r="K73" i="3"/>
  <c r="K188" i="3"/>
  <c r="K124" i="3"/>
  <c r="K293" i="3"/>
  <c r="K176" i="3"/>
  <c r="K98" i="3"/>
  <c r="K7" i="3"/>
  <c r="K191" i="3"/>
  <c r="K167" i="3"/>
  <c r="K106" i="3"/>
  <c r="K173" i="3"/>
  <c r="K25" i="3"/>
  <c r="K77" i="3"/>
  <c r="K134" i="3"/>
  <c r="K278" i="3"/>
  <c r="K19" i="3"/>
  <c r="K165" i="3"/>
  <c r="K66" i="3"/>
  <c r="K152" i="3"/>
  <c r="K295" i="3"/>
  <c r="K248" i="3"/>
  <c r="K150" i="3"/>
  <c r="K38" i="3"/>
  <c r="K144" i="3"/>
  <c r="K230" i="3"/>
  <c r="K47" i="3"/>
  <c r="K39" i="3"/>
  <c r="K62" i="3"/>
  <c r="K104" i="3"/>
  <c r="K294" i="3"/>
  <c r="K218" i="3"/>
  <c r="K82" i="3"/>
  <c r="K213" i="3"/>
  <c r="K166" i="3"/>
  <c r="K26" i="3"/>
  <c r="K256" i="3"/>
  <c r="K24" i="3"/>
  <c r="K209" i="3"/>
  <c r="K253" i="3"/>
  <c r="K32" i="3"/>
  <c r="K44" i="3"/>
  <c r="K96" i="3"/>
  <c r="K108" i="3"/>
  <c r="K183" i="3"/>
  <c r="K243" i="3"/>
  <c r="K242" i="3"/>
  <c r="K149" i="3"/>
  <c r="K288" i="3"/>
  <c r="K43" i="3"/>
  <c r="K148" i="3"/>
  <c r="K296" i="3"/>
  <c r="K186" i="3"/>
  <c r="K234" i="3"/>
  <c r="K283" i="3"/>
  <c r="K298" i="3"/>
  <c r="K271" i="3"/>
  <c r="K305" i="3"/>
  <c r="K289" i="3"/>
  <c r="K97" i="3"/>
  <c r="K193" i="3"/>
  <c r="K235" i="3"/>
  <c r="K285" i="3"/>
  <c r="K63" i="3"/>
  <c r="K101" i="3"/>
  <c r="K175" i="3"/>
  <c r="K245" i="3"/>
  <c r="K88" i="3"/>
  <c r="K135" i="3"/>
  <c r="K276" i="3"/>
  <c r="K10" i="3"/>
  <c r="K120" i="3"/>
  <c r="K187" i="3"/>
  <c r="K299" i="3"/>
  <c r="K137" i="3"/>
  <c r="K257" i="3"/>
  <c r="K155" i="3"/>
  <c r="K302" i="3"/>
  <c r="K57" i="3"/>
  <c r="K161" i="3"/>
  <c r="K2" i="3"/>
  <c r="K194" i="3"/>
  <c r="K201" i="3"/>
  <c r="K236" i="3"/>
  <c r="K250" i="3"/>
  <c r="K80" i="3"/>
  <c r="K14" i="3"/>
  <c r="K100" i="3"/>
  <c r="K64" i="3"/>
  <c r="K181" i="3"/>
  <c r="K89" i="3"/>
  <c r="K279" i="3"/>
  <c r="K123" i="3"/>
  <c r="K81" i="3"/>
  <c r="K303" i="3"/>
  <c r="K156" i="3"/>
  <c r="K71" i="3"/>
  <c r="K58" i="3"/>
  <c r="K162" i="3"/>
  <c r="K3" i="3"/>
  <c r="K139" i="3"/>
  <c r="K195" i="3"/>
  <c r="K237" i="3"/>
  <c r="K31" i="3"/>
  <c r="K171" i="3"/>
  <c r="K86" i="3"/>
  <c r="K274" i="3"/>
  <c r="K119" i="3"/>
  <c r="K301" i="3"/>
  <c r="K46" i="3"/>
  <c r="K160" i="3"/>
  <c r="K300" i="3"/>
  <c r="K185" i="3"/>
  <c r="K233" i="3"/>
  <c r="K282" i="3"/>
  <c r="K34" i="3"/>
  <c r="K170" i="3"/>
  <c r="K128" i="3"/>
  <c r="K220" i="3"/>
  <c r="K29" i="3"/>
  <c r="K199" i="3"/>
  <c r="K247" i="3"/>
  <c r="K292" i="3"/>
  <c r="K68" i="3"/>
  <c r="K189" i="3"/>
  <c r="K53" i="3"/>
  <c r="K116" i="3"/>
  <c r="K37" i="3"/>
  <c r="K205" i="3"/>
  <c r="K51" i="3"/>
  <c r="K277" i="3"/>
  <c r="K267" i="3"/>
  <c r="K94" i="3"/>
  <c r="K260" i="3"/>
  <c r="K208" i="3"/>
  <c r="K4" i="3"/>
  <c r="K130" i="3"/>
  <c r="K207" i="3"/>
  <c r="K280" i="3"/>
  <c r="K40" i="3"/>
  <c r="K145" i="3"/>
  <c r="K231" i="3"/>
  <c r="K91" i="3"/>
  <c r="K211" i="3"/>
  <c r="K254" i="3"/>
  <c r="K6" i="3"/>
  <c r="K35" i="3"/>
  <c r="K78" i="3"/>
  <c r="K157" i="3"/>
  <c r="K45" i="3"/>
  <c r="K109" i="3"/>
  <c r="K214" i="3"/>
  <c r="K102" i="3"/>
  <c r="K265" i="3"/>
  <c r="K174" i="3"/>
  <c r="K15" i="3"/>
  <c r="K203" i="3"/>
  <c r="K138" i="3"/>
  <c r="K12" i="3"/>
  <c r="K238" i="3"/>
  <c r="K198" i="3"/>
  <c r="K129" i="3"/>
  <c r="K221" i="3"/>
  <c r="K30" i="3"/>
  <c r="K200" i="3"/>
  <c r="K249" i="3"/>
  <c r="K297" i="3"/>
  <c r="K69" i="3"/>
  <c r="K217" i="3"/>
  <c r="K54" i="3"/>
  <c r="K219" i="3"/>
  <c r="K110" i="3"/>
  <c r="K118" i="3"/>
  <c r="K9" i="3"/>
  <c r="K17" i="3"/>
  <c r="K154" i="3"/>
  <c r="K55" i="3"/>
  <c r="K268" i="3"/>
  <c r="K95" i="3"/>
  <c r="K264" i="3"/>
  <c r="K224" i="3"/>
  <c r="K132" i="3"/>
  <c r="K281" i="3"/>
  <c r="K41" i="3"/>
  <c r="K146" i="3"/>
  <c r="K270" i="3"/>
  <c r="K131" i="3"/>
  <c r="K212" i="3"/>
  <c r="K259" i="3"/>
  <c r="K8" i="3"/>
  <c r="K79" i="3"/>
  <c r="K13" i="3"/>
  <c r="K99" i="3"/>
  <c r="K215" i="3"/>
  <c r="K266" i="3"/>
  <c r="K93" i="3"/>
  <c r="K103" i="3"/>
  <c r="K284" i="3"/>
  <c r="K190" i="3"/>
  <c r="K70" i="3"/>
  <c r="K210" i="3"/>
  <c r="K164" i="3"/>
  <c r="K20" i="3"/>
  <c r="K255" i="3"/>
  <c r="K21" i="3"/>
  <c r="K141" i="3"/>
  <c r="K222" i="3"/>
  <c r="K168" i="3"/>
  <c r="K163" i="3"/>
  <c r="K65" i="3"/>
  <c r="K182" i="3"/>
  <c r="K90" i="3"/>
  <c r="K286" i="3"/>
  <c r="K126" i="3"/>
  <c r="K92" i="3"/>
  <c r="K5" i="3"/>
  <c r="K84" i="3"/>
  <c r="K105" i="3"/>
  <c r="K18" i="3"/>
  <c r="K159" i="3"/>
  <c r="K59" i="3"/>
  <c r="K269" i="3"/>
  <c r="K114" i="3"/>
  <c r="K272" i="3"/>
  <c r="K240" i="3"/>
  <c r="K140" i="3"/>
  <c r="K287" i="3"/>
  <c r="K42" i="3"/>
  <c r="K147" i="3"/>
  <c r="K290" i="3"/>
  <c r="K56" i="3"/>
  <c r="K202" i="3"/>
  <c r="K251" i="3"/>
  <c r="K244" i="3"/>
  <c r="K83" i="3"/>
  <c r="K122" i="3"/>
  <c r="K22" i="3"/>
  <c r="K223" i="3"/>
  <c r="K151" i="3"/>
  <c r="K36" i="3"/>
  <c r="K261" i="3"/>
  <c r="K87" i="3"/>
  <c r="K216" i="3"/>
  <c r="K192" i="3"/>
  <c r="K27" i="3"/>
  <c r="K258" i="3"/>
  <c r="K33" i="3"/>
  <c r="K143" i="3"/>
  <c r="K229" i="3"/>
  <c r="K204" i="3"/>
  <c r="K252" i="3"/>
  <c r="K76" i="3"/>
  <c r="K246" i="3"/>
  <c r="K85" i="3"/>
  <c r="K172" i="3"/>
  <c r="K142" i="3"/>
  <c r="K75" i="3"/>
  <c r="K225" i="3"/>
  <c r="K125" i="3"/>
  <c r="K304" i="3"/>
  <c r="K177" i="3"/>
  <c r="K136" i="3"/>
  <c r="K117" i="3"/>
  <c r="K197" i="3"/>
  <c r="K169" i="3"/>
  <c r="K127" i="3"/>
  <c r="K206" i="3"/>
  <c r="K28" i="3"/>
  <c r="K196" i="3"/>
  <c r="K239" i="3"/>
  <c r="K291" i="3"/>
  <c r="K67" i="3"/>
  <c r="K133" i="3"/>
  <c r="K180" i="3"/>
  <c r="K23" i="3"/>
  <c r="K52" i="3"/>
  <c r="K107" i="3"/>
  <c r="K113" i="3"/>
  <c r="K241" i="3"/>
  <c r="X5" i="1" l="1"/>
  <c r="X21" i="1"/>
  <c r="X37" i="1"/>
  <c r="X53" i="1"/>
  <c r="X69" i="1"/>
  <c r="X6" i="1"/>
  <c r="X22" i="1"/>
  <c r="X7" i="1"/>
  <c r="X23" i="1"/>
  <c r="X8" i="1"/>
  <c r="X24" i="1"/>
  <c r="X40" i="1"/>
  <c r="X9" i="1"/>
  <c r="X25" i="1"/>
  <c r="X41" i="1"/>
  <c r="X10" i="1"/>
  <c r="X26" i="1"/>
  <c r="X11" i="1"/>
  <c r="X27" i="1"/>
  <c r="X12" i="1"/>
  <c r="X28" i="1"/>
  <c r="X13" i="1"/>
  <c r="X29" i="1"/>
  <c r="X45" i="1"/>
  <c r="X61" i="1"/>
  <c r="X14" i="1"/>
  <c r="X30" i="1"/>
  <c r="X46" i="1"/>
  <c r="X62" i="1"/>
  <c r="X78" i="1"/>
  <c r="X15" i="1"/>
  <c r="X31" i="1"/>
  <c r="X47" i="1"/>
  <c r="X63" i="1"/>
  <c r="X16" i="1"/>
  <c r="X32" i="1"/>
  <c r="X17" i="1"/>
  <c r="X33" i="1"/>
  <c r="X18" i="1"/>
  <c r="X3" i="1"/>
  <c r="X50" i="1"/>
  <c r="X55" i="1"/>
  <c r="X70" i="1"/>
  <c r="X71" i="1"/>
  <c r="X72" i="1"/>
  <c r="X73" i="1"/>
  <c r="X74" i="1"/>
  <c r="X75" i="1"/>
  <c r="X76" i="1"/>
  <c r="X77" i="1"/>
  <c r="X83" i="1"/>
  <c r="X38" i="1"/>
  <c r="X60" i="1"/>
  <c r="X19" i="1"/>
  <c r="X34" i="1"/>
  <c r="X64" i="1"/>
  <c r="X4" i="1"/>
  <c r="X43" i="1"/>
  <c r="X49" i="1"/>
  <c r="X54" i="1"/>
  <c r="X86" i="1"/>
  <c r="X102" i="1"/>
  <c r="X59" i="1"/>
  <c r="X20" i="1"/>
  <c r="X88" i="1"/>
  <c r="X35" i="1"/>
  <c r="X39" i="1"/>
  <c r="X48" i="1"/>
  <c r="X68" i="1"/>
  <c r="X89" i="1"/>
  <c r="X105" i="1"/>
  <c r="X58" i="1"/>
  <c r="X91" i="1"/>
  <c r="X107" i="1"/>
  <c r="X123" i="1"/>
  <c r="X67" i="1"/>
  <c r="X92" i="1"/>
  <c r="X108" i="1"/>
  <c r="X36" i="1"/>
  <c r="X42" i="1"/>
  <c r="X52" i="1"/>
  <c r="X57" i="1"/>
  <c r="X93" i="1"/>
  <c r="X109" i="1"/>
  <c r="X94" i="1"/>
  <c r="X44" i="1"/>
  <c r="X51" i="1"/>
  <c r="X56" i="1"/>
  <c r="X96" i="1"/>
  <c r="X114" i="1"/>
  <c r="X135" i="1"/>
  <c r="X151" i="1"/>
  <c r="X81" i="1"/>
  <c r="X84" i="1"/>
  <c r="X113" i="1"/>
  <c r="X98" i="1"/>
  <c r="X137" i="1"/>
  <c r="X87" i="1"/>
  <c r="X100" i="1"/>
  <c r="X112" i="1"/>
  <c r="X138" i="1"/>
  <c r="X154" i="1"/>
  <c r="X170" i="1"/>
  <c r="X139" i="1"/>
  <c r="X124" i="1"/>
  <c r="X140" i="1"/>
  <c r="X156" i="1"/>
  <c r="X82" i="1"/>
  <c r="X111" i="1"/>
  <c r="X125" i="1"/>
  <c r="X141" i="1"/>
  <c r="X157" i="1"/>
  <c r="X65" i="1"/>
  <c r="X79" i="1"/>
  <c r="X85" i="1"/>
  <c r="X90" i="1"/>
  <c r="X126" i="1"/>
  <c r="X142" i="1"/>
  <c r="X158" i="1"/>
  <c r="X66" i="1"/>
  <c r="X104" i="1"/>
  <c r="X122" i="1"/>
  <c r="X127" i="1"/>
  <c r="X143" i="1"/>
  <c r="X159" i="1"/>
  <c r="X175" i="1"/>
  <c r="X110" i="1"/>
  <c r="X121" i="1"/>
  <c r="X128" i="1"/>
  <c r="X144" i="1"/>
  <c r="X160" i="1"/>
  <c r="X95" i="1"/>
  <c r="X119" i="1"/>
  <c r="X130" i="1"/>
  <c r="X146" i="1"/>
  <c r="X80" i="1"/>
  <c r="X101" i="1"/>
  <c r="X118" i="1"/>
  <c r="X131" i="1"/>
  <c r="X147" i="1"/>
  <c r="X106" i="1"/>
  <c r="X117" i="1"/>
  <c r="X132" i="1"/>
  <c r="X103" i="1"/>
  <c r="X116" i="1"/>
  <c r="X115" i="1"/>
  <c r="X134" i="1"/>
  <c r="X150" i="1"/>
  <c r="X153" i="1"/>
  <c r="X164" i="1"/>
  <c r="X199" i="1"/>
  <c r="X215" i="1"/>
  <c r="X145" i="1"/>
  <c r="X200" i="1"/>
  <c r="X216" i="1"/>
  <c r="X97" i="1"/>
  <c r="X133" i="1"/>
  <c r="X163" i="1"/>
  <c r="X201" i="1"/>
  <c r="X99" i="1"/>
  <c r="X202" i="1"/>
  <c r="X218" i="1"/>
  <c r="X149" i="1"/>
  <c r="X155" i="1"/>
  <c r="X162" i="1"/>
  <c r="X203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204" i="1"/>
  <c r="X120" i="1"/>
  <c r="X171" i="1"/>
  <c r="X172" i="1"/>
  <c r="X173" i="1"/>
  <c r="X174" i="1"/>
  <c r="X161" i="1"/>
  <c r="X129" i="1"/>
  <c r="X152" i="1"/>
  <c r="X169" i="1"/>
  <c r="X191" i="1"/>
  <c r="X207" i="1"/>
  <c r="X168" i="1"/>
  <c r="X192" i="1"/>
  <c r="X208" i="1"/>
  <c r="X224" i="1"/>
  <c r="X167" i="1"/>
  <c r="X193" i="1"/>
  <c r="X209" i="1"/>
  <c r="X194" i="1"/>
  <c r="X210" i="1"/>
  <c r="X136" i="1"/>
  <c r="X166" i="1"/>
  <c r="X195" i="1"/>
  <c r="X198" i="1"/>
  <c r="X189" i="1"/>
  <c r="X246" i="1"/>
  <c r="X262" i="1"/>
  <c r="X165" i="1"/>
  <c r="X206" i="1"/>
  <c r="X247" i="1"/>
  <c r="X263" i="1"/>
  <c r="X279" i="1"/>
  <c r="X223" i="1"/>
  <c r="X248" i="1"/>
  <c r="X264" i="1"/>
  <c r="X197" i="1"/>
  <c r="X211" i="1"/>
  <c r="X213" i="1"/>
  <c r="X249" i="1"/>
  <c r="X265" i="1"/>
  <c r="X281" i="1"/>
  <c r="X222" i="1"/>
  <c r="X250" i="1"/>
  <c r="X266" i="1"/>
  <c r="X190" i="1"/>
  <c r="X251" i="1"/>
  <c r="X267" i="1"/>
  <c r="X148" i="1"/>
  <c r="X217" i="1"/>
  <c r="X221" i="1"/>
  <c r="X252" i="1"/>
  <c r="X268" i="1"/>
  <c r="X253" i="1"/>
  <c r="X269" i="1"/>
  <c r="X254" i="1"/>
  <c r="X270" i="1"/>
  <c r="X220" i="1"/>
  <c r="X230" i="1"/>
  <c r="X231" i="1"/>
  <c r="X232" i="1"/>
  <c r="X233" i="1"/>
  <c r="X234" i="1"/>
  <c r="X235" i="1"/>
  <c r="X236" i="1"/>
  <c r="X237" i="1"/>
  <c r="X238" i="1"/>
  <c r="X239" i="1"/>
  <c r="X255" i="1"/>
  <c r="X229" i="1"/>
  <c r="X240" i="1"/>
  <c r="X205" i="1"/>
  <c r="X212" i="1"/>
  <c r="X228" i="1"/>
  <c r="X241" i="1"/>
  <c r="X214" i="1"/>
  <c r="X219" i="1"/>
  <c r="X227" i="1"/>
  <c r="X242" i="1"/>
  <c r="X258" i="1"/>
  <c r="X274" i="1"/>
  <c r="X226" i="1"/>
  <c r="X243" i="1"/>
  <c r="X259" i="1"/>
  <c r="X245" i="1"/>
  <c r="X261" i="1"/>
  <c r="X277" i="1"/>
  <c r="X271" i="1"/>
  <c r="X276" i="1"/>
  <c r="X2" i="1"/>
  <c r="X278" i="1"/>
  <c r="X287" i="1"/>
  <c r="X288" i="1"/>
  <c r="X289" i="1"/>
  <c r="X290" i="1"/>
  <c r="X291" i="1"/>
  <c r="X292" i="1"/>
  <c r="X293" i="1"/>
  <c r="X294" i="1"/>
  <c r="X295" i="1"/>
  <c r="X286" i="1"/>
  <c r="X260" i="1"/>
  <c r="X285" i="1"/>
  <c r="X225" i="1"/>
  <c r="X280" i="1"/>
  <c r="X196" i="1"/>
  <c r="X256" i="1"/>
  <c r="X272" i="1"/>
  <c r="X284" i="1"/>
  <c r="X244" i="1"/>
  <c r="X275" i="1"/>
  <c r="X257" i="1"/>
  <c r="X283" i="1"/>
  <c r="X273" i="1"/>
  <c r="X282" i="1"/>
  <c r="R11" i="1"/>
  <c r="R27" i="1"/>
  <c r="R43" i="1"/>
  <c r="R59" i="1"/>
  <c r="R12" i="1"/>
  <c r="R28" i="1"/>
  <c r="R13" i="1"/>
  <c r="R29" i="1"/>
  <c r="R14" i="1"/>
  <c r="R30" i="1"/>
  <c r="R15" i="1"/>
  <c r="R31" i="1"/>
  <c r="R16" i="1"/>
  <c r="R32" i="1"/>
  <c r="R17" i="1"/>
  <c r="R33" i="1"/>
  <c r="R18" i="1"/>
  <c r="R34" i="1"/>
  <c r="R3" i="1"/>
  <c r="R19" i="1"/>
  <c r="R35" i="1"/>
  <c r="R51" i="1"/>
  <c r="R67" i="1"/>
  <c r="R4" i="1"/>
  <c r="R20" i="1"/>
  <c r="R36" i="1"/>
  <c r="R52" i="1"/>
  <c r="R68" i="1"/>
  <c r="R5" i="1"/>
  <c r="R21" i="1"/>
  <c r="R37" i="1"/>
  <c r="R53" i="1"/>
  <c r="R69" i="1"/>
  <c r="R6" i="1"/>
  <c r="R22" i="1"/>
  <c r="R38" i="1"/>
  <c r="R7" i="1"/>
  <c r="R23" i="1"/>
  <c r="R39" i="1"/>
  <c r="R8" i="1"/>
  <c r="R24" i="1"/>
  <c r="R49" i="1"/>
  <c r="R89" i="1"/>
  <c r="R26" i="1"/>
  <c r="R45" i="1"/>
  <c r="R58" i="1"/>
  <c r="R63" i="1"/>
  <c r="R48" i="1"/>
  <c r="R92" i="1"/>
  <c r="R108" i="1"/>
  <c r="R57" i="1"/>
  <c r="R62" i="1"/>
  <c r="R94" i="1"/>
  <c r="R95" i="1"/>
  <c r="R42" i="1"/>
  <c r="R40" i="1"/>
  <c r="R44" i="1"/>
  <c r="R47" i="1"/>
  <c r="R56" i="1"/>
  <c r="R61" i="1"/>
  <c r="R97" i="1"/>
  <c r="R113" i="1"/>
  <c r="R66" i="1"/>
  <c r="R98" i="1"/>
  <c r="R114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99" i="1"/>
  <c r="R55" i="1"/>
  <c r="R60" i="1"/>
  <c r="R70" i="1"/>
  <c r="R84" i="1"/>
  <c r="R100" i="1"/>
  <c r="R46" i="1"/>
  <c r="R50" i="1"/>
  <c r="R86" i="1"/>
  <c r="R102" i="1"/>
  <c r="R9" i="1"/>
  <c r="R112" i="1"/>
  <c r="R124" i="1"/>
  <c r="R125" i="1"/>
  <c r="R141" i="1"/>
  <c r="R41" i="1"/>
  <c r="R96" i="1"/>
  <c r="R10" i="1"/>
  <c r="R122" i="1"/>
  <c r="R127" i="1"/>
  <c r="R143" i="1"/>
  <c r="R85" i="1"/>
  <c r="R104" i="1"/>
  <c r="R111" i="1"/>
  <c r="R121" i="1"/>
  <c r="R128" i="1"/>
  <c r="R144" i="1"/>
  <c r="R160" i="1"/>
  <c r="R64" i="1"/>
  <c r="R90" i="1"/>
  <c r="R107" i="1"/>
  <c r="R120" i="1"/>
  <c r="R129" i="1"/>
  <c r="R145" i="1"/>
  <c r="R65" i="1"/>
  <c r="R119" i="1"/>
  <c r="R130" i="1"/>
  <c r="R146" i="1"/>
  <c r="R162" i="1"/>
  <c r="R88" i="1"/>
  <c r="R110" i="1"/>
  <c r="R118" i="1"/>
  <c r="R131" i="1"/>
  <c r="R147" i="1"/>
  <c r="R25" i="1"/>
  <c r="R101" i="1"/>
  <c r="R117" i="1"/>
  <c r="R132" i="1"/>
  <c r="R148" i="1"/>
  <c r="R116" i="1"/>
  <c r="R133" i="1"/>
  <c r="R149" i="1"/>
  <c r="R165" i="1"/>
  <c r="R181" i="1"/>
  <c r="R103" i="1"/>
  <c r="R106" i="1"/>
  <c r="R109" i="1"/>
  <c r="R115" i="1"/>
  <c r="R134" i="1"/>
  <c r="R150" i="1"/>
  <c r="R166" i="1"/>
  <c r="R54" i="1"/>
  <c r="R93" i="1"/>
  <c r="R136" i="1"/>
  <c r="R91" i="1"/>
  <c r="R137" i="1"/>
  <c r="R105" i="1"/>
  <c r="R87" i="1"/>
  <c r="R140" i="1"/>
  <c r="R158" i="1"/>
  <c r="R171" i="1"/>
  <c r="R172" i="1"/>
  <c r="R173" i="1"/>
  <c r="R174" i="1"/>
  <c r="R175" i="1"/>
  <c r="R176" i="1"/>
  <c r="R177" i="1"/>
  <c r="R178" i="1"/>
  <c r="R179" i="1"/>
  <c r="R180" i="1"/>
  <c r="R189" i="1"/>
  <c r="R205" i="1"/>
  <c r="R126" i="1"/>
  <c r="R170" i="1"/>
  <c r="R190" i="1"/>
  <c r="R206" i="1"/>
  <c r="R222" i="1"/>
  <c r="R138" i="1"/>
  <c r="R169" i="1"/>
  <c r="R191" i="1"/>
  <c r="R207" i="1"/>
  <c r="R152" i="1"/>
  <c r="R168" i="1"/>
  <c r="R192" i="1"/>
  <c r="R208" i="1"/>
  <c r="R142" i="1"/>
  <c r="R154" i="1"/>
  <c r="R161" i="1"/>
  <c r="R167" i="1"/>
  <c r="R193" i="1"/>
  <c r="R209" i="1"/>
  <c r="R157" i="1"/>
  <c r="R194" i="1"/>
  <c r="R135" i="1"/>
  <c r="R139" i="1"/>
  <c r="R197" i="1"/>
  <c r="R213" i="1"/>
  <c r="R198" i="1"/>
  <c r="R214" i="1"/>
  <c r="R230" i="1"/>
  <c r="R156" i="1"/>
  <c r="R199" i="1"/>
  <c r="R215" i="1"/>
  <c r="R123" i="1"/>
  <c r="R153" i="1"/>
  <c r="R200" i="1"/>
  <c r="R216" i="1"/>
  <c r="R151" i="1"/>
  <c r="R159" i="1"/>
  <c r="R164" i="1"/>
  <c r="R155" i="1"/>
  <c r="R182" i="1"/>
  <c r="R183" i="1"/>
  <c r="R184" i="1"/>
  <c r="R185" i="1"/>
  <c r="R186" i="1"/>
  <c r="R187" i="1"/>
  <c r="R188" i="1"/>
  <c r="R204" i="1"/>
  <c r="R203" i="1"/>
  <c r="R252" i="1"/>
  <c r="R268" i="1"/>
  <c r="R211" i="1"/>
  <c r="R253" i="1"/>
  <c r="R269" i="1"/>
  <c r="R217" i="1"/>
  <c r="R221" i="1"/>
  <c r="R254" i="1"/>
  <c r="R270" i="1"/>
  <c r="R231" i="1"/>
  <c r="R232" i="1"/>
  <c r="R233" i="1"/>
  <c r="R234" i="1"/>
  <c r="R235" i="1"/>
  <c r="R236" i="1"/>
  <c r="R237" i="1"/>
  <c r="R238" i="1"/>
  <c r="R239" i="1"/>
  <c r="R255" i="1"/>
  <c r="R271" i="1"/>
  <c r="R287" i="1"/>
  <c r="R201" i="1"/>
  <c r="R240" i="1"/>
  <c r="R256" i="1"/>
  <c r="R272" i="1"/>
  <c r="R220" i="1"/>
  <c r="R229" i="1"/>
  <c r="R241" i="1"/>
  <c r="R257" i="1"/>
  <c r="R228" i="1"/>
  <c r="R242" i="1"/>
  <c r="R258" i="1"/>
  <c r="R274" i="1"/>
  <c r="R227" i="1"/>
  <c r="R243" i="1"/>
  <c r="R259" i="1"/>
  <c r="R275" i="1"/>
  <c r="R195" i="1"/>
  <c r="R219" i="1"/>
  <c r="R226" i="1"/>
  <c r="R244" i="1"/>
  <c r="R260" i="1"/>
  <c r="R276" i="1"/>
  <c r="R210" i="1"/>
  <c r="R212" i="1"/>
  <c r="R225" i="1"/>
  <c r="R245" i="1"/>
  <c r="R202" i="1"/>
  <c r="R224" i="1"/>
  <c r="R246" i="1"/>
  <c r="R247" i="1"/>
  <c r="R218" i="1"/>
  <c r="R223" i="1"/>
  <c r="R248" i="1"/>
  <c r="R264" i="1"/>
  <c r="R196" i="1"/>
  <c r="R249" i="1"/>
  <c r="R265" i="1"/>
  <c r="R163" i="1"/>
  <c r="R251" i="1"/>
  <c r="R267" i="1"/>
  <c r="R283" i="1"/>
  <c r="R280" i="1"/>
  <c r="R284" i="1"/>
  <c r="R277" i="1"/>
  <c r="R261" i="1"/>
  <c r="R279" i="1"/>
  <c r="R273" i="1"/>
  <c r="R282" i="1"/>
  <c r="R262" i="1"/>
  <c r="R2" i="1"/>
  <c r="R266" i="1"/>
  <c r="R281" i="1"/>
  <c r="R288" i="1"/>
  <c r="R289" i="1"/>
  <c r="R290" i="1"/>
  <c r="R291" i="1"/>
  <c r="R292" i="1"/>
  <c r="R293" i="1"/>
  <c r="R294" i="1"/>
  <c r="R295" i="1"/>
  <c r="R278" i="1"/>
  <c r="R250" i="1"/>
  <c r="R286" i="1"/>
  <c r="R263" i="1"/>
  <c r="R285" i="1"/>
  <c r="V7" i="1"/>
  <c r="V23" i="1"/>
  <c r="V39" i="1"/>
  <c r="V55" i="1"/>
  <c r="V8" i="1"/>
  <c r="V24" i="1"/>
  <c r="V9" i="1"/>
  <c r="V25" i="1"/>
  <c r="V10" i="1"/>
  <c r="V26" i="1"/>
  <c r="V42" i="1"/>
  <c r="V11" i="1"/>
  <c r="V27" i="1"/>
  <c r="V43" i="1"/>
  <c r="V12" i="1"/>
  <c r="V28" i="1"/>
  <c r="V13" i="1"/>
  <c r="V29" i="1"/>
  <c r="V14" i="1"/>
  <c r="V30" i="1"/>
  <c r="V15" i="1"/>
  <c r="V31" i="1"/>
  <c r="V47" i="1"/>
  <c r="V63" i="1"/>
  <c r="V16" i="1"/>
  <c r="V32" i="1"/>
  <c r="V48" i="1"/>
  <c r="V64" i="1"/>
  <c r="V80" i="1"/>
  <c r="V17" i="1"/>
  <c r="V33" i="1"/>
  <c r="V49" i="1"/>
  <c r="V65" i="1"/>
  <c r="V18" i="1"/>
  <c r="V34" i="1"/>
  <c r="V3" i="1"/>
  <c r="V19" i="1"/>
  <c r="V35" i="1"/>
  <c r="V4" i="1"/>
  <c r="V20" i="1"/>
  <c r="V38" i="1"/>
  <c r="V85" i="1"/>
  <c r="V46" i="1"/>
  <c r="V69" i="1"/>
  <c r="V41" i="1"/>
  <c r="V54" i="1"/>
  <c r="V59" i="1"/>
  <c r="V88" i="1"/>
  <c r="V104" i="1"/>
  <c r="V5" i="1"/>
  <c r="V68" i="1"/>
  <c r="V53" i="1"/>
  <c r="V58" i="1"/>
  <c r="V90" i="1"/>
  <c r="V21" i="1"/>
  <c r="V45" i="1"/>
  <c r="V91" i="1"/>
  <c r="V107" i="1"/>
  <c r="V6" i="1"/>
  <c r="V67" i="1"/>
  <c r="V36" i="1"/>
  <c r="V52" i="1"/>
  <c r="V57" i="1"/>
  <c r="V93" i="1"/>
  <c r="V109" i="1"/>
  <c r="V22" i="1"/>
  <c r="V62" i="1"/>
  <c r="V94" i="1"/>
  <c r="V110" i="1"/>
  <c r="V66" i="1"/>
  <c r="V95" i="1"/>
  <c r="V111" i="1"/>
  <c r="V40" i="1"/>
  <c r="V44" i="1"/>
  <c r="V51" i="1"/>
  <c r="V56" i="1"/>
  <c r="V96" i="1"/>
  <c r="V81" i="1"/>
  <c r="V82" i="1"/>
  <c r="V98" i="1"/>
  <c r="V84" i="1"/>
  <c r="V137" i="1"/>
  <c r="V78" i="1"/>
  <c r="V100" i="1"/>
  <c r="V105" i="1"/>
  <c r="V108" i="1"/>
  <c r="V112" i="1"/>
  <c r="V50" i="1"/>
  <c r="V75" i="1"/>
  <c r="V87" i="1"/>
  <c r="V139" i="1"/>
  <c r="V70" i="1"/>
  <c r="V102" i="1"/>
  <c r="V140" i="1"/>
  <c r="V156" i="1"/>
  <c r="V124" i="1"/>
  <c r="V125" i="1"/>
  <c r="V141" i="1"/>
  <c r="V71" i="1"/>
  <c r="V92" i="1"/>
  <c r="V123" i="1"/>
  <c r="V126" i="1"/>
  <c r="V142" i="1"/>
  <c r="V158" i="1"/>
  <c r="V79" i="1"/>
  <c r="V122" i="1"/>
  <c r="V127" i="1"/>
  <c r="V143" i="1"/>
  <c r="V76" i="1"/>
  <c r="V121" i="1"/>
  <c r="V128" i="1"/>
  <c r="V144" i="1"/>
  <c r="V72" i="1"/>
  <c r="V99" i="1"/>
  <c r="V120" i="1"/>
  <c r="V129" i="1"/>
  <c r="V145" i="1"/>
  <c r="V161" i="1"/>
  <c r="V177" i="1"/>
  <c r="V97" i="1"/>
  <c r="V119" i="1"/>
  <c r="V130" i="1"/>
  <c r="V146" i="1"/>
  <c r="V162" i="1"/>
  <c r="V83" i="1"/>
  <c r="V60" i="1"/>
  <c r="V73" i="1"/>
  <c r="V86" i="1"/>
  <c r="V117" i="1"/>
  <c r="V132" i="1"/>
  <c r="V148" i="1"/>
  <c r="V37" i="1"/>
  <c r="V61" i="1"/>
  <c r="V77" i="1"/>
  <c r="V106" i="1"/>
  <c r="V116" i="1"/>
  <c r="V133" i="1"/>
  <c r="V149" i="1"/>
  <c r="V103" i="1"/>
  <c r="V115" i="1"/>
  <c r="V134" i="1"/>
  <c r="V74" i="1"/>
  <c r="V114" i="1"/>
  <c r="V89" i="1"/>
  <c r="V113" i="1"/>
  <c r="V136" i="1"/>
  <c r="V152" i="1"/>
  <c r="V151" i="1"/>
  <c r="V163" i="1"/>
  <c r="V201" i="1"/>
  <c r="V217" i="1"/>
  <c r="V202" i="1"/>
  <c r="V218" i="1"/>
  <c r="V118" i="1"/>
  <c r="V203" i="1"/>
  <c r="V155" i="1"/>
  <c r="V178" i="1"/>
  <c r="V179" i="1"/>
  <c r="V180" i="1"/>
  <c r="V181" i="1"/>
  <c r="V182" i="1"/>
  <c r="V183" i="1"/>
  <c r="V184" i="1"/>
  <c r="V185" i="1"/>
  <c r="V186" i="1"/>
  <c r="V187" i="1"/>
  <c r="V188" i="1"/>
  <c r="V204" i="1"/>
  <c r="V220" i="1"/>
  <c r="V101" i="1"/>
  <c r="V138" i="1"/>
  <c r="V171" i="1"/>
  <c r="V172" i="1"/>
  <c r="V173" i="1"/>
  <c r="V174" i="1"/>
  <c r="V175" i="1"/>
  <c r="V176" i="1"/>
  <c r="V189" i="1"/>
  <c r="V205" i="1"/>
  <c r="V170" i="1"/>
  <c r="V190" i="1"/>
  <c r="V206" i="1"/>
  <c r="V169" i="1"/>
  <c r="V168" i="1"/>
  <c r="V135" i="1"/>
  <c r="V154" i="1"/>
  <c r="V157" i="1"/>
  <c r="V167" i="1"/>
  <c r="V193" i="1"/>
  <c r="V209" i="1"/>
  <c r="V147" i="1"/>
  <c r="V150" i="1"/>
  <c r="V194" i="1"/>
  <c r="V210" i="1"/>
  <c r="V226" i="1"/>
  <c r="V160" i="1"/>
  <c r="V166" i="1"/>
  <c r="V195" i="1"/>
  <c r="V211" i="1"/>
  <c r="V196" i="1"/>
  <c r="V212" i="1"/>
  <c r="V131" i="1"/>
  <c r="V165" i="1"/>
  <c r="V197" i="1"/>
  <c r="V200" i="1"/>
  <c r="V164" i="1"/>
  <c r="V223" i="1"/>
  <c r="V248" i="1"/>
  <c r="V264" i="1"/>
  <c r="V213" i="1"/>
  <c r="V249" i="1"/>
  <c r="V265" i="1"/>
  <c r="V222" i="1"/>
  <c r="V250" i="1"/>
  <c r="V266" i="1"/>
  <c r="V215" i="1"/>
  <c r="V251" i="1"/>
  <c r="V267" i="1"/>
  <c r="V283" i="1"/>
  <c r="V221" i="1"/>
  <c r="V252" i="1"/>
  <c r="V268" i="1"/>
  <c r="V207" i="1"/>
  <c r="V253" i="1"/>
  <c r="V269" i="1"/>
  <c r="V198" i="1"/>
  <c r="V254" i="1"/>
  <c r="V270" i="1"/>
  <c r="V230" i="1"/>
  <c r="V231" i="1"/>
  <c r="V232" i="1"/>
  <c r="V233" i="1"/>
  <c r="V234" i="1"/>
  <c r="V235" i="1"/>
  <c r="V236" i="1"/>
  <c r="V237" i="1"/>
  <c r="V238" i="1"/>
  <c r="V239" i="1"/>
  <c r="V255" i="1"/>
  <c r="V271" i="1"/>
  <c r="V153" i="1"/>
  <c r="V191" i="1"/>
  <c r="V229" i="1"/>
  <c r="V240" i="1"/>
  <c r="V256" i="1"/>
  <c r="V272" i="1"/>
  <c r="V228" i="1"/>
  <c r="V241" i="1"/>
  <c r="V257" i="1"/>
  <c r="V214" i="1"/>
  <c r="V227" i="1"/>
  <c r="V242" i="1"/>
  <c r="V219" i="1"/>
  <c r="V243" i="1"/>
  <c r="V159" i="1"/>
  <c r="V199" i="1"/>
  <c r="V216" i="1"/>
  <c r="V244" i="1"/>
  <c r="V260" i="1"/>
  <c r="V192" i="1"/>
  <c r="V208" i="1"/>
  <c r="V225" i="1"/>
  <c r="V245" i="1"/>
  <c r="V261" i="1"/>
  <c r="V247" i="1"/>
  <c r="V263" i="1"/>
  <c r="V279" i="1"/>
  <c r="V278" i="1"/>
  <c r="V286" i="1"/>
  <c r="V285" i="1"/>
  <c r="V224" i="1"/>
  <c r="V280" i="1"/>
  <c r="V284" i="1"/>
  <c r="V275" i="1"/>
  <c r="V277" i="1"/>
  <c r="V246" i="1"/>
  <c r="V273" i="1"/>
  <c r="V258" i="1"/>
  <c r="V262" i="1"/>
  <c r="V282" i="1"/>
  <c r="V259" i="1"/>
  <c r="V276" i="1"/>
  <c r="V281" i="1"/>
  <c r="V2" i="1"/>
  <c r="V274" i="1"/>
  <c r="V287" i="1"/>
  <c r="V288" i="1"/>
  <c r="V289" i="1"/>
  <c r="V290" i="1"/>
  <c r="V291" i="1"/>
  <c r="V292" i="1"/>
  <c r="V293" i="1"/>
  <c r="V294" i="1"/>
  <c r="V295" i="1"/>
  <c r="K18" i="1"/>
  <c r="K34" i="1"/>
  <c r="K50" i="1"/>
  <c r="K66" i="1"/>
  <c r="K3" i="1"/>
  <c r="K19" i="1"/>
  <c r="K35" i="1"/>
  <c r="K4" i="1"/>
  <c r="K20" i="1"/>
  <c r="K36" i="1"/>
  <c r="K5" i="1"/>
  <c r="K21" i="1"/>
  <c r="K37" i="1"/>
  <c r="K6" i="1"/>
  <c r="K22" i="1"/>
  <c r="K38" i="1"/>
  <c r="K7" i="1"/>
  <c r="K23" i="1"/>
  <c r="K39" i="1"/>
  <c r="K8" i="1"/>
  <c r="K24" i="1"/>
  <c r="K40" i="1"/>
  <c r="K9" i="1"/>
  <c r="K25" i="1"/>
  <c r="K10" i="1"/>
  <c r="K26" i="1"/>
  <c r="K42" i="1"/>
  <c r="K58" i="1"/>
  <c r="K11" i="1"/>
  <c r="K27" i="1"/>
  <c r="K43" i="1"/>
  <c r="K59" i="1"/>
  <c r="K75" i="1"/>
  <c r="K12" i="1"/>
  <c r="K28" i="1"/>
  <c r="K44" i="1"/>
  <c r="K60" i="1"/>
  <c r="K13" i="1"/>
  <c r="K29" i="1"/>
  <c r="K45" i="1"/>
  <c r="K14" i="1"/>
  <c r="K30" i="1"/>
  <c r="K46" i="1"/>
  <c r="K15" i="1"/>
  <c r="K31" i="1"/>
  <c r="K52" i="1"/>
  <c r="K96" i="1"/>
  <c r="K57" i="1"/>
  <c r="K47" i="1"/>
  <c r="K61" i="1"/>
  <c r="K51" i="1"/>
  <c r="K76" i="1"/>
  <c r="K77" i="1"/>
  <c r="K78" i="1"/>
  <c r="K79" i="1"/>
  <c r="K80" i="1"/>
  <c r="K81" i="1"/>
  <c r="K82" i="1"/>
  <c r="K83" i="1"/>
  <c r="K99" i="1"/>
  <c r="K56" i="1"/>
  <c r="K71" i="1"/>
  <c r="K72" i="1"/>
  <c r="K73" i="1"/>
  <c r="K74" i="1"/>
  <c r="K84" i="1"/>
  <c r="K85" i="1"/>
  <c r="K101" i="1"/>
  <c r="K65" i="1"/>
  <c r="K70" i="1"/>
  <c r="K86" i="1"/>
  <c r="K102" i="1"/>
  <c r="K55" i="1"/>
  <c r="K87" i="1"/>
  <c r="K88" i="1"/>
  <c r="K104" i="1"/>
  <c r="K120" i="1"/>
  <c r="K64" i="1"/>
  <c r="K69" i="1"/>
  <c r="K89" i="1"/>
  <c r="K105" i="1"/>
  <c r="K121" i="1"/>
  <c r="K16" i="1"/>
  <c r="K49" i="1"/>
  <c r="K54" i="1"/>
  <c r="K90" i="1"/>
  <c r="K106" i="1"/>
  <c r="K91" i="1"/>
  <c r="K107" i="1"/>
  <c r="K17" i="1"/>
  <c r="K41" i="1"/>
  <c r="K48" i="1"/>
  <c r="K53" i="1"/>
  <c r="K93" i="1"/>
  <c r="K110" i="1"/>
  <c r="K119" i="1"/>
  <c r="K132" i="1"/>
  <c r="K148" i="1"/>
  <c r="K117" i="1"/>
  <c r="K134" i="1"/>
  <c r="K150" i="1"/>
  <c r="K109" i="1"/>
  <c r="K116" i="1"/>
  <c r="K135" i="1"/>
  <c r="K151" i="1"/>
  <c r="K167" i="1"/>
  <c r="K115" i="1"/>
  <c r="K136" i="1"/>
  <c r="K152" i="1"/>
  <c r="K97" i="1"/>
  <c r="K114" i="1"/>
  <c r="K137" i="1"/>
  <c r="K153" i="1"/>
  <c r="K95" i="1"/>
  <c r="K103" i="1"/>
  <c r="K138" i="1"/>
  <c r="K154" i="1"/>
  <c r="K113" i="1"/>
  <c r="K139" i="1"/>
  <c r="K155" i="1"/>
  <c r="K108" i="1"/>
  <c r="K140" i="1"/>
  <c r="K156" i="1"/>
  <c r="K172" i="1"/>
  <c r="K188" i="1"/>
  <c r="K32" i="1"/>
  <c r="K124" i="1"/>
  <c r="K125" i="1"/>
  <c r="K141" i="1"/>
  <c r="K157" i="1"/>
  <c r="K67" i="1"/>
  <c r="K33" i="1"/>
  <c r="K68" i="1"/>
  <c r="K122" i="1"/>
  <c r="K127" i="1"/>
  <c r="K143" i="1"/>
  <c r="K128" i="1"/>
  <c r="K144" i="1"/>
  <c r="K98" i="1"/>
  <c r="K100" i="1"/>
  <c r="K111" i="1"/>
  <c r="K129" i="1"/>
  <c r="K62" i="1"/>
  <c r="K94" i="1"/>
  <c r="K130" i="1"/>
  <c r="K63" i="1"/>
  <c r="K92" i="1"/>
  <c r="K131" i="1"/>
  <c r="K147" i="1"/>
  <c r="K126" i="1"/>
  <c r="K133" i="1"/>
  <c r="K149" i="1"/>
  <c r="K196" i="1"/>
  <c r="K212" i="1"/>
  <c r="K118" i="1"/>
  <c r="K142" i="1"/>
  <c r="K160" i="1"/>
  <c r="K197" i="1"/>
  <c r="K213" i="1"/>
  <c r="K229" i="1"/>
  <c r="K166" i="1"/>
  <c r="K198" i="1"/>
  <c r="K146" i="1"/>
  <c r="K199" i="1"/>
  <c r="K215" i="1"/>
  <c r="K165" i="1"/>
  <c r="K200" i="1"/>
  <c r="K216" i="1"/>
  <c r="K159" i="1"/>
  <c r="K201" i="1"/>
  <c r="K164" i="1"/>
  <c r="K163" i="1"/>
  <c r="K204" i="1"/>
  <c r="K158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9" i="1"/>
  <c r="K205" i="1"/>
  <c r="K221" i="1"/>
  <c r="K237" i="1"/>
  <c r="K123" i="1"/>
  <c r="K171" i="1"/>
  <c r="K190" i="1"/>
  <c r="K206" i="1"/>
  <c r="K222" i="1"/>
  <c r="K112" i="1"/>
  <c r="K162" i="1"/>
  <c r="K170" i="1"/>
  <c r="K191" i="1"/>
  <c r="K207" i="1"/>
  <c r="K169" i="1"/>
  <c r="K192" i="1"/>
  <c r="K168" i="1"/>
  <c r="K195" i="1"/>
  <c r="K211" i="1"/>
  <c r="K220" i="1"/>
  <c r="K228" i="1"/>
  <c r="K243" i="1"/>
  <c r="K259" i="1"/>
  <c r="K275" i="1"/>
  <c r="K227" i="1"/>
  <c r="K244" i="1"/>
  <c r="K260" i="1"/>
  <c r="K276" i="1"/>
  <c r="K226" i="1"/>
  <c r="K245" i="1"/>
  <c r="K261" i="1"/>
  <c r="K277" i="1"/>
  <c r="K194" i="1"/>
  <c r="K219" i="1"/>
  <c r="K225" i="1"/>
  <c r="K246" i="1"/>
  <c r="K262" i="1"/>
  <c r="K278" i="1"/>
  <c r="K294" i="1"/>
  <c r="K224" i="1"/>
  <c r="K247" i="1"/>
  <c r="K263" i="1"/>
  <c r="K279" i="1"/>
  <c r="K145" i="1"/>
  <c r="K214" i="1"/>
  <c r="K248" i="1"/>
  <c r="K264" i="1"/>
  <c r="K223" i="1"/>
  <c r="K249" i="1"/>
  <c r="K265" i="1"/>
  <c r="K202" i="1"/>
  <c r="K208" i="1"/>
  <c r="K210" i="1"/>
  <c r="K250" i="1"/>
  <c r="K266" i="1"/>
  <c r="K282" i="1"/>
  <c r="K218" i="1"/>
  <c r="K251" i="1"/>
  <c r="K267" i="1"/>
  <c r="K283" i="1"/>
  <c r="K252" i="1"/>
  <c r="K253" i="1"/>
  <c r="K254" i="1"/>
  <c r="K238" i="1"/>
  <c r="K239" i="1"/>
  <c r="K255" i="1"/>
  <c r="K271" i="1"/>
  <c r="K161" i="1"/>
  <c r="K203" i="1"/>
  <c r="K230" i="1"/>
  <c r="K231" i="1"/>
  <c r="K232" i="1"/>
  <c r="K233" i="1"/>
  <c r="K234" i="1"/>
  <c r="K235" i="1"/>
  <c r="K236" i="1"/>
  <c r="K240" i="1"/>
  <c r="K256" i="1"/>
  <c r="K272" i="1"/>
  <c r="K209" i="1"/>
  <c r="K242" i="1"/>
  <c r="K258" i="1"/>
  <c r="K274" i="1"/>
  <c r="K268" i="1"/>
  <c r="K241" i="1"/>
  <c r="K2" i="1"/>
  <c r="K193" i="1"/>
  <c r="K295" i="1"/>
  <c r="K269" i="1"/>
  <c r="K288" i="1"/>
  <c r="K289" i="1"/>
  <c r="K290" i="1"/>
  <c r="K291" i="1"/>
  <c r="K292" i="1"/>
  <c r="K293" i="1"/>
  <c r="K257" i="1"/>
  <c r="K281" i="1"/>
  <c r="K287" i="1"/>
  <c r="K273" i="1"/>
  <c r="K286" i="1"/>
  <c r="K285" i="1"/>
  <c r="K270" i="1"/>
  <c r="K280" i="1"/>
  <c r="K284" i="1"/>
  <c r="K217" i="1"/>
  <c r="T9" i="1"/>
  <c r="T25" i="1"/>
  <c r="T41" i="1"/>
  <c r="T57" i="1"/>
  <c r="T10" i="1"/>
  <c r="T26" i="1"/>
  <c r="T11" i="1"/>
  <c r="T27" i="1"/>
  <c r="T12" i="1"/>
  <c r="T28" i="1"/>
  <c r="T13" i="1"/>
  <c r="T29" i="1"/>
  <c r="T14" i="1"/>
  <c r="T30" i="1"/>
  <c r="T15" i="1"/>
  <c r="T31" i="1"/>
  <c r="T16" i="1"/>
  <c r="T32" i="1"/>
  <c r="T17" i="1"/>
  <c r="T33" i="1"/>
  <c r="T49" i="1"/>
  <c r="T65" i="1"/>
  <c r="T18" i="1"/>
  <c r="T34" i="1"/>
  <c r="T50" i="1"/>
  <c r="T66" i="1"/>
  <c r="T82" i="1"/>
  <c r="T3" i="1"/>
  <c r="T19" i="1"/>
  <c r="T35" i="1"/>
  <c r="T51" i="1"/>
  <c r="T67" i="1"/>
  <c r="T4" i="1"/>
  <c r="T20" i="1"/>
  <c r="T36" i="1"/>
  <c r="T5" i="1"/>
  <c r="T21" i="1"/>
  <c r="T37" i="1"/>
  <c r="T6" i="1"/>
  <c r="T22" i="1"/>
  <c r="T54" i="1"/>
  <c r="T59" i="1"/>
  <c r="T87" i="1"/>
  <c r="T43" i="1"/>
  <c r="T64" i="1"/>
  <c r="T68" i="1"/>
  <c r="T39" i="1"/>
  <c r="T53" i="1"/>
  <c r="T58" i="1"/>
  <c r="T90" i="1"/>
  <c r="T106" i="1"/>
  <c r="T45" i="1"/>
  <c r="T63" i="1"/>
  <c r="T48" i="1"/>
  <c r="T92" i="1"/>
  <c r="T52" i="1"/>
  <c r="T93" i="1"/>
  <c r="T62" i="1"/>
  <c r="T7" i="1"/>
  <c r="T42" i="1"/>
  <c r="T95" i="1"/>
  <c r="T111" i="1"/>
  <c r="T96" i="1"/>
  <c r="T112" i="1"/>
  <c r="T23" i="1"/>
  <c r="T40" i="1"/>
  <c r="T44" i="1"/>
  <c r="T47" i="1"/>
  <c r="T56" i="1"/>
  <c r="T61" i="1"/>
  <c r="T97" i="1"/>
  <c r="T8" i="1"/>
  <c r="T98" i="1"/>
  <c r="T24" i="1"/>
  <c r="T55" i="1"/>
  <c r="T60" i="1"/>
  <c r="T70" i="1"/>
  <c r="T84" i="1"/>
  <c r="T100" i="1"/>
  <c r="T69" i="1"/>
  <c r="T78" i="1"/>
  <c r="T105" i="1"/>
  <c r="T108" i="1"/>
  <c r="T139" i="1"/>
  <c r="T75" i="1"/>
  <c r="T102" i="1"/>
  <c r="T124" i="1"/>
  <c r="T125" i="1"/>
  <c r="T141" i="1"/>
  <c r="T94" i="1"/>
  <c r="T123" i="1"/>
  <c r="T126" i="1"/>
  <c r="T142" i="1"/>
  <c r="T158" i="1"/>
  <c r="T71" i="1"/>
  <c r="T85" i="1"/>
  <c r="T122" i="1"/>
  <c r="T127" i="1"/>
  <c r="T143" i="1"/>
  <c r="T79" i="1"/>
  <c r="T104" i="1"/>
  <c r="T107" i="1"/>
  <c r="T121" i="1"/>
  <c r="T128" i="1"/>
  <c r="T144" i="1"/>
  <c r="T160" i="1"/>
  <c r="T76" i="1"/>
  <c r="T120" i="1"/>
  <c r="T129" i="1"/>
  <c r="T145" i="1"/>
  <c r="T72" i="1"/>
  <c r="T88" i="1"/>
  <c r="T99" i="1"/>
  <c r="T119" i="1"/>
  <c r="T130" i="1"/>
  <c r="T146" i="1"/>
  <c r="T101" i="1"/>
  <c r="T110" i="1"/>
  <c r="T118" i="1"/>
  <c r="T131" i="1"/>
  <c r="T147" i="1"/>
  <c r="T163" i="1"/>
  <c r="T179" i="1"/>
  <c r="T83" i="1"/>
  <c r="T117" i="1"/>
  <c r="T132" i="1"/>
  <c r="T148" i="1"/>
  <c r="T164" i="1"/>
  <c r="T46" i="1"/>
  <c r="T73" i="1"/>
  <c r="T80" i="1"/>
  <c r="T86" i="1"/>
  <c r="T77" i="1"/>
  <c r="T103" i="1"/>
  <c r="T109" i="1"/>
  <c r="T115" i="1"/>
  <c r="T134" i="1"/>
  <c r="T114" i="1"/>
  <c r="T135" i="1"/>
  <c r="T38" i="1"/>
  <c r="T74" i="1"/>
  <c r="T91" i="1"/>
  <c r="T113" i="1"/>
  <c r="T136" i="1"/>
  <c r="T89" i="1"/>
  <c r="T81" i="1"/>
  <c r="T138" i="1"/>
  <c r="T203" i="1"/>
  <c r="T133" i="1"/>
  <c r="T149" i="1"/>
  <c r="T155" i="1"/>
  <c r="T180" i="1"/>
  <c r="T181" i="1"/>
  <c r="T182" i="1"/>
  <c r="T183" i="1"/>
  <c r="T184" i="1"/>
  <c r="T185" i="1"/>
  <c r="T186" i="1"/>
  <c r="T187" i="1"/>
  <c r="T188" i="1"/>
  <c r="T204" i="1"/>
  <c r="T220" i="1"/>
  <c r="T162" i="1"/>
  <c r="T171" i="1"/>
  <c r="T172" i="1"/>
  <c r="T173" i="1"/>
  <c r="T174" i="1"/>
  <c r="T175" i="1"/>
  <c r="T176" i="1"/>
  <c r="T177" i="1"/>
  <c r="T178" i="1"/>
  <c r="T189" i="1"/>
  <c r="T205" i="1"/>
  <c r="T170" i="1"/>
  <c r="T190" i="1"/>
  <c r="T206" i="1"/>
  <c r="T169" i="1"/>
  <c r="T191" i="1"/>
  <c r="T207" i="1"/>
  <c r="T152" i="1"/>
  <c r="T161" i="1"/>
  <c r="T168" i="1"/>
  <c r="T192" i="1"/>
  <c r="T154" i="1"/>
  <c r="T167" i="1"/>
  <c r="T150" i="1"/>
  <c r="T157" i="1"/>
  <c r="T166" i="1"/>
  <c r="T195" i="1"/>
  <c r="T211" i="1"/>
  <c r="T196" i="1"/>
  <c r="T212" i="1"/>
  <c r="T228" i="1"/>
  <c r="T165" i="1"/>
  <c r="T197" i="1"/>
  <c r="T213" i="1"/>
  <c r="T198" i="1"/>
  <c r="T214" i="1"/>
  <c r="T140" i="1"/>
  <c r="T156" i="1"/>
  <c r="T153" i="1"/>
  <c r="T159" i="1"/>
  <c r="T116" i="1"/>
  <c r="T137" i="1"/>
  <c r="T202" i="1"/>
  <c r="T193" i="1"/>
  <c r="T200" i="1"/>
  <c r="T222" i="1"/>
  <c r="T250" i="1"/>
  <c r="T266" i="1"/>
  <c r="T215" i="1"/>
  <c r="T251" i="1"/>
  <c r="T267" i="1"/>
  <c r="T252" i="1"/>
  <c r="T268" i="1"/>
  <c r="T209" i="1"/>
  <c r="T221" i="1"/>
  <c r="T253" i="1"/>
  <c r="T269" i="1"/>
  <c r="T285" i="1"/>
  <c r="T217" i="1"/>
  <c r="T254" i="1"/>
  <c r="T270" i="1"/>
  <c r="T194" i="1"/>
  <c r="T230" i="1"/>
  <c r="T231" i="1"/>
  <c r="T232" i="1"/>
  <c r="T233" i="1"/>
  <c r="T234" i="1"/>
  <c r="T235" i="1"/>
  <c r="T236" i="1"/>
  <c r="T237" i="1"/>
  <c r="T238" i="1"/>
  <c r="T239" i="1"/>
  <c r="T255" i="1"/>
  <c r="T271" i="1"/>
  <c r="T201" i="1"/>
  <c r="T229" i="1"/>
  <c r="T240" i="1"/>
  <c r="T256" i="1"/>
  <c r="T272" i="1"/>
  <c r="T151" i="1"/>
  <c r="T241" i="1"/>
  <c r="T257" i="1"/>
  <c r="T273" i="1"/>
  <c r="T242" i="1"/>
  <c r="T258" i="1"/>
  <c r="T274" i="1"/>
  <c r="T227" i="1"/>
  <c r="T243" i="1"/>
  <c r="T259" i="1"/>
  <c r="T199" i="1"/>
  <c r="T216" i="1"/>
  <c r="T219" i="1"/>
  <c r="T226" i="1"/>
  <c r="T244" i="1"/>
  <c r="T208" i="1"/>
  <c r="T210" i="1"/>
  <c r="T225" i="1"/>
  <c r="T245" i="1"/>
  <c r="T224" i="1"/>
  <c r="T246" i="1"/>
  <c r="T262" i="1"/>
  <c r="T247" i="1"/>
  <c r="T263" i="1"/>
  <c r="T249" i="1"/>
  <c r="T265" i="1"/>
  <c r="T281" i="1"/>
  <c r="T260" i="1"/>
  <c r="T223" i="1"/>
  <c r="T280" i="1"/>
  <c r="T264" i="1"/>
  <c r="T275" i="1"/>
  <c r="T284" i="1"/>
  <c r="T277" i="1"/>
  <c r="T261" i="1"/>
  <c r="T283" i="1"/>
  <c r="T279" i="1"/>
  <c r="T282" i="1"/>
  <c r="T248" i="1"/>
  <c r="T276" i="1"/>
  <c r="T2" i="1"/>
  <c r="T287" i="1"/>
  <c r="T288" i="1"/>
  <c r="T289" i="1"/>
  <c r="T290" i="1"/>
  <c r="T291" i="1"/>
  <c r="T292" i="1"/>
  <c r="T293" i="1"/>
  <c r="T294" i="1"/>
  <c r="T295" i="1"/>
  <c r="T218" i="1"/>
  <c r="T278" i="1"/>
  <c r="T286" i="1"/>
  <c r="Q12" i="1"/>
  <c r="Q28" i="1"/>
  <c r="Q44" i="1"/>
  <c r="Q60" i="1"/>
  <c r="Q13" i="1"/>
  <c r="Q29" i="1"/>
  <c r="Q14" i="1"/>
  <c r="Q30" i="1"/>
  <c r="Q15" i="1"/>
  <c r="Q31" i="1"/>
  <c r="Q16" i="1"/>
  <c r="Q32" i="1"/>
  <c r="Q17" i="1"/>
  <c r="Q33" i="1"/>
  <c r="Q18" i="1"/>
  <c r="Q34" i="1"/>
  <c r="Q3" i="1"/>
  <c r="Q19" i="1"/>
  <c r="Q35" i="1"/>
  <c r="Q4" i="1"/>
  <c r="Q20" i="1"/>
  <c r="Q36" i="1"/>
  <c r="Q52" i="1"/>
  <c r="Q68" i="1"/>
  <c r="Q5" i="1"/>
  <c r="Q21" i="1"/>
  <c r="Q37" i="1"/>
  <c r="Q53" i="1"/>
  <c r="Q69" i="1"/>
  <c r="Q6" i="1"/>
  <c r="Q22" i="1"/>
  <c r="Q38" i="1"/>
  <c r="Q54" i="1"/>
  <c r="Q7" i="1"/>
  <c r="Q23" i="1"/>
  <c r="Q39" i="1"/>
  <c r="Q8" i="1"/>
  <c r="Q24" i="1"/>
  <c r="Q40" i="1"/>
  <c r="Q9" i="1"/>
  <c r="Q25" i="1"/>
  <c r="Q26" i="1"/>
  <c r="Q90" i="1"/>
  <c r="Q11" i="1"/>
  <c r="Q45" i="1"/>
  <c r="Q58" i="1"/>
  <c r="Q63" i="1"/>
  <c r="Q48" i="1"/>
  <c r="Q27" i="1"/>
  <c r="Q93" i="1"/>
  <c r="Q109" i="1"/>
  <c r="Q57" i="1"/>
  <c r="Q62" i="1"/>
  <c r="Q67" i="1"/>
  <c r="Q95" i="1"/>
  <c r="Q42" i="1"/>
  <c r="Q96" i="1"/>
  <c r="Q47" i="1"/>
  <c r="Q56" i="1"/>
  <c r="Q61" i="1"/>
  <c r="Q66" i="1"/>
  <c r="Q98" i="1"/>
  <c r="Q114" i="1"/>
  <c r="Q51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99" i="1"/>
  <c r="Q115" i="1"/>
  <c r="Q55" i="1"/>
  <c r="Q70" i="1"/>
  <c r="Q84" i="1"/>
  <c r="Q100" i="1"/>
  <c r="Q65" i="1"/>
  <c r="Q85" i="1"/>
  <c r="Q101" i="1"/>
  <c r="Q87" i="1"/>
  <c r="Q41" i="1"/>
  <c r="Q49" i="1"/>
  <c r="Q123" i="1"/>
  <c r="Q126" i="1"/>
  <c r="Q142" i="1"/>
  <c r="Q10" i="1"/>
  <c r="Q50" i="1"/>
  <c r="Q94" i="1"/>
  <c r="Q104" i="1"/>
  <c r="Q111" i="1"/>
  <c r="Q121" i="1"/>
  <c r="Q128" i="1"/>
  <c r="Q144" i="1"/>
  <c r="Q64" i="1"/>
  <c r="Q92" i="1"/>
  <c r="Q107" i="1"/>
  <c r="Q120" i="1"/>
  <c r="Q129" i="1"/>
  <c r="Q145" i="1"/>
  <c r="Q161" i="1"/>
  <c r="Q43" i="1"/>
  <c r="Q119" i="1"/>
  <c r="Q130" i="1"/>
  <c r="Q146" i="1"/>
  <c r="Q88" i="1"/>
  <c r="Q110" i="1"/>
  <c r="Q118" i="1"/>
  <c r="Q131" i="1"/>
  <c r="Q147" i="1"/>
  <c r="Q117" i="1"/>
  <c r="Q132" i="1"/>
  <c r="Q148" i="1"/>
  <c r="Q59" i="1"/>
  <c r="Q116" i="1"/>
  <c r="Q133" i="1"/>
  <c r="Q149" i="1"/>
  <c r="Q46" i="1"/>
  <c r="Q86" i="1"/>
  <c r="Q97" i="1"/>
  <c r="Q103" i="1"/>
  <c r="Q106" i="1"/>
  <c r="Q134" i="1"/>
  <c r="Q150" i="1"/>
  <c r="Q166" i="1"/>
  <c r="Q182" i="1"/>
  <c r="Q135" i="1"/>
  <c r="Q151" i="1"/>
  <c r="Q167" i="1"/>
  <c r="Q91" i="1"/>
  <c r="Q137" i="1"/>
  <c r="Q89" i="1"/>
  <c r="Q113" i="1"/>
  <c r="Q138" i="1"/>
  <c r="Q105" i="1"/>
  <c r="Q108" i="1"/>
  <c r="Q102" i="1"/>
  <c r="Q112" i="1"/>
  <c r="Q124" i="1"/>
  <c r="Q125" i="1"/>
  <c r="Q141" i="1"/>
  <c r="Q162" i="1"/>
  <c r="Q170" i="1"/>
  <c r="Q190" i="1"/>
  <c r="Q206" i="1"/>
  <c r="Q169" i="1"/>
  <c r="Q191" i="1"/>
  <c r="Q207" i="1"/>
  <c r="Q223" i="1"/>
  <c r="Q152" i="1"/>
  <c r="Q168" i="1"/>
  <c r="Q192" i="1"/>
  <c r="Q127" i="1"/>
  <c r="Q154" i="1"/>
  <c r="Q193" i="1"/>
  <c r="Q209" i="1"/>
  <c r="Q157" i="1"/>
  <c r="Q194" i="1"/>
  <c r="Q210" i="1"/>
  <c r="Q195" i="1"/>
  <c r="Q139" i="1"/>
  <c r="Q160" i="1"/>
  <c r="Q143" i="1"/>
  <c r="Q198" i="1"/>
  <c r="Q214" i="1"/>
  <c r="Q122" i="1"/>
  <c r="Q156" i="1"/>
  <c r="Q165" i="1"/>
  <c r="Q199" i="1"/>
  <c r="Q215" i="1"/>
  <c r="Q231" i="1"/>
  <c r="Q136" i="1"/>
  <c r="Q153" i="1"/>
  <c r="Q200" i="1"/>
  <c r="Q216" i="1"/>
  <c r="Q140" i="1"/>
  <c r="Q159" i="1"/>
  <c r="Q164" i="1"/>
  <c r="Q201" i="1"/>
  <c r="Q163" i="1"/>
  <c r="Q158" i="1"/>
  <c r="Q171" i="1"/>
  <c r="Q172" i="1"/>
  <c r="Q173" i="1"/>
  <c r="Q174" i="1"/>
  <c r="Q175" i="1"/>
  <c r="Q176" i="1"/>
  <c r="Q177" i="1"/>
  <c r="Q178" i="1"/>
  <c r="Q179" i="1"/>
  <c r="Q180" i="1"/>
  <c r="Q181" i="1"/>
  <c r="Q189" i="1"/>
  <c r="Q205" i="1"/>
  <c r="Q211" i="1"/>
  <c r="Q213" i="1"/>
  <c r="Q253" i="1"/>
  <c r="Q269" i="1"/>
  <c r="Q197" i="1"/>
  <c r="Q217" i="1"/>
  <c r="Q221" i="1"/>
  <c r="Q254" i="1"/>
  <c r="Q270" i="1"/>
  <c r="Q232" i="1"/>
  <c r="Q233" i="1"/>
  <c r="Q234" i="1"/>
  <c r="Q235" i="1"/>
  <c r="Q236" i="1"/>
  <c r="Q237" i="1"/>
  <c r="Q238" i="1"/>
  <c r="Q239" i="1"/>
  <c r="Q255" i="1"/>
  <c r="Q271" i="1"/>
  <c r="Q186" i="1"/>
  <c r="Q230" i="1"/>
  <c r="Q240" i="1"/>
  <c r="Q256" i="1"/>
  <c r="Q272" i="1"/>
  <c r="Q288" i="1"/>
  <c r="Q220" i="1"/>
  <c r="Q229" i="1"/>
  <c r="Q241" i="1"/>
  <c r="Q257" i="1"/>
  <c r="Q273" i="1"/>
  <c r="Q204" i="1"/>
  <c r="Q228" i="1"/>
  <c r="Q242" i="1"/>
  <c r="Q258" i="1"/>
  <c r="Q227" i="1"/>
  <c r="Q243" i="1"/>
  <c r="Q259" i="1"/>
  <c r="Q275" i="1"/>
  <c r="Q187" i="1"/>
  <c r="Q219" i="1"/>
  <c r="Q226" i="1"/>
  <c r="Q244" i="1"/>
  <c r="Q260" i="1"/>
  <c r="Q276" i="1"/>
  <c r="Q212" i="1"/>
  <c r="Q225" i="1"/>
  <c r="Q245" i="1"/>
  <c r="Q261" i="1"/>
  <c r="Q277" i="1"/>
  <c r="Q155" i="1"/>
  <c r="Q202" i="1"/>
  <c r="Q224" i="1"/>
  <c r="Q246" i="1"/>
  <c r="Q183" i="1"/>
  <c r="Q208" i="1"/>
  <c r="Q247" i="1"/>
  <c r="Q188" i="1"/>
  <c r="Q218" i="1"/>
  <c r="Q248" i="1"/>
  <c r="Q184" i="1"/>
  <c r="Q196" i="1"/>
  <c r="Q249" i="1"/>
  <c r="Q265" i="1"/>
  <c r="Q250" i="1"/>
  <c r="Q266" i="1"/>
  <c r="Q185" i="1"/>
  <c r="Q203" i="1"/>
  <c r="Q252" i="1"/>
  <c r="Q268" i="1"/>
  <c r="Q284" i="1"/>
  <c r="Q222" i="1"/>
  <c r="Q264" i="1"/>
  <c r="Q283" i="1"/>
  <c r="Q279" i="1"/>
  <c r="Q282" i="1"/>
  <c r="Q262" i="1"/>
  <c r="Q2" i="1"/>
  <c r="Q281" i="1"/>
  <c r="Q289" i="1"/>
  <c r="Q290" i="1"/>
  <c r="Q291" i="1"/>
  <c r="Q292" i="1"/>
  <c r="Q293" i="1"/>
  <c r="Q294" i="1"/>
  <c r="Q295" i="1"/>
  <c r="Q278" i="1"/>
  <c r="Q287" i="1"/>
  <c r="Q286" i="1"/>
  <c r="Q263" i="1"/>
  <c r="Q274" i="1"/>
  <c r="Q285" i="1"/>
  <c r="Q251" i="1"/>
  <c r="Q267" i="1"/>
  <c r="Q280" i="1"/>
  <c r="Y4" i="1"/>
  <c r="Y20" i="1"/>
  <c r="Y36" i="1"/>
  <c r="Y52" i="1"/>
  <c r="Y68" i="1"/>
  <c r="Y5" i="1"/>
  <c r="Y21" i="1"/>
  <c r="Y37" i="1"/>
  <c r="Y6" i="1"/>
  <c r="Y22" i="1"/>
  <c r="Y38" i="1"/>
  <c r="Y7" i="1"/>
  <c r="Y23" i="1"/>
  <c r="Y39" i="1"/>
  <c r="Y8" i="1"/>
  <c r="Y24" i="1"/>
  <c r="Y40" i="1"/>
  <c r="Y9" i="1"/>
  <c r="Y25" i="1"/>
  <c r="Y10" i="1"/>
  <c r="Y26" i="1"/>
  <c r="Y11" i="1"/>
  <c r="Y27" i="1"/>
  <c r="Y12" i="1"/>
  <c r="Y28" i="1"/>
  <c r="Y44" i="1"/>
  <c r="Y60" i="1"/>
  <c r="Y13" i="1"/>
  <c r="Y29" i="1"/>
  <c r="Y45" i="1"/>
  <c r="Y61" i="1"/>
  <c r="Y77" i="1"/>
  <c r="Y14" i="1"/>
  <c r="Y30" i="1"/>
  <c r="Y46" i="1"/>
  <c r="Y62" i="1"/>
  <c r="Y15" i="1"/>
  <c r="Y31" i="1"/>
  <c r="Y47" i="1"/>
  <c r="Y16" i="1"/>
  <c r="Y32" i="1"/>
  <c r="Y17" i="1"/>
  <c r="Y33" i="1"/>
  <c r="Y18" i="1"/>
  <c r="Y65" i="1"/>
  <c r="Y78" i="1"/>
  <c r="Y79" i="1"/>
  <c r="Y80" i="1"/>
  <c r="Y81" i="1"/>
  <c r="Y82" i="1"/>
  <c r="Y98" i="1"/>
  <c r="Y3" i="1"/>
  <c r="Y50" i="1"/>
  <c r="Y55" i="1"/>
  <c r="Y70" i="1"/>
  <c r="Y71" i="1"/>
  <c r="Y72" i="1"/>
  <c r="Y73" i="1"/>
  <c r="Y19" i="1"/>
  <c r="Y34" i="1"/>
  <c r="Y41" i="1"/>
  <c r="Y64" i="1"/>
  <c r="Y69" i="1"/>
  <c r="Y85" i="1"/>
  <c r="Y101" i="1"/>
  <c r="Y43" i="1"/>
  <c r="Y49" i="1"/>
  <c r="Y54" i="1"/>
  <c r="Y59" i="1"/>
  <c r="Y87" i="1"/>
  <c r="Y103" i="1"/>
  <c r="Y63" i="1"/>
  <c r="Y88" i="1"/>
  <c r="Y104" i="1"/>
  <c r="Y35" i="1"/>
  <c r="Y48" i="1"/>
  <c r="Y53" i="1"/>
  <c r="Y58" i="1"/>
  <c r="Y90" i="1"/>
  <c r="Y106" i="1"/>
  <c r="Y122" i="1"/>
  <c r="Y91" i="1"/>
  <c r="Y107" i="1"/>
  <c r="Y123" i="1"/>
  <c r="Y67" i="1"/>
  <c r="Y92" i="1"/>
  <c r="Y108" i="1"/>
  <c r="Y42" i="1"/>
  <c r="Y57" i="1"/>
  <c r="Y93" i="1"/>
  <c r="Y66" i="1"/>
  <c r="Y95" i="1"/>
  <c r="Y74" i="1"/>
  <c r="Y89" i="1"/>
  <c r="Y115" i="1"/>
  <c r="Y134" i="1"/>
  <c r="Y150" i="1"/>
  <c r="Y56" i="1"/>
  <c r="Y114" i="1"/>
  <c r="Y84" i="1"/>
  <c r="Y113" i="1"/>
  <c r="Y136" i="1"/>
  <c r="Y152" i="1"/>
  <c r="Y96" i="1"/>
  <c r="Y105" i="1"/>
  <c r="Y137" i="1"/>
  <c r="Y153" i="1"/>
  <c r="Y169" i="1"/>
  <c r="Y75" i="1"/>
  <c r="Y94" i="1"/>
  <c r="Y100" i="1"/>
  <c r="Y112" i="1"/>
  <c r="Y138" i="1"/>
  <c r="Y51" i="1"/>
  <c r="Y102" i="1"/>
  <c r="Y139" i="1"/>
  <c r="Y155" i="1"/>
  <c r="Y124" i="1"/>
  <c r="Y140" i="1"/>
  <c r="Y156" i="1"/>
  <c r="Y111" i="1"/>
  <c r="Y125" i="1"/>
  <c r="Y141" i="1"/>
  <c r="Y157" i="1"/>
  <c r="Y126" i="1"/>
  <c r="Y142" i="1"/>
  <c r="Y158" i="1"/>
  <c r="Y174" i="1"/>
  <c r="Y76" i="1"/>
  <c r="Y127" i="1"/>
  <c r="Y143" i="1"/>
  <c r="Y159" i="1"/>
  <c r="Y97" i="1"/>
  <c r="Y99" i="1"/>
  <c r="Y120" i="1"/>
  <c r="Y129" i="1"/>
  <c r="Y145" i="1"/>
  <c r="Y83" i="1"/>
  <c r="Y119" i="1"/>
  <c r="Y130" i="1"/>
  <c r="Y146" i="1"/>
  <c r="Y86" i="1"/>
  <c r="Y109" i="1"/>
  <c r="Y118" i="1"/>
  <c r="Y131" i="1"/>
  <c r="Y117" i="1"/>
  <c r="Y116" i="1"/>
  <c r="Y133" i="1"/>
  <c r="Y149" i="1"/>
  <c r="Y198" i="1"/>
  <c r="Y214" i="1"/>
  <c r="Y151" i="1"/>
  <c r="Y164" i="1"/>
  <c r="Y199" i="1"/>
  <c r="Y215" i="1"/>
  <c r="Y200" i="1"/>
  <c r="Y163" i="1"/>
  <c r="Y201" i="1"/>
  <c r="Y217" i="1"/>
  <c r="Y202" i="1"/>
  <c r="Y162" i="1"/>
  <c r="Y203" i="1"/>
  <c r="Y128" i="1"/>
  <c r="Y175" i="1"/>
  <c r="Y176" i="1"/>
  <c r="Y177" i="1"/>
  <c r="Y178" i="1"/>
  <c r="Y179" i="1"/>
  <c r="Y180" i="1"/>
  <c r="Y181" i="1"/>
  <c r="Y182" i="1"/>
  <c r="Y183" i="1"/>
  <c r="Y184" i="1"/>
  <c r="Y170" i="1"/>
  <c r="Y171" i="1"/>
  <c r="Y172" i="1"/>
  <c r="Y173" i="1"/>
  <c r="Y121" i="1"/>
  <c r="Y161" i="1"/>
  <c r="Y190" i="1"/>
  <c r="Y206" i="1"/>
  <c r="Y135" i="1"/>
  <c r="Y191" i="1"/>
  <c r="Y207" i="1"/>
  <c r="Y223" i="1"/>
  <c r="Y110" i="1"/>
  <c r="Y147" i="1"/>
  <c r="Y154" i="1"/>
  <c r="Y168" i="1"/>
  <c r="Y192" i="1"/>
  <c r="Y208" i="1"/>
  <c r="Y160" i="1"/>
  <c r="Y167" i="1"/>
  <c r="Y193" i="1"/>
  <c r="Y209" i="1"/>
  <c r="Y194" i="1"/>
  <c r="Y144" i="1"/>
  <c r="Y166" i="1"/>
  <c r="Y132" i="1"/>
  <c r="Y148" i="1"/>
  <c r="Y165" i="1"/>
  <c r="Y197" i="1"/>
  <c r="Y185" i="1"/>
  <c r="Y218" i="1"/>
  <c r="Y224" i="1"/>
  <c r="Y245" i="1"/>
  <c r="Y261" i="1"/>
  <c r="Y277" i="1"/>
  <c r="Y189" i="1"/>
  <c r="Y246" i="1"/>
  <c r="Y262" i="1"/>
  <c r="Y278" i="1"/>
  <c r="Y247" i="1"/>
  <c r="Y263" i="1"/>
  <c r="Y279" i="1"/>
  <c r="Y248" i="1"/>
  <c r="Y264" i="1"/>
  <c r="Y280" i="1"/>
  <c r="Y186" i="1"/>
  <c r="Y211" i="1"/>
  <c r="Y213" i="1"/>
  <c r="Y249" i="1"/>
  <c r="Y265" i="1"/>
  <c r="Y222" i="1"/>
  <c r="Y250" i="1"/>
  <c r="Y266" i="1"/>
  <c r="Y204" i="1"/>
  <c r="Y251" i="1"/>
  <c r="Y267" i="1"/>
  <c r="Y221" i="1"/>
  <c r="Y252" i="1"/>
  <c r="Y268" i="1"/>
  <c r="Y284" i="1"/>
  <c r="Y187" i="1"/>
  <c r="Y253" i="1"/>
  <c r="Y269" i="1"/>
  <c r="Y254" i="1"/>
  <c r="Y195" i="1"/>
  <c r="Y220" i="1"/>
  <c r="Y230" i="1"/>
  <c r="Y231" i="1"/>
  <c r="Y232" i="1"/>
  <c r="Y233" i="1"/>
  <c r="Y234" i="1"/>
  <c r="Y235" i="1"/>
  <c r="Y236" i="1"/>
  <c r="Y237" i="1"/>
  <c r="Y238" i="1"/>
  <c r="Y239" i="1"/>
  <c r="Y229" i="1"/>
  <c r="Y240" i="1"/>
  <c r="Y256" i="1"/>
  <c r="Y188" i="1"/>
  <c r="Y205" i="1"/>
  <c r="Y210" i="1"/>
  <c r="Y212" i="1"/>
  <c r="Y228" i="1"/>
  <c r="Y241" i="1"/>
  <c r="Y257" i="1"/>
  <c r="Y273" i="1"/>
  <c r="Y216" i="1"/>
  <c r="Y219" i="1"/>
  <c r="Y227" i="1"/>
  <c r="Y242" i="1"/>
  <c r="Y258" i="1"/>
  <c r="Y274" i="1"/>
  <c r="Y196" i="1"/>
  <c r="Y225" i="1"/>
  <c r="Y244" i="1"/>
  <c r="Y260" i="1"/>
  <c r="Y276" i="1"/>
  <c r="Y281" i="1"/>
  <c r="Y271" i="1"/>
  <c r="Y2" i="1"/>
  <c r="Y287" i="1"/>
  <c r="Y288" i="1"/>
  <c r="Y289" i="1"/>
  <c r="Y290" i="1"/>
  <c r="Y291" i="1"/>
  <c r="Y292" i="1"/>
  <c r="Y293" i="1"/>
  <c r="Y294" i="1"/>
  <c r="Y295" i="1"/>
  <c r="Y255" i="1"/>
  <c r="Y286" i="1"/>
  <c r="Y285" i="1"/>
  <c r="Y226" i="1"/>
  <c r="Y243" i="1"/>
  <c r="Y272" i="1"/>
  <c r="Y275" i="1"/>
  <c r="Y283" i="1"/>
  <c r="Y270" i="1"/>
  <c r="Y282" i="1"/>
  <c r="Y259" i="1"/>
  <c r="U8" i="1"/>
  <c r="U24" i="1"/>
  <c r="U40" i="1"/>
  <c r="U56" i="1"/>
  <c r="U9" i="1"/>
  <c r="U25" i="1"/>
  <c r="U10" i="1"/>
  <c r="U26" i="1"/>
  <c r="U11" i="1"/>
  <c r="U27" i="1"/>
  <c r="U43" i="1"/>
  <c r="U12" i="1"/>
  <c r="U28" i="1"/>
  <c r="U44" i="1"/>
  <c r="U13" i="1"/>
  <c r="U29" i="1"/>
  <c r="U14" i="1"/>
  <c r="U30" i="1"/>
  <c r="U15" i="1"/>
  <c r="U31" i="1"/>
  <c r="U16" i="1"/>
  <c r="U32" i="1"/>
  <c r="U48" i="1"/>
  <c r="U64" i="1"/>
  <c r="U17" i="1"/>
  <c r="U33" i="1"/>
  <c r="U49" i="1"/>
  <c r="U65" i="1"/>
  <c r="U81" i="1"/>
  <c r="U18" i="1"/>
  <c r="U34" i="1"/>
  <c r="U50" i="1"/>
  <c r="U66" i="1"/>
  <c r="U3" i="1"/>
  <c r="U19" i="1"/>
  <c r="U35" i="1"/>
  <c r="U4" i="1"/>
  <c r="U20" i="1"/>
  <c r="U36" i="1"/>
  <c r="U5" i="1"/>
  <c r="U21" i="1"/>
  <c r="U46" i="1"/>
  <c r="U69" i="1"/>
  <c r="U86" i="1"/>
  <c r="U41" i="1"/>
  <c r="U54" i="1"/>
  <c r="U59" i="1"/>
  <c r="U68" i="1"/>
  <c r="U89" i="1"/>
  <c r="U105" i="1"/>
  <c r="U39" i="1"/>
  <c r="U53" i="1"/>
  <c r="U58" i="1"/>
  <c r="U45" i="1"/>
  <c r="U63" i="1"/>
  <c r="U91" i="1"/>
  <c r="U6" i="1"/>
  <c r="U67" i="1"/>
  <c r="U92" i="1"/>
  <c r="U108" i="1"/>
  <c r="U52" i="1"/>
  <c r="U57" i="1"/>
  <c r="U22" i="1"/>
  <c r="U62" i="1"/>
  <c r="U94" i="1"/>
  <c r="U110" i="1"/>
  <c r="U7" i="1"/>
  <c r="U42" i="1"/>
  <c r="U95" i="1"/>
  <c r="U111" i="1"/>
  <c r="U51" i="1"/>
  <c r="U96" i="1"/>
  <c r="U112" i="1"/>
  <c r="U23" i="1"/>
  <c r="U37" i="1"/>
  <c r="U47" i="1"/>
  <c r="U61" i="1"/>
  <c r="U97" i="1"/>
  <c r="U71" i="1"/>
  <c r="U72" i="1"/>
  <c r="U73" i="1"/>
  <c r="U74" i="1"/>
  <c r="U75" i="1"/>
  <c r="U76" i="1"/>
  <c r="U77" i="1"/>
  <c r="U78" i="1"/>
  <c r="U79" i="1"/>
  <c r="U80" i="1"/>
  <c r="U83" i="1"/>
  <c r="U99" i="1"/>
  <c r="U98" i="1"/>
  <c r="U100" i="1"/>
  <c r="U138" i="1"/>
  <c r="U87" i="1"/>
  <c r="U70" i="1"/>
  <c r="U102" i="1"/>
  <c r="U140" i="1"/>
  <c r="U124" i="1"/>
  <c r="U125" i="1"/>
  <c r="U141" i="1"/>
  <c r="U157" i="1"/>
  <c r="U82" i="1"/>
  <c r="U123" i="1"/>
  <c r="U126" i="1"/>
  <c r="U142" i="1"/>
  <c r="U85" i="1"/>
  <c r="U122" i="1"/>
  <c r="U127" i="1"/>
  <c r="U143" i="1"/>
  <c r="U159" i="1"/>
  <c r="U90" i="1"/>
  <c r="U104" i="1"/>
  <c r="U107" i="1"/>
  <c r="U121" i="1"/>
  <c r="U128" i="1"/>
  <c r="U144" i="1"/>
  <c r="U120" i="1"/>
  <c r="U129" i="1"/>
  <c r="U145" i="1"/>
  <c r="U88" i="1"/>
  <c r="U119" i="1"/>
  <c r="U130" i="1"/>
  <c r="U146" i="1"/>
  <c r="U162" i="1"/>
  <c r="U178" i="1"/>
  <c r="U101" i="1"/>
  <c r="U118" i="1"/>
  <c r="U131" i="1"/>
  <c r="U147" i="1"/>
  <c r="U163" i="1"/>
  <c r="U60" i="1"/>
  <c r="U106" i="1"/>
  <c r="U116" i="1"/>
  <c r="U133" i="1"/>
  <c r="U93" i="1"/>
  <c r="U103" i="1"/>
  <c r="U109" i="1"/>
  <c r="U115" i="1"/>
  <c r="U134" i="1"/>
  <c r="U114" i="1"/>
  <c r="U135" i="1"/>
  <c r="U38" i="1"/>
  <c r="U55" i="1"/>
  <c r="U113" i="1"/>
  <c r="U84" i="1"/>
  <c r="U137" i="1"/>
  <c r="U153" i="1"/>
  <c r="U117" i="1"/>
  <c r="U202" i="1"/>
  <c r="U218" i="1"/>
  <c r="U203" i="1"/>
  <c r="U219" i="1"/>
  <c r="U149" i="1"/>
  <c r="U155" i="1"/>
  <c r="U158" i="1"/>
  <c r="U179" i="1"/>
  <c r="U180" i="1"/>
  <c r="U181" i="1"/>
  <c r="U182" i="1"/>
  <c r="U183" i="1"/>
  <c r="U184" i="1"/>
  <c r="U185" i="1"/>
  <c r="U186" i="1"/>
  <c r="U187" i="1"/>
  <c r="U188" i="1"/>
  <c r="U204" i="1"/>
  <c r="U171" i="1"/>
  <c r="U172" i="1"/>
  <c r="U173" i="1"/>
  <c r="U174" i="1"/>
  <c r="U175" i="1"/>
  <c r="U176" i="1"/>
  <c r="U177" i="1"/>
  <c r="U189" i="1"/>
  <c r="U205" i="1"/>
  <c r="U221" i="1"/>
  <c r="U170" i="1"/>
  <c r="U190" i="1"/>
  <c r="U206" i="1"/>
  <c r="U169" i="1"/>
  <c r="U191" i="1"/>
  <c r="U207" i="1"/>
  <c r="U152" i="1"/>
  <c r="U161" i="1"/>
  <c r="U168" i="1"/>
  <c r="U154" i="1"/>
  <c r="U167" i="1"/>
  <c r="U139" i="1"/>
  <c r="U150" i="1"/>
  <c r="U194" i="1"/>
  <c r="U210" i="1"/>
  <c r="U160" i="1"/>
  <c r="U166" i="1"/>
  <c r="U195" i="1"/>
  <c r="U211" i="1"/>
  <c r="U227" i="1"/>
  <c r="U196" i="1"/>
  <c r="U212" i="1"/>
  <c r="U136" i="1"/>
  <c r="U165" i="1"/>
  <c r="U197" i="1"/>
  <c r="U213" i="1"/>
  <c r="U198" i="1"/>
  <c r="U148" i="1"/>
  <c r="U156" i="1"/>
  <c r="U164" i="1"/>
  <c r="U151" i="1"/>
  <c r="U201" i="1"/>
  <c r="U249" i="1"/>
  <c r="U265" i="1"/>
  <c r="U193" i="1"/>
  <c r="U200" i="1"/>
  <c r="U222" i="1"/>
  <c r="U250" i="1"/>
  <c r="U266" i="1"/>
  <c r="U132" i="1"/>
  <c r="U215" i="1"/>
  <c r="U251" i="1"/>
  <c r="U267" i="1"/>
  <c r="U252" i="1"/>
  <c r="U268" i="1"/>
  <c r="U284" i="1"/>
  <c r="U209" i="1"/>
  <c r="U253" i="1"/>
  <c r="U269" i="1"/>
  <c r="U217" i="1"/>
  <c r="U254" i="1"/>
  <c r="U270" i="1"/>
  <c r="U230" i="1"/>
  <c r="U231" i="1"/>
  <c r="U232" i="1"/>
  <c r="U233" i="1"/>
  <c r="U234" i="1"/>
  <c r="U235" i="1"/>
  <c r="U236" i="1"/>
  <c r="U237" i="1"/>
  <c r="U238" i="1"/>
  <c r="U239" i="1"/>
  <c r="U255" i="1"/>
  <c r="U271" i="1"/>
  <c r="U220" i="1"/>
  <c r="U229" i="1"/>
  <c r="U240" i="1"/>
  <c r="U256" i="1"/>
  <c r="U272" i="1"/>
  <c r="U228" i="1"/>
  <c r="U241" i="1"/>
  <c r="U257" i="1"/>
  <c r="U273" i="1"/>
  <c r="U214" i="1"/>
  <c r="U242" i="1"/>
  <c r="U258" i="1"/>
  <c r="U243" i="1"/>
  <c r="U199" i="1"/>
  <c r="U216" i="1"/>
  <c r="U226" i="1"/>
  <c r="U244" i="1"/>
  <c r="U192" i="1"/>
  <c r="U208" i="1"/>
  <c r="U225" i="1"/>
  <c r="U245" i="1"/>
  <c r="U261" i="1"/>
  <c r="U224" i="1"/>
  <c r="U246" i="1"/>
  <c r="U262" i="1"/>
  <c r="U223" i="1"/>
  <c r="U248" i="1"/>
  <c r="U264" i="1"/>
  <c r="U280" i="1"/>
  <c r="U285" i="1"/>
  <c r="U260" i="1"/>
  <c r="U275" i="1"/>
  <c r="U277" i="1"/>
  <c r="U283" i="1"/>
  <c r="U279" i="1"/>
  <c r="U247" i="1"/>
  <c r="U282" i="1"/>
  <c r="U259" i="1"/>
  <c r="U276" i="1"/>
  <c r="U281" i="1"/>
  <c r="U2" i="1"/>
  <c r="U274" i="1"/>
  <c r="U287" i="1"/>
  <c r="U288" i="1"/>
  <c r="U289" i="1"/>
  <c r="U290" i="1"/>
  <c r="U291" i="1"/>
  <c r="U292" i="1"/>
  <c r="U293" i="1"/>
  <c r="U294" i="1"/>
  <c r="U295" i="1"/>
  <c r="U263" i="1"/>
  <c r="U278" i="1"/>
  <c r="U286" i="1"/>
  <c r="J3" i="1"/>
  <c r="J19" i="1"/>
  <c r="J35" i="1"/>
  <c r="J51" i="1"/>
  <c r="J67" i="1"/>
  <c r="J4" i="1"/>
  <c r="J20" i="1"/>
  <c r="J36" i="1"/>
  <c r="J5" i="1"/>
  <c r="J21" i="1"/>
  <c r="J37" i="1"/>
  <c r="J6" i="1"/>
  <c r="J22" i="1"/>
  <c r="J38" i="1"/>
  <c r="J7" i="1"/>
  <c r="J23" i="1"/>
  <c r="J39" i="1"/>
  <c r="J8" i="1"/>
  <c r="J24" i="1"/>
  <c r="J40" i="1"/>
  <c r="J9" i="1"/>
  <c r="J25" i="1"/>
  <c r="J41" i="1"/>
  <c r="J10" i="1"/>
  <c r="J26" i="1"/>
  <c r="J11" i="1"/>
  <c r="J27" i="1"/>
  <c r="J43" i="1"/>
  <c r="J59" i="1"/>
  <c r="J12" i="1"/>
  <c r="J28" i="1"/>
  <c r="J44" i="1"/>
  <c r="J60" i="1"/>
  <c r="J76" i="1"/>
  <c r="J13" i="1"/>
  <c r="J29" i="1"/>
  <c r="J45" i="1"/>
  <c r="J61" i="1"/>
  <c r="J14" i="1"/>
  <c r="J30" i="1"/>
  <c r="J46" i="1"/>
  <c r="J15" i="1"/>
  <c r="J31" i="1"/>
  <c r="J47" i="1"/>
  <c r="J16" i="1"/>
  <c r="J32" i="1"/>
  <c r="J57" i="1"/>
  <c r="J97" i="1"/>
  <c r="J34" i="1"/>
  <c r="J66" i="1"/>
  <c r="J56" i="1"/>
  <c r="J71" i="1"/>
  <c r="J72" i="1"/>
  <c r="J73" i="1"/>
  <c r="J74" i="1"/>
  <c r="J75" i="1"/>
  <c r="J84" i="1"/>
  <c r="J100" i="1"/>
  <c r="J42" i="1"/>
  <c r="J85" i="1"/>
  <c r="J65" i="1"/>
  <c r="J70" i="1"/>
  <c r="J86" i="1"/>
  <c r="J102" i="1"/>
  <c r="J50" i="1"/>
  <c r="J55" i="1"/>
  <c r="J87" i="1"/>
  <c r="J103" i="1"/>
  <c r="J88" i="1"/>
  <c r="J64" i="1"/>
  <c r="J69" i="1"/>
  <c r="J89" i="1"/>
  <c r="J105" i="1"/>
  <c r="J121" i="1"/>
  <c r="J49" i="1"/>
  <c r="J54" i="1"/>
  <c r="J90" i="1"/>
  <c r="J106" i="1"/>
  <c r="J122" i="1"/>
  <c r="J91" i="1"/>
  <c r="J107" i="1"/>
  <c r="J63" i="1"/>
  <c r="J68" i="1"/>
  <c r="J92" i="1"/>
  <c r="J108" i="1"/>
  <c r="J58" i="1"/>
  <c r="J94" i="1"/>
  <c r="J118" i="1"/>
  <c r="J133" i="1"/>
  <c r="J149" i="1"/>
  <c r="J117" i="1"/>
  <c r="J109" i="1"/>
  <c r="J116" i="1"/>
  <c r="J135" i="1"/>
  <c r="J151" i="1"/>
  <c r="J17" i="1"/>
  <c r="J82" i="1"/>
  <c r="J115" i="1"/>
  <c r="J136" i="1"/>
  <c r="J152" i="1"/>
  <c r="J168" i="1"/>
  <c r="J79" i="1"/>
  <c r="J99" i="1"/>
  <c r="J114" i="1"/>
  <c r="J137" i="1"/>
  <c r="J153" i="1"/>
  <c r="J18" i="1"/>
  <c r="J95" i="1"/>
  <c r="J101" i="1"/>
  <c r="J138" i="1"/>
  <c r="J154" i="1"/>
  <c r="J52" i="1"/>
  <c r="J93" i="1"/>
  <c r="J113" i="1"/>
  <c r="J139" i="1"/>
  <c r="J155" i="1"/>
  <c r="J53" i="1"/>
  <c r="J140" i="1"/>
  <c r="J156" i="1"/>
  <c r="J83" i="1"/>
  <c r="J124" i="1"/>
  <c r="J125" i="1"/>
  <c r="J141" i="1"/>
  <c r="J157" i="1"/>
  <c r="J173" i="1"/>
  <c r="J80" i="1"/>
  <c r="J112" i="1"/>
  <c r="J123" i="1"/>
  <c r="J126" i="1"/>
  <c r="J142" i="1"/>
  <c r="J158" i="1"/>
  <c r="J33" i="1"/>
  <c r="J77" i="1"/>
  <c r="J48" i="1"/>
  <c r="J128" i="1"/>
  <c r="J144" i="1"/>
  <c r="J98" i="1"/>
  <c r="J111" i="1"/>
  <c r="J129" i="1"/>
  <c r="J145" i="1"/>
  <c r="J62" i="1"/>
  <c r="J96" i="1"/>
  <c r="J130" i="1"/>
  <c r="J81" i="1"/>
  <c r="J120" i="1"/>
  <c r="J131" i="1"/>
  <c r="J78" i="1"/>
  <c r="J104" i="1"/>
  <c r="J110" i="1"/>
  <c r="J119" i="1"/>
  <c r="J132" i="1"/>
  <c r="J148" i="1"/>
  <c r="J160" i="1"/>
  <c r="J197" i="1"/>
  <c r="J213" i="1"/>
  <c r="J166" i="1"/>
  <c r="J198" i="1"/>
  <c r="J214" i="1"/>
  <c r="J230" i="1"/>
  <c r="J127" i="1"/>
  <c r="J146" i="1"/>
  <c r="J199" i="1"/>
  <c r="J134" i="1"/>
  <c r="J165" i="1"/>
  <c r="J200" i="1"/>
  <c r="J216" i="1"/>
  <c r="J159" i="1"/>
  <c r="J201" i="1"/>
  <c r="J217" i="1"/>
  <c r="J143" i="1"/>
  <c r="J150" i="1"/>
  <c r="J164" i="1"/>
  <c r="J202" i="1"/>
  <c r="J147" i="1"/>
  <c r="J16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05" i="1"/>
  <c r="J171" i="1"/>
  <c r="J172" i="1"/>
  <c r="J190" i="1"/>
  <c r="J206" i="1"/>
  <c r="J222" i="1"/>
  <c r="J238" i="1"/>
  <c r="J162" i="1"/>
  <c r="J170" i="1"/>
  <c r="J191" i="1"/>
  <c r="J207" i="1"/>
  <c r="J223" i="1"/>
  <c r="J169" i="1"/>
  <c r="J192" i="1"/>
  <c r="J208" i="1"/>
  <c r="J193" i="1"/>
  <c r="J161" i="1"/>
  <c r="J167" i="1"/>
  <c r="J196" i="1"/>
  <c r="J212" i="1"/>
  <c r="J227" i="1"/>
  <c r="J244" i="1"/>
  <c r="J260" i="1"/>
  <c r="J276" i="1"/>
  <c r="J226" i="1"/>
  <c r="J245" i="1"/>
  <c r="J261" i="1"/>
  <c r="J277" i="1"/>
  <c r="J194" i="1"/>
  <c r="J204" i="1"/>
  <c r="J219" i="1"/>
  <c r="J225" i="1"/>
  <c r="J246" i="1"/>
  <c r="J262" i="1"/>
  <c r="J278" i="1"/>
  <c r="J224" i="1"/>
  <c r="J247" i="1"/>
  <c r="J263" i="1"/>
  <c r="J279" i="1"/>
  <c r="J295" i="1"/>
  <c r="J248" i="1"/>
  <c r="J264" i="1"/>
  <c r="J280" i="1"/>
  <c r="J249" i="1"/>
  <c r="J265" i="1"/>
  <c r="J210" i="1"/>
  <c r="J250" i="1"/>
  <c r="J266" i="1"/>
  <c r="J195" i="1"/>
  <c r="J218" i="1"/>
  <c r="J251" i="1"/>
  <c r="J267" i="1"/>
  <c r="J283" i="1"/>
  <c r="J252" i="1"/>
  <c r="J268" i="1"/>
  <c r="J284" i="1"/>
  <c r="J253" i="1"/>
  <c r="J254" i="1"/>
  <c r="J239" i="1"/>
  <c r="J255" i="1"/>
  <c r="J203" i="1"/>
  <c r="J221" i="1"/>
  <c r="J231" i="1"/>
  <c r="J232" i="1"/>
  <c r="J233" i="1"/>
  <c r="J234" i="1"/>
  <c r="J235" i="1"/>
  <c r="J236" i="1"/>
  <c r="J237" i="1"/>
  <c r="J240" i="1"/>
  <c r="J256" i="1"/>
  <c r="J272" i="1"/>
  <c r="J215" i="1"/>
  <c r="J241" i="1"/>
  <c r="J257" i="1"/>
  <c r="J273" i="1"/>
  <c r="J220" i="1"/>
  <c r="J228" i="1"/>
  <c r="J243" i="1"/>
  <c r="J259" i="1"/>
  <c r="J275" i="1"/>
  <c r="J282" i="1"/>
  <c r="J2" i="1"/>
  <c r="J242" i="1"/>
  <c r="J269" i="1"/>
  <c r="J288" i="1"/>
  <c r="J289" i="1"/>
  <c r="J290" i="1"/>
  <c r="J291" i="1"/>
  <c r="J292" i="1"/>
  <c r="J293" i="1"/>
  <c r="J294" i="1"/>
  <c r="J281" i="1"/>
  <c r="J287" i="1"/>
  <c r="J286" i="1"/>
  <c r="J229" i="1"/>
  <c r="J285" i="1"/>
  <c r="J209" i="1"/>
  <c r="J258" i="1"/>
  <c r="J270" i="1"/>
  <c r="J211" i="1"/>
  <c r="J274" i="1"/>
  <c r="J271" i="1"/>
  <c r="W6" i="1"/>
  <c r="W22" i="1"/>
  <c r="W38" i="1"/>
  <c r="W54" i="1"/>
  <c r="W70" i="1"/>
  <c r="W7" i="1"/>
  <c r="W23" i="1"/>
  <c r="W8" i="1"/>
  <c r="W24" i="1"/>
  <c r="W9" i="1"/>
  <c r="W25" i="1"/>
  <c r="W41" i="1"/>
  <c r="W10" i="1"/>
  <c r="W26" i="1"/>
  <c r="W42" i="1"/>
  <c r="W11" i="1"/>
  <c r="W27" i="1"/>
  <c r="W12" i="1"/>
  <c r="W28" i="1"/>
  <c r="W13" i="1"/>
  <c r="W29" i="1"/>
  <c r="W14" i="1"/>
  <c r="W30" i="1"/>
  <c r="W46" i="1"/>
  <c r="W62" i="1"/>
  <c r="W15" i="1"/>
  <c r="W31" i="1"/>
  <c r="W47" i="1"/>
  <c r="W63" i="1"/>
  <c r="W79" i="1"/>
  <c r="W16" i="1"/>
  <c r="W32" i="1"/>
  <c r="W48" i="1"/>
  <c r="W64" i="1"/>
  <c r="W17" i="1"/>
  <c r="W33" i="1"/>
  <c r="W18" i="1"/>
  <c r="W34" i="1"/>
  <c r="W3" i="1"/>
  <c r="W19" i="1"/>
  <c r="W60" i="1"/>
  <c r="W84" i="1"/>
  <c r="W4" i="1"/>
  <c r="W43" i="1"/>
  <c r="W49" i="1"/>
  <c r="W69" i="1"/>
  <c r="W59" i="1"/>
  <c r="W87" i="1"/>
  <c r="W103" i="1"/>
  <c r="W20" i="1"/>
  <c r="W5" i="1"/>
  <c r="W35" i="1"/>
  <c r="W39" i="1"/>
  <c r="W68" i="1"/>
  <c r="W89" i="1"/>
  <c r="W53" i="1"/>
  <c r="W58" i="1"/>
  <c r="W90" i="1"/>
  <c r="W106" i="1"/>
  <c r="W21" i="1"/>
  <c r="W45" i="1"/>
  <c r="W67" i="1"/>
  <c r="W92" i="1"/>
  <c r="W108" i="1"/>
  <c r="W124" i="1"/>
  <c r="W36" i="1"/>
  <c r="W52" i="1"/>
  <c r="W57" i="1"/>
  <c r="W93" i="1"/>
  <c r="W109" i="1"/>
  <c r="W94" i="1"/>
  <c r="W110" i="1"/>
  <c r="W66" i="1"/>
  <c r="W95" i="1"/>
  <c r="W37" i="1"/>
  <c r="W61" i="1"/>
  <c r="W97" i="1"/>
  <c r="W56" i="1"/>
  <c r="W81" i="1"/>
  <c r="W113" i="1"/>
  <c r="W136" i="1"/>
  <c r="W98" i="1"/>
  <c r="W78" i="1"/>
  <c r="W96" i="1"/>
  <c r="W100" i="1"/>
  <c r="W105" i="1"/>
  <c r="W112" i="1"/>
  <c r="W138" i="1"/>
  <c r="W50" i="1"/>
  <c r="W75" i="1"/>
  <c r="W139" i="1"/>
  <c r="W155" i="1"/>
  <c r="W51" i="1"/>
  <c r="W102" i="1"/>
  <c r="W140" i="1"/>
  <c r="W44" i="1"/>
  <c r="W82" i="1"/>
  <c r="W111" i="1"/>
  <c r="W125" i="1"/>
  <c r="W141" i="1"/>
  <c r="W157" i="1"/>
  <c r="W65" i="1"/>
  <c r="W71" i="1"/>
  <c r="W85" i="1"/>
  <c r="W123" i="1"/>
  <c r="W126" i="1"/>
  <c r="W142" i="1"/>
  <c r="W104" i="1"/>
  <c r="W107" i="1"/>
  <c r="W122" i="1"/>
  <c r="W127" i="1"/>
  <c r="W143" i="1"/>
  <c r="W159" i="1"/>
  <c r="W76" i="1"/>
  <c r="W121" i="1"/>
  <c r="W128" i="1"/>
  <c r="W144" i="1"/>
  <c r="W160" i="1"/>
  <c r="W176" i="1"/>
  <c r="W72" i="1"/>
  <c r="W88" i="1"/>
  <c r="W99" i="1"/>
  <c r="W120" i="1"/>
  <c r="W129" i="1"/>
  <c r="W145" i="1"/>
  <c r="W161" i="1"/>
  <c r="W80" i="1"/>
  <c r="W83" i="1"/>
  <c r="W101" i="1"/>
  <c r="W118" i="1"/>
  <c r="W131" i="1"/>
  <c r="W147" i="1"/>
  <c r="W73" i="1"/>
  <c r="W86" i="1"/>
  <c r="W117" i="1"/>
  <c r="W132" i="1"/>
  <c r="W148" i="1"/>
  <c r="W77" i="1"/>
  <c r="W116" i="1"/>
  <c r="W133" i="1"/>
  <c r="W91" i="1"/>
  <c r="W115" i="1"/>
  <c r="W40" i="1"/>
  <c r="W55" i="1"/>
  <c r="W74" i="1"/>
  <c r="W114" i="1"/>
  <c r="W135" i="1"/>
  <c r="W151" i="1"/>
  <c r="W137" i="1"/>
  <c r="W200" i="1"/>
  <c r="W216" i="1"/>
  <c r="W163" i="1"/>
  <c r="W201" i="1"/>
  <c r="W217" i="1"/>
  <c r="W202" i="1"/>
  <c r="W149" i="1"/>
  <c r="W158" i="1"/>
  <c r="W162" i="1"/>
  <c r="W203" i="1"/>
  <c r="W219" i="1"/>
  <c r="W119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204" i="1"/>
  <c r="W134" i="1"/>
  <c r="W146" i="1"/>
  <c r="W171" i="1"/>
  <c r="W172" i="1"/>
  <c r="W173" i="1"/>
  <c r="W174" i="1"/>
  <c r="W175" i="1"/>
  <c r="W189" i="1"/>
  <c r="W205" i="1"/>
  <c r="W170" i="1"/>
  <c r="W152" i="1"/>
  <c r="W169" i="1"/>
  <c r="W168" i="1"/>
  <c r="W192" i="1"/>
  <c r="W208" i="1"/>
  <c r="W154" i="1"/>
  <c r="W167" i="1"/>
  <c r="W193" i="1"/>
  <c r="W209" i="1"/>
  <c r="W225" i="1"/>
  <c r="W130" i="1"/>
  <c r="W150" i="1"/>
  <c r="W194" i="1"/>
  <c r="W210" i="1"/>
  <c r="W166" i="1"/>
  <c r="W195" i="1"/>
  <c r="W211" i="1"/>
  <c r="W196" i="1"/>
  <c r="W165" i="1"/>
  <c r="W153" i="1"/>
  <c r="W164" i="1"/>
  <c r="W199" i="1"/>
  <c r="W206" i="1"/>
  <c r="W247" i="1"/>
  <c r="W263" i="1"/>
  <c r="W223" i="1"/>
  <c r="W248" i="1"/>
  <c r="W264" i="1"/>
  <c r="W280" i="1"/>
  <c r="W197" i="1"/>
  <c r="W213" i="1"/>
  <c r="W249" i="1"/>
  <c r="W265" i="1"/>
  <c r="W222" i="1"/>
  <c r="W250" i="1"/>
  <c r="W266" i="1"/>
  <c r="W282" i="1"/>
  <c r="W190" i="1"/>
  <c r="W215" i="1"/>
  <c r="W251" i="1"/>
  <c r="W267" i="1"/>
  <c r="W221" i="1"/>
  <c r="W252" i="1"/>
  <c r="W268" i="1"/>
  <c r="W207" i="1"/>
  <c r="W253" i="1"/>
  <c r="W269" i="1"/>
  <c r="W198" i="1"/>
  <c r="W254" i="1"/>
  <c r="W270" i="1"/>
  <c r="W220" i="1"/>
  <c r="W230" i="1"/>
  <c r="W231" i="1"/>
  <c r="W232" i="1"/>
  <c r="W233" i="1"/>
  <c r="W234" i="1"/>
  <c r="W235" i="1"/>
  <c r="W236" i="1"/>
  <c r="W237" i="1"/>
  <c r="W238" i="1"/>
  <c r="W239" i="1"/>
  <c r="W255" i="1"/>
  <c r="W271" i="1"/>
  <c r="W191" i="1"/>
  <c r="W229" i="1"/>
  <c r="W240" i="1"/>
  <c r="W256" i="1"/>
  <c r="W156" i="1"/>
  <c r="W212" i="1"/>
  <c r="W228" i="1"/>
  <c r="W241" i="1"/>
  <c r="W214" i="1"/>
  <c r="W227" i="1"/>
  <c r="W242" i="1"/>
  <c r="W226" i="1"/>
  <c r="W243" i="1"/>
  <c r="W259" i="1"/>
  <c r="W244" i="1"/>
  <c r="W260" i="1"/>
  <c r="W218" i="1"/>
  <c r="W224" i="1"/>
  <c r="W246" i="1"/>
  <c r="W262" i="1"/>
  <c r="W278" i="1"/>
  <c r="W274" i="1"/>
  <c r="W287" i="1"/>
  <c r="W288" i="1"/>
  <c r="W289" i="1"/>
  <c r="W290" i="1"/>
  <c r="W291" i="1"/>
  <c r="W292" i="1"/>
  <c r="W293" i="1"/>
  <c r="W294" i="1"/>
  <c r="W295" i="1"/>
  <c r="W286" i="1"/>
  <c r="W285" i="1"/>
  <c r="W272" i="1"/>
  <c r="W284" i="1"/>
  <c r="W275" i="1"/>
  <c r="W257" i="1"/>
  <c r="W261" i="1"/>
  <c r="W245" i="1"/>
  <c r="W277" i="1"/>
  <c r="W283" i="1"/>
  <c r="W273" i="1"/>
  <c r="W279" i="1"/>
  <c r="W258" i="1"/>
  <c r="W276" i="1"/>
  <c r="W281" i="1"/>
  <c r="W2" i="1"/>
  <c r="Z3" i="1"/>
  <c r="Z19" i="1"/>
  <c r="Z35" i="1"/>
  <c r="Z51" i="1"/>
  <c r="Z67" i="1"/>
  <c r="Z4" i="1"/>
  <c r="Z20" i="1"/>
  <c r="Z36" i="1"/>
  <c r="Z5" i="1"/>
  <c r="Z21" i="1"/>
  <c r="Z37" i="1"/>
  <c r="Z6" i="1"/>
  <c r="Z22" i="1"/>
  <c r="Z38" i="1"/>
  <c r="Z7" i="1"/>
  <c r="Z23" i="1"/>
  <c r="Z39" i="1"/>
  <c r="Z8" i="1"/>
  <c r="Z24" i="1"/>
  <c r="Z40" i="1"/>
  <c r="Z9" i="1"/>
  <c r="Z25" i="1"/>
  <c r="Z41" i="1"/>
  <c r="Z10" i="1"/>
  <c r="Z26" i="1"/>
  <c r="Z11" i="1"/>
  <c r="Z27" i="1"/>
  <c r="Z43" i="1"/>
  <c r="Z59" i="1"/>
  <c r="Z12" i="1"/>
  <c r="Z28" i="1"/>
  <c r="Z44" i="1"/>
  <c r="Z60" i="1"/>
  <c r="Z76" i="1"/>
  <c r="Z13" i="1"/>
  <c r="Z29" i="1"/>
  <c r="Z45" i="1"/>
  <c r="Z61" i="1"/>
  <c r="Z14" i="1"/>
  <c r="Z30" i="1"/>
  <c r="Z46" i="1"/>
  <c r="Z15" i="1"/>
  <c r="Z31" i="1"/>
  <c r="Z47" i="1"/>
  <c r="Z16" i="1"/>
  <c r="Z32" i="1"/>
  <c r="Z33" i="1"/>
  <c r="Z97" i="1"/>
  <c r="Z18" i="1"/>
  <c r="Z65" i="1"/>
  <c r="Z50" i="1"/>
  <c r="Z55" i="1"/>
  <c r="Z70" i="1"/>
  <c r="Z71" i="1"/>
  <c r="Z72" i="1"/>
  <c r="Z73" i="1"/>
  <c r="Z74" i="1"/>
  <c r="Z84" i="1"/>
  <c r="Z100" i="1"/>
  <c r="Z34" i="1"/>
  <c r="Z64" i="1"/>
  <c r="Z69" i="1"/>
  <c r="Z85" i="1"/>
  <c r="Z49" i="1"/>
  <c r="Z54" i="1"/>
  <c r="Z86" i="1"/>
  <c r="Z102" i="1"/>
  <c r="Z87" i="1"/>
  <c r="Z103" i="1"/>
  <c r="Z63" i="1"/>
  <c r="Z68" i="1"/>
  <c r="Z88" i="1"/>
  <c r="Z48" i="1"/>
  <c r="Z53" i="1"/>
  <c r="Z89" i="1"/>
  <c r="Z105" i="1"/>
  <c r="Z121" i="1"/>
  <c r="Z58" i="1"/>
  <c r="Z90" i="1"/>
  <c r="Z106" i="1"/>
  <c r="Z122" i="1"/>
  <c r="Z62" i="1"/>
  <c r="Z91" i="1"/>
  <c r="Z107" i="1"/>
  <c r="Z52" i="1"/>
  <c r="Z92" i="1"/>
  <c r="Z108" i="1"/>
  <c r="Z94" i="1"/>
  <c r="Z116" i="1"/>
  <c r="Z133" i="1"/>
  <c r="Z149" i="1"/>
  <c r="Z115" i="1"/>
  <c r="Z42" i="1"/>
  <c r="Z56" i="1"/>
  <c r="Z81" i="1"/>
  <c r="Z114" i="1"/>
  <c r="Z135" i="1"/>
  <c r="Z151" i="1"/>
  <c r="Z57" i="1"/>
  <c r="Z78" i="1"/>
  <c r="Z98" i="1"/>
  <c r="Z113" i="1"/>
  <c r="Z136" i="1"/>
  <c r="Z152" i="1"/>
  <c r="Z168" i="1"/>
  <c r="Z17" i="1"/>
  <c r="Z96" i="1"/>
  <c r="Z137" i="1"/>
  <c r="Z153" i="1"/>
  <c r="Z75" i="1"/>
  <c r="Z112" i="1"/>
  <c r="Z138" i="1"/>
  <c r="Z154" i="1"/>
  <c r="Z139" i="1"/>
  <c r="Z155" i="1"/>
  <c r="Z82" i="1"/>
  <c r="Z123" i="1"/>
  <c r="Z124" i="1"/>
  <c r="Z140" i="1"/>
  <c r="Z156" i="1"/>
  <c r="Z79" i="1"/>
  <c r="Z111" i="1"/>
  <c r="Z125" i="1"/>
  <c r="Z141" i="1"/>
  <c r="Z157" i="1"/>
  <c r="Z173" i="1"/>
  <c r="Z66" i="1"/>
  <c r="Z104" i="1"/>
  <c r="Z126" i="1"/>
  <c r="Z142" i="1"/>
  <c r="Z158" i="1"/>
  <c r="Z110" i="1"/>
  <c r="Z128" i="1"/>
  <c r="Z144" i="1"/>
  <c r="Z95" i="1"/>
  <c r="Z99" i="1"/>
  <c r="Z120" i="1"/>
  <c r="Z129" i="1"/>
  <c r="Z145" i="1"/>
  <c r="Z80" i="1"/>
  <c r="Z83" i="1"/>
  <c r="Z93" i="1"/>
  <c r="Z101" i="1"/>
  <c r="Z119" i="1"/>
  <c r="Z130" i="1"/>
  <c r="Z77" i="1"/>
  <c r="Z109" i="1"/>
  <c r="Z118" i="1"/>
  <c r="Z131" i="1"/>
  <c r="Z117" i="1"/>
  <c r="Z132" i="1"/>
  <c r="Z148" i="1"/>
  <c r="Z165" i="1"/>
  <c r="Z197" i="1"/>
  <c r="Z213" i="1"/>
  <c r="Z198" i="1"/>
  <c r="Z214" i="1"/>
  <c r="Z164" i="1"/>
  <c r="Z199" i="1"/>
  <c r="Z200" i="1"/>
  <c r="Z216" i="1"/>
  <c r="Z127" i="1"/>
  <c r="Z163" i="1"/>
  <c r="Z201" i="1"/>
  <c r="Z217" i="1"/>
  <c r="Z202" i="1"/>
  <c r="Z134" i="1"/>
  <c r="Z146" i="1"/>
  <c r="Z162" i="1"/>
  <c r="Z174" i="1"/>
  <c r="Z175" i="1"/>
  <c r="Z176" i="1"/>
  <c r="Z177" i="1"/>
  <c r="Z178" i="1"/>
  <c r="Z179" i="1"/>
  <c r="Z180" i="1"/>
  <c r="Z181" i="1"/>
  <c r="Z182" i="1"/>
  <c r="Z183" i="1"/>
  <c r="Z170" i="1"/>
  <c r="Z171" i="1"/>
  <c r="Z172" i="1"/>
  <c r="Z189" i="1"/>
  <c r="Z205" i="1"/>
  <c r="Z143" i="1"/>
  <c r="Z161" i="1"/>
  <c r="Z169" i="1"/>
  <c r="Z190" i="1"/>
  <c r="Z206" i="1"/>
  <c r="Z222" i="1"/>
  <c r="Z238" i="1"/>
  <c r="Z191" i="1"/>
  <c r="Z207" i="1"/>
  <c r="Z223" i="1"/>
  <c r="Z147" i="1"/>
  <c r="Z150" i="1"/>
  <c r="Z192" i="1"/>
  <c r="Z208" i="1"/>
  <c r="Z160" i="1"/>
  <c r="Z167" i="1"/>
  <c r="Z193" i="1"/>
  <c r="Z159" i="1"/>
  <c r="Z196" i="1"/>
  <c r="Z212" i="1"/>
  <c r="Z225" i="1"/>
  <c r="Z244" i="1"/>
  <c r="Z260" i="1"/>
  <c r="Z276" i="1"/>
  <c r="Z185" i="1"/>
  <c r="Z203" i="1"/>
  <c r="Z218" i="1"/>
  <c r="Z224" i="1"/>
  <c r="Z245" i="1"/>
  <c r="Z261" i="1"/>
  <c r="Z277" i="1"/>
  <c r="Z166" i="1"/>
  <c r="Z246" i="1"/>
  <c r="Z262" i="1"/>
  <c r="Z278" i="1"/>
  <c r="Z247" i="1"/>
  <c r="Z263" i="1"/>
  <c r="Z279" i="1"/>
  <c r="Z295" i="1"/>
  <c r="Z248" i="1"/>
  <c r="Z264" i="1"/>
  <c r="Z280" i="1"/>
  <c r="Z186" i="1"/>
  <c r="Z209" i="1"/>
  <c r="Z211" i="1"/>
  <c r="Z215" i="1"/>
  <c r="Z249" i="1"/>
  <c r="Z265" i="1"/>
  <c r="Z194" i="1"/>
  <c r="Z250" i="1"/>
  <c r="Z266" i="1"/>
  <c r="Z204" i="1"/>
  <c r="Z251" i="1"/>
  <c r="Z267" i="1"/>
  <c r="Z283" i="1"/>
  <c r="Z221" i="1"/>
  <c r="Z252" i="1"/>
  <c r="Z268" i="1"/>
  <c r="Z284" i="1"/>
  <c r="Z187" i="1"/>
  <c r="Z253" i="1"/>
  <c r="Z254" i="1"/>
  <c r="Z195" i="1"/>
  <c r="Z220" i="1"/>
  <c r="Z230" i="1"/>
  <c r="Z231" i="1"/>
  <c r="Z232" i="1"/>
  <c r="Z233" i="1"/>
  <c r="Z234" i="1"/>
  <c r="Z235" i="1"/>
  <c r="Z236" i="1"/>
  <c r="Z237" i="1"/>
  <c r="Z239" i="1"/>
  <c r="Z255" i="1"/>
  <c r="Z229" i="1"/>
  <c r="Z240" i="1"/>
  <c r="Z256" i="1"/>
  <c r="Z272" i="1"/>
  <c r="Z184" i="1"/>
  <c r="Z188" i="1"/>
  <c r="Z210" i="1"/>
  <c r="Z228" i="1"/>
  <c r="Z241" i="1"/>
  <c r="Z257" i="1"/>
  <c r="Z273" i="1"/>
  <c r="Z226" i="1"/>
  <c r="Z243" i="1"/>
  <c r="Z259" i="1"/>
  <c r="Z275" i="1"/>
  <c r="Z274" i="1"/>
  <c r="Z281" i="1"/>
  <c r="Z271" i="1"/>
  <c r="Z2" i="1"/>
  <c r="Z287" i="1"/>
  <c r="Z288" i="1"/>
  <c r="Z289" i="1"/>
  <c r="Z290" i="1"/>
  <c r="Z291" i="1"/>
  <c r="Z292" i="1"/>
  <c r="Z293" i="1"/>
  <c r="Z294" i="1"/>
  <c r="Z286" i="1"/>
  <c r="Z242" i="1"/>
  <c r="Z285" i="1"/>
  <c r="Z227" i="1"/>
  <c r="Z269" i="1"/>
  <c r="Z258" i="1"/>
  <c r="Z270" i="1"/>
  <c r="Z282" i="1"/>
  <c r="Z219" i="1"/>
  <c r="N15" i="1"/>
  <c r="N31" i="1"/>
  <c r="N47" i="1"/>
  <c r="N63" i="1"/>
  <c r="N16" i="1"/>
  <c r="N32" i="1"/>
  <c r="N17" i="1"/>
  <c r="N33" i="1"/>
  <c r="N18" i="1"/>
  <c r="N34" i="1"/>
  <c r="N3" i="1"/>
  <c r="N19" i="1"/>
  <c r="N35" i="1"/>
  <c r="N4" i="1"/>
  <c r="N20" i="1"/>
  <c r="N36" i="1"/>
  <c r="N5" i="1"/>
  <c r="N21" i="1"/>
  <c r="N37" i="1"/>
  <c r="N6" i="1"/>
  <c r="N22" i="1"/>
  <c r="N38" i="1"/>
  <c r="N7" i="1"/>
  <c r="N23" i="1"/>
  <c r="N39" i="1"/>
  <c r="N55" i="1"/>
  <c r="N8" i="1"/>
  <c r="N24" i="1"/>
  <c r="N40" i="1"/>
  <c r="N56" i="1"/>
  <c r="N72" i="1"/>
  <c r="N9" i="1"/>
  <c r="N25" i="1"/>
  <c r="N41" i="1"/>
  <c r="N57" i="1"/>
  <c r="N10" i="1"/>
  <c r="N26" i="1"/>
  <c r="N42" i="1"/>
  <c r="N11" i="1"/>
  <c r="N27" i="1"/>
  <c r="N43" i="1"/>
  <c r="N12" i="1"/>
  <c r="N28" i="1"/>
  <c r="N53" i="1"/>
  <c r="N93" i="1"/>
  <c r="N62" i="1"/>
  <c r="N67" i="1"/>
  <c r="N52" i="1"/>
  <c r="N96" i="1"/>
  <c r="N112" i="1"/>
  <c r="N13" i="1"/>
  <c r="N44" i="1"/>
  <c r="N61" i="1"/>
  <c r="N66" i="1"/>
  <c r="N98" i="1"/>
  <c r="N29" i="1"/>
  <c r="N51" i="1"/>
  <c r="N73" i="1"/>
  <c r="N74" i="1"/>
  <c r="N75" i="1"/>
  <c r="N76" i="1"/>
  <c r="N77" i="1"/>
  <c r="N78" i="1"/>
  <c r="N79" i="1"/>
  <c r="N80" i="1"/>
  <c r="N81" i="1"/>
  <c r="N82" i="1"/>
  <c r="N83" i="1"/>
  <c r="N99" i="1"/>
  <c r="N14" i="1"/>
  <c r="N71" i="1"/>
  <c r="N84" i="1"/>
  <c r="N60" i="1"/>
  <c r="N65" i="1"/>
  <c r="N85" i="1"/>
  <c r="N101" i="1"/>
  <c r="N117" i="1"/>
  <c r="N30" i="1"/>
  <c r="N50" i="1"/>
  <c r="N70" i="1"/>
  <c r="N86" i="1"/>
  <c r="N102" i="1"/>
  <c r="N118" i="1"/>
  <c r="N46" i="1"/>
  <c r="N87" i="1"/>
  <c r="N103" i="1"/>
  <c r="N59" i="1"/>
  <c r="N64" i="1"/>
  <c r="N88" i="1"/>
  <c r="N104" i="1"/>
  <c r="N54" i="1"/>
  <c r="N90" i="1"/>
  <c r="N94" i="1"/>
  <c r="N107" i="1"/>
  <c r="N111" i="1"/>
  <c r="N120" i="1"/>
  <c r="N129" i="1"/>
  <c r="N145" i="1"/>
  <c r="N92" i="1"/>
  <c r="N131" i="1"/>
  <c r="N147" i="1"/>
  <c r="N110" i="1"/>
  <c r="N132" i="1"/>
  <c r="N148" i="1"/>
  <c r="N164" i="1"/>
  <c r="N58" i="1"/>
  <c r="N133" i="1"/>
  <c r="N149" i="1"/>
  <c r="N106" i="1"/>
  <c r="N134" i="1"/>
  <c r="N150" i="1"/>
  <c r="N109" i="1"/>
  <c r="N116" i="1"/>
  <c r="N135" i="1"/>
  <c r="N151" i="1"/>
  <c r="N45" i="1"/>
  <c r="N97" i="1"/>
  <c r="N115" i="1"/>
  <c r="N136" i="1"/>
  <c r="N152" i="1"/>
  <c r="N95" i="1"/>
  <c r="N114" i="1"/>
  <c r="N137" i="1"/>
  <c r="N153" i="1"/>
  <c r="N169" i="1"/>
  <c r="N185" i="1"/>
  <c r="N91" i="1"/>
  <c r="N113" i="1"/>
  <c r="N138" i="1"/>
  <c r="N154" i="1"/>
  <c r="N89" i="1"/>
  <c r="N108" i="1"/>
  <c r="N140" i="1"/>
  <c r="N124" i="1"/>
  <c r="N125" i="1"/>
  <c r="N141" i="1"/>
  <c r="N48" i="1"/>
  <c r="N68" i="1"/>
  <c r="N123" i="1"/>
  <c r="N126" i="1"/>
  <c r="N49" i="1"/>
  <c r="N69" i="1"/>
  <c r="N100" i="1"/>
  <c r="N122" i="1"/>
  <c r="N127" i="1"/>
  <c r="N121" i="1"/>
  <c r="N128" i="1"/>
  <c r="N144" i="1"/>
  <c r="N168" i="1"/>
  <c r="N193" i="1"/>
  <c r="N209" i="1"/>
  <c r="N157" i="1"/>
  <c r="N161" i="1"/>
  <c r="N194" i="1"/>
  <c r="N210" i="1"/>
  <c r="N226" i="1"/>
  <c r="N142" i="1"/>
  <c r="N167" i="1"/>
  <c r="N195" i="1"/>
  <c r="N119" i="1"/>
  <c r="N196" i="1"/>
  <c r="N212" i="1"/>
  <c r="N146" i="1"/>
  <c r="N160" i="1"/>
  <c r="N166" i="1"/>
  <c r="N197" i="1"/>
  <c r="N213" i="1"/>
  <c r="N139" i="1"/>
  <c r="N198" i="1"/>
  <c r="N105" i="1"/>
  <c r="N156" i="1"/>
  <c r="N165" i="1"/>
  <c r="N143" i="1"/>
  <c r="N159" i="1"/>
  <c r="N201" i="1"/>
  <c r="N217" i="1"/>
  <c r="N130" i="1"/>
  <c r="N202" i="1"/>
  <c r="N218" i="1"/>
  <c r="N234" i="1"/>
  <c r="N203" i="1"/>
  <c r="N219" i="1"/>
  <c r="N155" i="1"/>
  <c r="N163" i="1"/>
  <c r="N186" i="1"/>
  <c r="N187" i="1"/>
  <c r="N188" i="1"/>
  <c r="N204" i="1"/>
  <c r="N158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9" i="1"/>
  <c r="N170" i="1"/>
  <c r="N192" i="1"/>
  <c r="N208" i="1"/>
  <c r="N230" i="1"/>
  <c r="N231" i="1"/>
  <c r="N232" i="1"/>
  <c r="N233" i="1"/>
  <c r="N240" i="1"/>
  <c r="N256" i="1"/>
  <c r="N272" i="1"/>
  <c r="N220" i="1"/>
  <c r="N229" i="1"/>
  <c r="N241" i="1"/>
  <c r="N257" i="1"/>
  <c r="N273" i="1"/>
  <c r="N190" i="1"/>
  <c r="N228" i="1"/>
  <c r="N242" i="1"/>
  <c r="N258" i="1"/>
  <c r="N274" i="1"/>
  <c r="N227" i="1"/>
  <c r="N243" i="1"/>
  <c r="N259" i="1"/>
  <c r="N275" i="1"/>
  <c r="N291" i="1"/>
  <c r="N207" i="1"/>
  <c r="N244" i="1"/>
  <c r="N260" i="1"/>
  <c r="N276" i="1"/>
  <c r="N245" i="1"/>
  <c r="N261" i="1"/>
  <c r="N214" i="1"/>
  <c r="N225" i="1"/>
  <c r="N246" i="1"/>
  <c r="N262" i="1"/>
  <c r="N191" i="1"/>
  <c r="N224" i="1"/>
  <c r="N247" i="1"/>
  <c r="N263" i="1"/>
  <c r="N279" i="1"/>
  <c r="N199" i="1"/>
  <c r="N205" i="1"/>
  <c r="N216" i="1"/>
  <c r="N248" i="1"/>
  <c r="N264" i="1"/>
  <c r="N280" i="1"/>
  <c r="N223" i="1"/>
  <c r="N249" i="1"/>
  <c r="N250" i="1"/>
  <c r="N222" i="1"/>
  <c r="N251" i="1"/>
  <c r="N252" i="1"/>
  <c r="N268" i="1"/>
  <c r="N253" i="1"/>
  <c r="N269" i="1"/>
  <c r="N211" i="1"/>
  <c r="N215" i="1"/>
  <c r="N235" i="1"/>
  <c r="N236" i="1"/>
  <c r="N237" i="1"/>
  <c r="N238" i="1"/>
  <c r="N239" i="1"/>
  <c r="N255" i="1"/>
  <c r="N271" i="1"/>
  <c r="N287" i="1"/>
  <c r="N162" i="1"/>
  <c r="N221" i="1"/>
  <c r="N254" i="1"/>
  <c r="N277" i="1"/>
  <c r="N283" i="1"/>
  <c r="N265" i="1"/>
  <c r="N282" i="1"/>
  <c r="N200" i="1"/>
  <c r="N2" i="1"/>
  <c r="N281" i="1"/>
  <c r="N292" i="1"/>
  <c r="N293" i="1"/>
  <c r="N294" i="1"/>
  <c r="N295" i="1"/>
  <c r="N206" i="1"/>
  <c r="N288" i="1"/>
  <c r="N289" i="1"/>
  <c r="N290" i="1"/>
  <c r="N266" i="1"/>
  <c r="N278" i="1"/>
  <c r="N286" i="1"/>
  <c r="N270" i="1"/>
  <c r="N285" i="1"/>
  <c r="N267" i="1"/>
  <c r="N284" i="1"/>
  <c r="O14" i="1"/>
  <c r="O30" i="1"/>
  <c r="O46" i="1"/>
  <c r="O62" i="1"/>
  <c r="O15" i="1"/>
  <c r="O31" i="1"/>
  <c r="O16" i="1"/>
  <c r="O32" i="1"/>
  <c r="O17" i="1"/>
  <c r="O33" i="1"/>
  <c r="O18" i="1"/>
  <c r="O34" i="1"/>
  <c r="O3" i="1"/>
  <c r="O19" i="1"/>
  <c r="O35" i="1"/>
  <c r="O4" i="1"/>
  <c r="O20" i="1"/>
  <c r="O36" i="1"/>
  <c r="O5" i="1"/>
  <c r="O21" i="1"/>
  <c r="O37" i="1"/>
  <c r="O6" i="1"/>
  <c r="O22" i="1"/>
  <c r="O38" i="1"/>
  <c r="O54" i="1"/>
  <c r="O70" i="1"/>
  <c r="O7" i="1"/>
  <c r="O23" i="1"/>
  <c r="O39" i="1"/>
  <c r="O55" i="1"/>
  <c r="O71" i="1"/>
  <c r="O8" i="1"/>
  <c r="O24" i="1"/>
  <c r="O40" i="1"/>
  <c r="O56" i="1"/>
  <c r="O9" i="1"/>
  <c r="O25" i="1"/>
  <c r="O41" i="1"/>
  <c r="O10" i="1"/>
  <c r="O26" i="1"/>
  <c r="O42" i="1"/>
  <c r="O11" i="1"/>
  <c r="O27" i="1"/>
  <c r="O45" i="1"/>
  <c r="O48" i="1"/>
  <c r="O68" i="1"/>
  <c r="O92" i="1"/>
  <c r="O53" i="1"/>
  <c r="O12" i="1"/>
  <c r="O57" i="1"/>
  <c r="O67" i="1"/>
  <c r="O95" i="1"/>
  <c r="O111" i="1"/>
  <c r="O28" i="1"/>
  <c r="O52" i="1"/>
  <c r="O13" i="1"/>
  <c r="O47" i="1"/>
  <c r="O97" i="1"/>
  <c r="O44" i="1"/>
  <c r="O61" i="1"/>
  <c r="O66" i="1"/>
  <c r="O98" i="1"/>
  <c r="O29" i="1"/>
  <c r="O5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100" i="1"/>
  <c r="O116" i="1"/>
  <c r="O60" i="1"/>
  <c r="O65" i="1"/>
  <c r="O85" i="1"/>
  <c r="O101" i="1"/>
  <c r="O117" i="1"/>
  <c r="O50" i="1"/>
  <c r="O86" i="1"/>
  <c r="O102" i="1"/>
  <c r="O87" i="1"/>
  <c r="O103" i="1"/>
  <c r="O43" i="1"/>
  <c r="O49" i="1"/>
  <c r="O69" i="1"/>
  <c r="O89" i="1"/>
  <c r="O96" i="1"/>
  <c r="O104" i="1"/>
  <c r="O121" i="1"/>
  <c r="O128" i="1"/>
  <c r="O144" i="1"/>
  <c r="O63" i="1"/>
  <c r="O94" i="1"/>
  <c r="O107" i="1"/>
  <c r="O64" i="1"/>
  <c r="O90" i="1"/>
  <c r="O119" i="1"/>
  <c r="O130" i="1"/>
  <c r="O146" i="1"/>
  <c r="O118" i="1"/>
  <c r="O131" i="1"/>
  <c r="O147" i="1"/>
  <c r="O163" i="1"/>
  <c r="O88" i="1"/>
  <c r="O110" i="1"/>
  <c r="O132" i="1"/>
  <c r="O148" i="1"/>
  <c r="O58" i="1"/>
  <c r="O133" i="1"/>
  <c r="O149" i="1"/>
  <c r="O59" i="1"/>
  <c r="O99" i="1"/>
  <c r="O106" i="1"/>
  <c r="O134" i="1"/>
  <c r="O150" i="1"/>
  <c r="O109" i="1"/>
  <c r="O135" i="1"/>
  <c r="O151" i="1"/>
  <c r="O115" i="1"/>
  <c r="O136" i="1"/>
  <c r="O152" i="1"/>
  <c r="O168" i="1"/>
  <c r="O184" i="1"/>
  <c r="O93" i="1"/>
  <c r="O114" i="1"/>
  <c r="O137" i="1"/>
  <c r="O153" i="1"/>
  <c r="O91" i="1"/>
  <c r="O105" i="1"/>
  <c r="O139" i="1"/>
  <c r="O108" i="1"/>
  <c r="O140" i="1"/>
  <c r="O112" i="1"/>
  <c r="O124" i="1"/>
  <c r="O125" i="1"/>
  <c r="O123" i="1"/>
  <c r="O126" i="1"/>
  <c r="O122" i="1"/>
  <c r="O127" i="1"/>
  <c r="O143" i="1"/>
  <c r="O145" i="1"/>
  <c r="O192" i="1"/>
  <c r="O208" i="1"/>
  <c r="O138" i="1"/>
  <c r="O154" i="1"/>
  <c r="O193" i="1"/>
  <c r="O209" i="1"/>
  <c r="O225" i="1"/>
  <c r="O157" i="1"/>
  <c r="O161" i="1"/>
  <c r="O194" i="1"/>
  <c r="O142" i="1"/>
  <c r="O167" i="1"/>
  <c r="O195" i="1"/>
  <c r="O211" i="1"/>
  <c r="O196" i="1"/>
  <c r="O212" i="1"/>
  <c r="O120" i="1"/>
  <c r="O160" i="1"/>
  <c r="O166" i="1"/>
  <c r="O197" i="1"/>
  <c r="O129" i="1"/>
  <c r="O156" i="1"/>
  <c r="O165" i="1"/>
  <c r="O200" i="1"/>
  <c r="O216" i="1"/>
  <c r="O159" i="1"/>
  <c r="O164" i="1"/>
  <c r="O201" i="1"/>
  <c r="O217" i="1"/>
  <c r="O233" i="1"/>
  <c r="O202" i="1"/>
  <c r="O218" i="1"/>
  <c r="O203" i="1"/>
  <c r="O113" i="1"/>
  <c r="O155" i="1"/>
  <c r="O185" i="1"/>
  <c r="O186" i="1"/>
  <c r="O187" i="1"/>
  <c r="O188" i="1"/>
  <c r="O158" i="1"/>
  <c r="O171" i="1"/>
  <c r="O172" i="1"/>
  <c r="O173" i="1"/>
  <c r="O174" i="1"/>
  <c r="O175" i="1"/>
  <c r="O162" i="1"/>
  <c r="O169" i="1"/>
  <c r="O191" i="1"/>
  <c r="O207" i="1"/>
  <c r="O215" i="1"/>
  <c r="O234" i="1"/>
  <c r="O235" i="1"/>
  <c r="O236" i="1"/>
  <c r="O237" i="1"/>
  <c r="O238" i="1"/>
  <c r="O239" i="1"/>
  <c r="O255" i="1"/>
  <c r="O271" i="1"/>
  <c r="O179" i="1"/>
  <c r="O230" i="1"/>
  <c r="O231" i="1"/>
  <c r="O232" i="1"/>
  <c r="O240" i="1"/>
  <c r="O256" i="1"/>
  <c r="O272" i="1"/>
  <c r="O220" i="1"/>
  <c r="O229" i="1"/>
  <c r="O241" i="1"/>
  <c r="O257" i="1"/>
  <c r="O273" i="1"/>
  <c r="O180" i="1"/>
  <c r="O190" i="1"/>
  <c r="O204" i="1"/>
  <c r="O228" i="1"/>
  <c r="O242" i="1"/>
  <c r="O258" i="1"/>
  <c r="O274" i="1"/>
  <c r="O290" i="1"/>
  <c r="O141" i="1"/>
  <c r="O198" i="1"/>
  <c r="O227" i="1"/>
  <c r="O243" i="1"/>
  <c r="O259" i="1"/>
  <c r="O275" i="1"/>
  <c r="O170" i="1"/>
  <c r="O181" i="1"/>
  <c r="O219" i="1"/>
  <c r="O226" i="1"/>
  <c r="O244" i="1"/>
  <c r="O260" i="1"/>
  <c r="O245" i="1"/>
  <c r="O261" i="1"/>
  <c r="O182" i="1"/>
  <c r="O214" i="1"/>
  <c r="O246" i="1"/>
  <c r="O262" i="1"/>
  <c r="O278" i="1"/>
  <c r="O210" i="1"/>
  <c r="O224" i="1"/>
  <c r="O247" i="1"/>
  <c r="O263" i="1"/>
  <c r="O279" i="1"/>
  <c r="O183" i="1"/>
  <c r="O199" i="1"/>
  <c r="O205" i="1"/>
  <c r="O248" i="1"/>
  <c r="O223" i="1"/>
  <c r="O249" i="1"/>
  <c r="O176" i="1"/>
  <c r="O250" i="1"/>
  <c r="O222" i="1"/>
  <c r="O251" i="1"/>
  <c r="O267" i="1"/>
  <c r="O177" i="1"/>
  <c r="O252" i="1"/>
  <c r="O268" i="1"/>
  <c r="O178" i="1"/>
  <c r="O206" i="1"/>
  <c r="O221" i="1"/>
  <c r="O254" i="1"/>
  <c r="O270" i="1"/>
  <c r="O286" i="1"/>
  <c r="O253" i="1"/>
  <c r="O264" i="1"/>
  <c r="O277" i="1"/>
  <c r="O283" i="1"/>
  <c r="O189" i="1"/>
  <c r="O265" i="1"/>
  <c r="O282" i="1"/>
  <c r="O269" i="1"/>
  <c r="O2" i="1"/>
  <c r="O281" i="1"/>
  <c r="O291" i="1"/>
  <c r="O292" i="1"/>
  <c r="O293" i="1"/>
  <c r="O294" i="1"/>
  <c r="O295" i="1"/>
  <c r="O276" i="1"/>
  <c r="O287" i="1"/>
  <c r="O288" i="1"/>
  <c r="O289" i="1"/>
  <c r="O266" i="1"/>
  <c r="O213" i="1"/>
  <c r="O285" i="1"/>
  <c r="O280" i="1"/>
  <c r="O284" i="1"/>
  <c r="P13" i="1"/>
  <c r="P29" i="1"/>
  <c r="P45" i="1"/>
  <c r="P61" i="1"/>
  <c r="P14" i="1"/>
  <c r="P30" i="1"/>
  <c r="P15" i="1"/>
  <c r="P31" i="1"/>
  <c r="P16" i="1"/>
  <c r="P32" i="1"/>
  <c r="P17" i="1"/>
  <c r="P33" i="1"/>
  <c r="P18" i="1"/>
  <c r="P34" i="1"/>
  <c r="P3" i="1"/>
  <c r="P19" i="1"/>
  <c r="P35" i="1"/>
  <c r="P4" i="1"/>
  <c r="P20" i="1"/>
  <c r="P36" i="1"/>
  <c r="P5" i="1"/>
  <c r="P21" i="1"/>
  <c r="P37" i="1"/>
  <c r="P53" i="1"/>
  <c r="P69" i="1"/>
  <c r="P6" i="1"/>
  <c r="P22" i="1"/>
  <c r="P38" i="1"/>
  <c r="P54" i="1"/>
  <c r="P70" i="1"/>
  <c r="P7" i="1"/>
  <c r="P23" i="1"/>
  <c r="P39" i="1"/>
  <c r="P55" i="1"/>
  <c r="P8" i="1"/>
  <c r="P24" i="1"/>
  <c r="P40" i="1"/>
  <c r="P9" i="1"/>
  <c r="P25" i="1"/>
  <c r="P41" i="1"/>
  <c r="P10" i="1"/>
  <c r="P26" i="1"/>
  <c r="P11" i="1"/>
  <c r="P58" i="1"/>
  <c r="P63" i="1"/>
  <c r="P91" i="1"/>
  <c r="P48" i="1"/>
  <c r="P68" i="1"/>
  <c r="P27" i="1"/>
  <c r="P12" i="1"/>
  <c r="P57" i="1"/>
  <c r="P62" i="1"/>
  <c r="P94" i="1"/>
  <c r="P110" i="1"/>
  <c r="P67" i="1"/>
  <c r="P28" i="1"/>
  <c r="P42" i="1"/>
  <c r="P52" i="1"/>
  <c r="P96" i="1"/>
  <c r="P47" i="1"/>
  <c r="P56" i="1"/>
  <c r="P97" i="1"/>
  <c r="P44" i="1"/>
  <c r="P66" i="1"/>
  <c r="P51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99" i="1"/>
  <c r="P115" i="1"/>
  <c r="P84" i="1"/>
  <c r="P100" i="1"/>
  <c r="P116" i="1"/>
  <c r="P60" i="1"/>
  <c r="P65" i="1"/>
  <c r="P85" i="1"/>
  <c r="P101" i="1"/>
  <c r="P46" i="1"/>
  <c r="P50" i="1"/>
  <c r="P86" i="1"/>
  <c r="P102" i="1"/>
  <c r="P59" i="1"/>
  <c r="P64" i="1"/>
  <c r="P88" i="1"/>
  <c r="P122" i="1"/>
  <c r="P127" i="1"/>
  <c r="P143" i="1"/>
  <c r="P104" i="1"/>
  <c r="P111" i="1"/>
  <c r="P92" i="1"/>
  <c r="P107" i="1"/>
  <c r="P120" i="1"/>
  <c r="P129" i="1"/>
  <c r="P145" i="1"/>
  <c r="P43" i="1"/>
  <c r="P90" i="1"/>
  <c r="P119" i="1"/>
  <c r="P130" i="1"/>
  <c r="P146" i="1"/>
  <c r="P162" i="1"/>
  <c r="P118" i="1"/>
  <c r="P131" i="1"/>
  <c r="P147" i="1"/>
  <c r="P117" i="1"/>
  <c r="P132" i="1"/>
  <c r="P148" i="1"/>
  <c r="P133" i="1"/>
  <c r="P149" i="1"/>
  <c r="P103" i="1"/>
  <c r="P106" i="1"/>
  <c r="P134" i="1"/>
  <c r="P150" i="1"/>
  <c r="P109" i="1"/>
  <c r="P135" i="1"/>
  <c r="P151" i="1"/>
  <c r="P167" i="1"/>
  <c r="P183" i="1"/>
  <c r="P95" i="1"/>
  <c r="P136" i="1"/>
  <c r="P152" i="1"/>
  <c r="P89" i="1"/>
  <c r="P113" i="1"/>
  <c r="P138" i="1"/>
  <c r="P105" i="1"/>
  <c r="P139" i="1"/>
  <c r="P108" i="1"/>
  <c r="P87" i="1"/>
  <c r="P112" i="1"/>
  <c r="P124" i="1"/>
  <c r="P125" i="1"/>
  <c r="P49" i="1"/>
  <c r="P98" i="1"/>
  <c r="P123" i="1"/>
  <c r="P126" i="1"/>
  <c r="P142" i="1"/>
  <c r="P93" i="1"/>
  <c r="P169" i="1"/>
  <c r="P191" i="1"/>
  <c r="P207" i="1"/>
  <c r="P168" i="1"/>
  <c r="P192" i="1"/>
  <c r="P208" i="1"/>
  <c r="P224" i="1"/>
  <c r="P154" i="1"/>
  <c r="P193" i="1"/>
  <c r="P157" i="1"/>
  <c r="P161" i="1"/>
  <c r="P194" i="1"/>
  <c r="P210" i="1"/>
  <c r="P195" i="1"/>
  <c r="P211" i="1"/>
  <c r="P128" i="1"/>
  <c r="P196" i="1"/>
  <c r="P160" i="1"/>
  <c r="P166" i="1"/>
  <c r="P121" i="1"/>
  <c r="P156" i="1"/>
  <c r="P165" i="1"/>
  <c r="P199" i="1"/>
  <c r="P215" i="1"/>
  <c r="P153" i="1"/>
  <c r="P200" i="1"/>
  <c r="P216" i="1"/>
  <c r="P232" i="1"/>
  <c r="P140" i="1"/>
  <c r="P159" i="1"/>
  <c r="P164" i="1"/>
  <c r="P201" i="1"/>
  <c r="P217" i="1"/>
  <c r="P202" i="1"/>
  <c r="P144" i="1"/>
  <c r="P163" i="1"/>
  <c r="P114" i="1"/>
  <c r="P137" i="1"/>
  <c r="P155" i="1"/>
  <c r="P141" i="1"/>
  <c r="P170" i="1"/>
  <c r="P190" i="1"/>
  <c r="P206" i="1"/>
  <c r="P178" i="1"/>
  <c r="P197" i="1"/>
  <c r="P221" i="1"/>
  <c r="P254" i="1"/>
  <c r="P270" i="1"/>
  <c r="P209" i="1"/>
  <c r="P233" i="1"/>
  <c r="P234" i="1"/>
  <c r="P235" i="1"/>
  <c r="P236" i="1"/>
  <c r="P237" i="1"/>
  <c r="P238" i="1"/>
  <c r="P239" i="1"/>
  <c r="P255" i="1"/>
  <c r="P271" i="1"/>
  <c r="P179" i="1"/>
  <c r="P186" i="1"/>
  <c r="P230" i="1"/>
  <c r="P231" i="1"/>
  <c r="P240" i="1"/>
  <c r="P256" i="1"/>
  <c r="P272" i="1"/>
  <c r="P220" i="1"/>
  <c r="P229" i="1"/>
  <c r="P241" i="1"/>
  <c r="P257" i="1"/>
  <c r="P273" i="1"/>
  <c r="P289" i="1"/>
  <c r="P180" i="1"/>
  <c r="P204" i="1"/>
  <c r="P228" i="1"/>
  <c r="P242" i="1"/>
  <c r="P258" i="1"/>
  <c r="P274" i="1"/>
  <c r="P198" i="1"/>
  <c r="P227" i="1"/>
  <c r="P243" i="1"/>
  <c r="P259" i="1"/>
  <c r="P171" i="1"/>
  <c r="P181" i="1"/>
  <c r="P187" i="1"/>
  <c r="P219" i="1"/>
  <c r="P226" i="1"/>
  <c r="P244" i="1"/>
  <c r="P260" i="1"/>
  <c r="P172" i="1"/>
  <c r="P212" i="1"/>
  <c r="P225" i="1"/>
  <c r="P245" i="1"/>
  <c r="P261" i="1"/>
  <c r="P277" i="1"/>
  <c r="P173" i="1"/>
  <c r="P182" i="1"/>
  <c r="P214" i="1"/>
  <c r="P246" i="1"/>
  <c r="P262" i="1"/>
  <c r="P278" i="1"/>
  <c r="P174" i="1"/>
  <c r="P247" i="1"/>
  <c r="P175" i="1"/>
  <c r="P188" i="1"/>
  <c r="P205" i="1"/>
  <c r="P218" i="1"/>
  <c r="P248" i="1"/>
  <c r="P158" i="1"/>
  <c r="P184" i="1"/>
  <c r="P223" i="1"/>
  <c r="P249" i="1"/>
  <c r="P176" i="1"/>
  <c r="P250" i="1"/>
  <c r="P266" i="1"/>
  <c r="P222" i="1"/>
  <c r="P251" i="1"/>
  <c r="P267" i="1"/>
  <c r="P189" i="1"/>
  <c r="P213" i="1"/>
  <c r="P253" i="1"/>
  <c r="P269" i="1"/>
  <c r="P285" i="1"/>
  <c r="P284" i="1"/>
  <c r="P177" i="1"/>
  <c r="P264" i="1"/>
  <c r="P185" i="1"/>
  <c r="P275" i="1"/>
  <c r="P268" i="1"/>
  <c r="P283" i="1"/>
  <c r="P279" i="1"/>
  <c r="P265" i="1"/>
  <c r="P282" i="1"/>
  <c r="P203" i="1"/>
  <c r="P2" i="1"/>
  <c r="P281" i="1"/>
  <c r="P290" i="1"/>
  <c r="P291" i="1"/>
  <c r="P292" i="1"/>
  <c r="P293" i="1"/>
  <c r="P294" i="1"/>
  <c r="P295" i="1"/>
  <c r="P276" i="1"/>
  <c r="P287" i="1"/>
  <c r="P288" i="1"/>
  <c r="P286" i="1"/>
  <c r="P263" i="1"/>
  <c r="P280" i="1"/>
  <c r="P252" i="1"/>
  <c r="L17" i="1"/>
  <c r="L33" i="1"/>
  <c r="L49" i="1"/>
  <c r="L65" i="1"/>
  <c r="L18" i="1"/>
  <c r="L34" i="1"/>
  <c r="L3" i="1"/>
  <c r="L19" i="1"/>
  <c r="L35" i="1"/>
  <c r="L4" i="1"/>
  <c r="L20" i="1"/>
  <c r="L36" i="1"/>
  <c r="L5" i="1"/>
  <c r="L21" i="1"/>
  <c r="L37" i="1"/>
  <c r="L6" i="1"/>
  <c r="L22" i="1"/>
  <c r="L38" i="1"/>
  <c r="L7" i="1"/>
  <c r="L23" i="1"/>
  <c r="L39" i="1"/>
  <c r="L8" i="1"/>
  <c r="L24" i="1"/>
  <c r="L9" i="1"/>
  <c r="L25" i="1"/>
  <c r="L41" i="1"/>
  <c r="L57" i="1"/>
  <c r="L10" i="1"/>
  <c r="L26" i="1"/>
  <c r="L42" i="1"/>
  <c r="L58" i="1"/>
  <c r="L74" i="1"/>
  <c r="L11" i="1"/>
  <c r="L27" i="1"/>
  <c r="L43" i="1"/>
  <c r="L59" i="1"/>
  <c r="L12" i="1"/>
  <c r="L28" i="1"/>
  <c r="L44" i="1"/>
  <c r="L13" i="1"/>
  <c r="L29" i="1"/>
  <c r="L45" i="1"/>
  <c r="L14" i="1"/>
  <c r="L30" i="1"/>
  <c r="L62" i="1"/>
  <c r="L67" i="1"/>
  <c r="L95" i="1"/>
  <c r="L52" i="1"/>
  <c r="L47" i="1"/>
  <c r="L61" i="1"/>
  <c r="L66" i="1"/>
  <c r="L98" i="1"/>
  <c r="L51" i="1"/>
  <c r="L75" i="1"/>
  <c r="L76" i="1"/>
  <c r="L77" i="1"/>
  <c r="L78" i="1"/>
  <c r="L79" i="1"/>
  <c r="L80" i="1"/>
  <c r="L81" i="1"/>
  <c r="L82" i="1"/>
  <c r="L83" i="1"/>
  <c r="L56" i="1"/>
  <c r="L71" i="1"/>
  <c r="L72" i="1"/>
  <c r="L73" i="1"/>
  <c r="L84" i="1"/>
  <c r="L100" i="1"/>
  <c r="L60" i="1"/>
  <c r="L85" i="1"/>
  <c r="L101" i="1"/>
  <c r="L40" i="1"/>
  <c r="L50" i="1"/>
  <c r="L70" i="1"/>
  <c r="L86" i="1"/>
  <c r="L15" i="1"/>
  <c r="L46" i="1"/>
  <c r="L55" i="1"/>
  <c r="L87" i="1"/>
  <c r="L103" i="1"/>
  <c r="L119" i="1"/>
  <c r="L88" i="1"/>
  <c r="L104" i="1"/>
  <c r="L120" i="1"/>
  <c r="L31" i="1"/>
  <c r="L64" i="1"/>
  <c r="L69" i="1"/>
  <c r="L89" i="1"/>
  <c r="L105" i="1"/>
  <c r="L16" i="1"/>
  <c r="L54" i="1"/>
  <c r="L90" i="1"/>
  <c r="L106" i="1"/>
  <c r="L32" i="1"/>
  <c r="L63" i="1"/>
  <c r="L68" i="1"/>
  <c r="L92" i="1"/>
  <c r="L131" i="1"/>
  <c r="L147" i="1"/>
  <c r="L110" i="1"/>
  <c r="L118" i="1"/>
  <c r="L133" i="1"/>
  <c r="L149" i="1"/>
  <c r="L117" i="1"/>
  <c r="L134" i="1"/>
  <c r="L150" i="1"/>
  <c r="L166" i="1"/>
  <c r="L109" i="1"/>
  <c r="L116" i="1"/>
  <c r="L135" i="1"/>
  <c r="L151" i="1"/>
  <c r="L99" i="1"/>
  <c r="L115" i="1"/>
  <c r="L136" i="1"/>
  <c r="L152" i="1"/>
  <c r="L97" i="1"/>
  <c r="L114" i="1"/>
  <c r="L137" i="1"/>
  <c r="L153" i="1"/>
  <c r="L93" i="1"/>
  <c r="L138" i="1"/>
  <c r="L154" i="1"/>
  <c r="L53" i="1"/>
  <c r="L91" i="1"/>
  <c r="L113" i="1"/>
  <c r="L139" i="1"/>
  <c r="L155" i="1"/>
  <c r="L171" i="1"/>
  <c r="L187" i="1"/>
  <c r="L108" i="1"/>
  <c r="L140" i="1"/>
  <c r="L156" i="1"/>
  <c r="L112" i="1"/>
  <c r="L123" i="1"/>
  <c r="L126" i="1"/>
  <c r="L142" i="1"/>
  <c r="L48" i="1"/>
  <c r="L122" i="1"/>
  <c r="L127" i="1"/>
  <c r="L143" i="1"/>
  <c r="L121" i="1"/>
  <c r="L128" i="1"/>
  <c r="L96" i="1"/>
  <c r="L102" i="1"/>
  <c r="L107" i="1"/>
  <c r="L111" i="1"/>
  <c r="L129" i="1"/>
  <c r="L94" i="1"/>
  <c r="L130" i="1"/>
  <c r="L146" i="1"/>
  <c r="L167" i="1"/>
  <c r="L195" i="1"/>
  <c r="L211" i="1"/>
  <c r="L196" i="1"/>
  <c r="L212" i="1"/>
  <c r="L228" i="1"/>
  <c r="L160" i="1"/>
  <c r="L197" i="1"/>
  <c r="L198" i="1"/>
  <c r="L214" i="1"/>
  <c r="L199" i="1"/>
  <c r="L215" i="1"/>
  <c r="L165" i="1"/>
  <c r="L200" i="1"/>
  <c r="L159" i="1"/>
  <c r="L164" i="1"/>
  <c r="L203" i="1"/>
  <c r="L163" i="1"/>
  <c r="L188" i="1"/>
  <c r="L204" i="1"/>
  <c r="L220" i="1"/>
  <c r="L236" i="1"/>
  <c r="L144" i="1"/>
  <c r="L158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9" i="1"/>
  <c r="L205" i="1"/>
  <c r="L221" i="1"/>
  <c r="L190" i="1"/>
  <c r="L206" i="1"/>
  <c r="L124" i="1"/>
  <c r="L148" i="1"/>
  <c r="L162" i="1"/>
  <c r="L170" i="1"/>
  <c r="L191" i="1"/>
  <c r="L132" i="1"/>
  <c r="L141" i="1"/>
  <c r="L169" i="1"/>
  <c r="L145" i="1"/>
  <c r="L157" i="1"/>
  <c r="L161" i="1"/>
  <c r="L194" i="1"/>
  <c r="L210" i="1"/>
  <c r="L209" i="1"/>
  <c r="L242" i="1"/>
  <c r="L258" i="1"/>
  <c r="L274" i="1"/>
  <c r="L125" i="1"/>
  <c r="L243" i="1"/>
  <c r="L259" i="1"/>
  <c r="L275" i="1"/>
  <c r="L201" i="1"/>
  <c r="L207" i="1"/>
  <c r="L227" i="1"/>
  <c r="L244" i="1"/>
  <c r="L260" i="1"/>
  <c r="L276" i="1"/>
  <c r="L168" i="1"/>
  <c r="L226" i="1"/>
  <c r="L245" i="1"/>
  <c r="L261" i="1"/>
  <c r="L277" i="1"/>
  <c r="L293" i="1"/>
  <c r="L219" i="1"/>
  <c r="L225" i="1"/>
  <c r="L246" i="1"/>
  <c r="L262" i="1"/>
  <c r="L278" i="1"/>
  <c r="L224" i="1"/>
  <c r="L247" i="1"/>
  <c r="L263" i="1"/>
  <c r="L216" i="1"/>
  <c r="L248" i="1"/>
  <c r="L264" i="1"/>
  <c r="L223" i="1"/>
  <c r="L249" i="1"/>
  <c r="L265" i="1"/>
  <c r="L281" i="1"/>
  <c r="L202" i="1"/>
  <c r="L208" i="1"/>
  <c r="L250" i="1"/>
  <c r="L266" i="1"/>
  <c r="L282" i="1"/>
  <c r="L218" i="1"/>
  <c r="L222" i="1"/>
  <c r="L251" i="1"/>
  <c r="L192" i="1"/>
  <c r="L252" i="1"/>
  <c r="L253" i="1"/>
  <c r="L254" i="1"/>
  <c r="L270" i="1"/>
  <c r="L213" i="1"/>
  <c r="L237" i="1"/>
  <c r="L238" i="1"/>
  <c r="L239" i="1"/>
  <c r="L255" i="1"/>
  <c r="L271" i="1"/>
  <c r="L193" i="1"/>
  <c r="L217" i="1"/>
  <c r="L229" i="1"/>
  <c r="L241" i="1"/>
  <c r="L257" i="1"/>
  <c r="L273" i="1"/>
  <c r="L268" i="1"/>
  <c r="L240" i="1"/>
  <c r="L279" i="1"/>
  <c r="L272" i="1"/>
  <c r="L256" i="1"/>
  <c r="L2" i="1"/>
  <c r="L294" i="1"/>
  <c r="L295" i="1"/>
  <c r="L269" i="1"/>
  <c r="L288" i="1"/>
  <c r="L289" i="1"/>
  <c r="L290" i="1"/>
  <c r="L291" i="1"/>
  <c r="L292" i="1"/>
  <c r="L287" i="1"/>
  <c r="L230" i="1"/>
  <c r="L286" i="1"/>
  <c r="L231" i="1"/>
  <c r="L285" i="1"/>
  <c r="L232" i="1"/>
  <c r="L233" i="1"/>
  <c r="L234" i="1"/>
  <c r="L267" i="1"/>
  <c r="L280" i="1"/>
  <c r="L284" i="1"/>
  <c r="L235" i="1"/>
  <c r="L283" i="1"/>
  <c r="S10" i="1"/>
  <c r="S26" i="1"/>
  <c r="S42" i="1"/>
  <c r="S58" i="1"/>
  <c r="S11" i="1"/>
  <c r="S27" i="1"/>
  <c r="S12" i="1"/>
  <c r="S28" i="1"/>
  <c r="S13" i="1"/>
  <c r="S29" i="1"/>
  <c r="S14" i="1"/>
  <c r="S30" i="1"/>
  <c r="S15" i="1"/>
  <c r="S31" i="1"/>
  <c r="S16" i="1"/>
  <c r="S32" i="1"/>
  <c r="S17" i="1"/>
  <c r="S33" i="1"/>
  <c r="S18" i="1"/>
  <c r="S34" i="1"/>
  <c r="S50" i="1"/>
  <c r="S66" i="1"/>
  <c r="S3" i="1"/>
  <c r="S19" i="1"/>
  <c r="S35" i="1"/>
  <c r="S51" i="1"/>
  <c r="S67" i="1"/>
  <c r="S4" i="1"/>
  <c r="S20" i="1"/>
  <c r="S36" i="1"/>
  <c r="S52" i="1"/>
  <c r="S68" i="1"/>
  <c r="S5" i="1"/>
  <c r="S21" i="1"/>
  <c r="S37" i="1"/>
  <c r="S6" i="1"/>
  <c r="S22" i="1"/>
  <c r="S38" i="1"/>
  <c r="S7" i="1"/>
  <c r="S23" i="1"/>
  <c r="S41" i="1"/>
  <c r="S43" i="1"/>
  <c r="S64" i="1"/>
  <c r="S88" i="1"/>
  <c r="S49" i="1"/>
  <c r="S39" i="1"/>
  <c r="S53" i="1"/>
  <c r="S45" i="1"/>
  <c r="S63" i="1"/>
  <c r="S91" i="1"/>
  <c r="S107" i="1"/>
  <c r="S48" i="1"/>
  <c r="S93" i="1"/>
  <c r="S57" i="1"/>
  <c r="S62" i="1"/>
  <c r="S94" i="1"/>
  <c r="S96" i="1"/>
  <c r="S112" i="1"/>
  <c r="S40" i="1"/>
  <c r="S44" i="1"/>
  <c r="S47" i="1"/>
  <c r="S56" i="1"/>
  <c r="S61" i="1"/>
  <c r="S97" i="1"/>
  <c r="S113" i="1"/>
  <c r="S8" i="1"/>
  <c r="S98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99" i="1"/>
  <c r="S9" i="1"/>
  <c r="S65" i="1"/>
  <c r="S85" i="1"/>
  <c r="S101" i="1"/>
  <c r="S87" i="1"/>
  <c r="S102" i="1"/>
  <c r="S140" i="1"/>
  <c r="S70" i="1"/>
  <c r="S123" i="1"/>
  <c r="S126" i="1"/>
  <c r="S142" i="1"/>
  <c r="S122" i="1"/>
  <c r="S127" i="1"/>
  <c r="S143" i="1"/>
  <c r="S159" i="1"/>
  <c r="S92" i="1"/>
  <c r="S104" i="1"/>
  <c r="S111" i="1"/>
  <c r="S121" i="1"/>
  <c r="S128" i="1"/>
  <c r="S144" i="1"/>
  <c r="S90" i="1"/>
  <c r="S120" i="1"/>
  <c r="S129" i="1"/>
  <c r="S145" i="1"/>
  <c r="S161" i="1"/>
  <c r="S24" i="1"/>
  <c r="S119" i="1"/>
  <c r="S130" i="1"/>
  <c r="S146" i="1"/>
  <c r="S110" i="1"/>
  <c r="S118" i="1"/>
  <c r="S131" i="1"/>
  <c r="S147" i="1"/>
  <c r="S25" i="1"/>
  <c r="S59" i="1"/>
  <c r="S117" i="1"/>
  <c r="S132" i="1"/>
  <c r="S148" i="1"/>
  <c r="S164" i="1"/>
  <c r="S180" i="1"/>
  <c r="S46" i="1"/>
  <c r="S60" i="1"/>
  <c r="S86" i="1"/>
  <c r="S116" i="1"/>
  <c r="S133" i="1"/>
  <c r="S149" i="1"/>
  <c r="S165" i="1"/>
  <c r="S114" i="1"/>
  <c r="S135" i="1"/>
  <c r="S54" i="1"/>
  <c r="S136" i="1"/>
  <c r="S55" i="1"/>
  <c r="S89" i="1"/>
  <c r="S84" i="1"/>
  <c r="S69" i="1"/>
  <c r="S100" i="1"/>
  <c r="S105" i="1"/>
  <c r="S108" i="1"/>
  <c r="S139" i="1"/>
  <c r="S141" i="1"/>
  <c r="S155" i="1"/>
  <c r="S181" i="1"/>
  <c r="S182" i="1"/>
  <c r="S183" i="1"/>
  <c r="S184" i="1"/>
  <c r="S185" i="1"/>
  <c r="S186" i="1"/>
  <c r="S187" i="1"/>
  <c r="S188" i="1"/>
  <c r="S204" i="1"/>
  <c r="S95" i="1"/>
  <c r="S158" i="1"/>
  <c r="S162" i="1"/>
  <c r="S171" i="1"/>
  <c r="S172" i="1"/>
  <c r="S173" i="1"/>
  <c r="S174" i="1"/>
  <c r="S175" i="1"/>
  <c r="S176" i="1"/>
  <c r="S177" i="1"/>
  <c r="S178" i="1"/>
  <c r="S179" i="1"/>
  <c r="S189" i="1"/>
  <c r="S205" i="1"/>
  <c r="S221" i="1"/>
  <c r="S170" i="1"/>
  <c r="S190" i="1"/>
  <c r="S206" i="1"/>
  <c r="S138" i="1"/>
  <c r="S169" i="1"/>
  <c r="S191" i="1"/>
  <c r="S207" i="1"/>
  <c r="S134" i="1"/>
  <c r="S152" i="1"/>
  <c r="S168" i="1"/>
  <c r="S192" i="1"/>
  <c r="S208" i="1"/>
  <c r="S103" i="1"/>
  <c r="S154" i="1"/>
  <c r="S167" i="1"/>
  <c r="S193" i="1"/>
  <c r="S150" i="1"/>
  <c r="S157" i="1"/>
  <c r="S106" i="1"/>
  <c r="S166" i="1"/>
  <c r="S160" i="1"/>
  <c r="S196" i="1"/>
  <c r="S212" i="1"/>
  <c r="S109" i="1"/>
  <c r="S197" i="1"/>
  <c r="S213" i="1"/>
  <c r="S229" i="1"/>
  <c r="S198" i="1"/>
  <c r="S214" i="1"/>
  <c r="S156" i="1"/>
  <c r="S199" i="1"/>
  <c r="S215" i="1"/>
  <c r="S153" i="1"/>
  <c r="S124" i="1"/>
  <c r="S151" i="1"/>
  <c r="S125" i="1"/>
  <c r="S163" i="1"/>
  <c r="S203" i="1"/>
  <c r="S115" i="1"/>
  <c r="S251" i="1"/>
  <c r="S267" i="1"/>
  <c r="S252" i="1"/>
  <c r="S268" i="1"/>
  <c r="S209" i="1"/>
  <c r="S211" i="1"/>
  <c r="S253" i="1"/>
  <c r="S269" i="1"/>
  <c r="S137" i="1"/>
  <c r="S217" i="1"/>
  <c r="S254" i="1"/>
  <c r="S270" i="1"/>
  <c r="S286" i="1"/>
  <c r="S194" i="1"/>
  <c r="S230" i="1"/>
  <c r="S231" i="1"/>
  <c r="S232" i="1"/>
  <c r="S233" i="1"/>
  <c r="S234" i="1"/>
  <c r="S235" i="1"/>
  <c r="S236" i="1"/>
  <c r="S237" i="1"/>
  <c r="S238" i="1"/>
  <c r="S239" i="1"/>
  <c r="S255" i="1"/>
  <c r="S271" i="1"/>
  <c r="S201" i="1"/>
  <c r="S240" i="1"/>
  <c r="S256" i="1"/>
  <c r="S272" i="1"/>
  <c r="S220" i="1"/>
  <c r="S241" i="1"/>
  <c r="S257" i="1"/>
  <c r="S273" i="1"/>
  <c r="S228" i="1"/>
  <c r="S242" i="1"/>
  <c r="S258" i="1"/>
  <c r="S274" i="1"/>
  <c r="S227" i="1"/>
  <c r="S243" i="1"/>
  <c r="S259" i="1"/>
  <c r="S275" i="1"/>
  <c r="S195" i="1"/>
  <c r="S216" i="1"/>
  <c r="S219" i="1"/>
  <c r="S226" i="1"/>
  <c r="S244" i="1"/>
  <c r="S210" i="1"/>
  <c r="S225" i="1"/>
  <c r="S245" i="1"/>
  <c r="S202" i="1"/>
  <c r="S224" i="1"/>
  <c r="S246" i="1"/>
  <c r="S247" i="1"/>
  <c r="S263" i="1"/>
  <c r="S218" i="1"/>
  <c r="S223" i="1"/>
  <c r="S248" i="1"/>
  <c r="S264" i="1"/>
  <c r="S200" i="1"/>
  <c r="S222" i="1"/>
  <c r="S250" i="1"/>
  <c r="S266" i="1"/>
  <c r="S282" i="1"/>
  <c r="S260" i="1"/>
  <c r="S280" i="1"/>
  <c r="S284" i="1"/>
  <c r="S277" i="1"/>
  <c r="S261" i="1"/>
  <c r="S283" i="1"/>
  <c r="S265" i="1"/>
  <c r="S279" i="1"/>
  <c r="S262" i="1"/>
  <c r="S276" i="1"/>
  <c r="S2" i="1"/>
  <c r="S249" i="1"/>
  <c r="S281" i="1"/>
  <c r="S287" i="1"/>
  <c r="S288" i="1"/>
  <c r="S289" i="1"/>
  <c r="S290" i="1"/>
  <c r="S291" i="1"/>
  <c r="S292" i="1"/>
  <c r="S293" i="1"/>
  <c r="S294" i="1"/>
  <c r="S295" i="1"/>
  <c r="S278" i="1"/>
  <c r="S285" i="1"/>
  <c r="M16" i="1"/>
  <c r="M32" i="1"/>
  <c r="M48" i="1"/>
  <c r="M64" i="1"/>
  <c r="M17" i="1"/>
  <c r="M33" i="1"/>
  <c r="M18" i="1"/>
  <c r="M34" i="1"/>
  <c r="M3" i="1"/>
  <c r="M19" i="1"/>
  <c r="M35" i="1"/>
  <c r="M4" i="1"/>
  <c r="M20" i="1"/>
  <c r="M36" i="1"/>
  <c r="M5" i="1"/>
  <c r="M21" i="1"/>
  <c r="M37" i="1"/>
  <c r="M6" i="1"/>
  <c r="M22" i="1"/>
  <c r="M38" i="1"/>
  <c r="M7" i="1"/>
  <c r="M23" i="1"/>
  <c r="M39" i="1"/>
  <c r="M8" i="1"/>
  <c r="M24" i="1"/>
  <c r="M40" i="1"/>
  <c r="M56" i="1"/>
  <c r="M9" i="1"/>
  <c r="M25" i="1"/>
  <c r="M41" i="1"/>
  <c r="M57" i="1"/>
  <c r="M73" i="1"/>
  <c r="M10" i="1"/>
  <c r="M26" i="1"/>
  <c r="M42" i="1"/>
  <c r="M58" i="1"/>
  <c r="M11" i="1"/>
  <c r="M27" i="1"/>
  <c r="M43" i="1"/>
  <c r="M12" i="1"/>
  <c r="M28" i="1"/>
  <c r="M44" i="1"/>
  <c r="M13" i="1"/>
  <c r="M29" i="1"/>
  <c r="M94" i="1"/>
  <c r="M62" i="1"/>
  <c r="M67" i="1"/>
  <c r="M52" i="1"/>
  <c r="M97" i="1"/>
  <c r="M113" i="1"/>
  <c r="M47" i="1"/>
  <c r="M61" i="1"/>
  <c r="M66" i="1"/>
  <c r="M51" i="1"/>
  <c r="M74" i="1"/>
  <c r="M75" i="1"/>
  <c r="M76" i="1"/>
  <c r="M77" i="1"/>
  <c r="M78" i="1"/>
  <c r="M79" i="1"/>
  <c r="M80" i="1"/>
  <c r="M81" i="1"/>
  <c r="M82" i="1"/>
  <c r="M83" i="1"/>
  <c r="M99" i="1"/>
  <c r="M14" i="1"/>
  <c r="M71" i="1"/>
  <c r="M72" i="1"/>
  <c r="M84" i="1"/>
  <c r="M100" i="1"/>
  <c r="M60" i="1"/>
  <c r="M65" i="1"/>
  <c r="M85" i="1"/>
  <c r="M30" i="1"/>
  <c r="M50" i="1"/>
  <c r="M70" i="1"/>
  <c r="M86" i="1"/>
  <c r="M102" i="1"/>
  <c r="M118" i="1"/>
  <c r="M15" i="1"/>
  <c r="M46" i="1"/>
  <c r="M55" i="1"/>
  <c r="M87" i="1"/>
  <c r="M103" i="1"/>
  <c r="M119" i="1"/>
  <c r="M59" i="1"/>
  <c r="M88" i="1"/>
  <c r="M104" i="1"/>
  <c r="M31" i="1"/>
  <c r="M49" i="1"/>
  <c r="M69" i="1"/>
  <c r="M89" i="1"/>
  <c r="M105" i="1"/>
  <c r="M91" i="1"/>
  <c r="M63" i="1"/>
  <c r="M92" i="1"/>
  <c r="M130" i="1"/>
  <c r="M146" i="1"/>
  <c r="M90" i="1"/>
  <c r="M110" i="1"/>
  <c r="M132" i="1"/>
  <c r="M148" i="1"/>
  <c r="M133" i="1"/>
  <c r="M149" i="1"/>
  <c r="M165" i="1"/>
  <c r="M106" i="1"/>
  <c r="M117" i="1"/>
  <c r="M134" i="1"/>
  <c r="M150" i="1"/>
  <c r="M109" i="1"/>
  <c r="M116" i="1"/>
  <c r="M135" i="1"/>
  <c r="M151" i="1"/>
  <c r="M45" i="1"/>
  <c r="M101" i="1"/>
  <c r="M115" i="1"/>
  <c r="M136" i="1"/>
  <c r="M152" i="1"/>
  <c r="M95" i="1"/>
  <c r="M114" i="1"/>
  <c r="M137" i="1"/>
  <c r="M153" i="1"/>
  <c r="M93" i="1"/>
  <c r="M138" i="1"/>
  <c r="M154" i="1"/>
  <c r="M170" i="1"/>
  <c r="M186" i="1"/>
  <c r="M53" i="1"/>
  <c r="M139" i="1"/>
  <c r="M155" i="1"/>
  <c r="M54" i="1"/>
  <c r="M124" i="1"/>
  <c r="M125" i="1"/>
  <c r="M141" i="1"/>
  <c r="M68" i="1"/>
  <c r="M112" i="1"/>
  <c r="M123" i="1"/>
  <c r="M126" i="1"/>
  <c r="M142" i="1"/>
  <c r="M122" i="1"/>
  <c r="M127" i="1"/>
  <c r="M98" i="1"/>
  <c r="M121" i="1"/>
  <c r="M128" i="1"/>
  <c r="M96" i="1"/>
  <c r="M107" i="1"/>
  <c r="M111" i="1"/>
  <c r="M120" i="1"/>
  <c r="M129" i="1"/>
  <c r="M145" i="1"/>
  <c r="M157" i="1"/>
  <c r="M161" i="1"/>
  <c r="M194" i="1"/>
  <c r="M210" i="1"/>
  <c r="M167" i="1"/>
  <c r="M195" i="1"/>
  <c r="M211" i="1"/>
  <c r="M227" i="1"/>
  <c r="M196" i="1"/>
  <c r="M160" i="1"/>
  <c r="M166" i="1"/>
  <c r="M197" i="1"/>
  <c r="M213" i="1"/>
  <c r="M198" i="1"/>
  <c r="M214" i="1"/>
  <c r="M156" i="1"/>
  <c r="M199" i="1"/>
  <c r="M143" i="1"/>
  <c r="M159" i="1"/>
  <c r="M108" i="1"/>
  <c r="M147" i="1"/>
  <c r="M164" i="1"/>
  <c r="M202" i="1"/>
  <c r="M218" i="1"/>
  <c r="M140" i="1"/>
  <c r="M203" i="1"/>
  <c r="M219" i="1"/>
  <c r="M235" i="1"/>
  <c r="M163" i="1"/>
  <c r="M187" i="1"/>
  <c r="M188" i="1"/>
  <c r="M204" i="1"/>
  <c r="M220" i="1"/>
  <c r="M131" i="1"/>
  <c r="M144" i="1"/>
  <c r="M158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9" i="1"/>
  <c r="M205" i="1"/>
  <c r="M190" i="1"/>
  <c r="M162" i="1"/>
  <c r="M168" i="1"/>
  <c r="M193" i="1"/>
  <c r="M209" i="1"/>
  <c r="M217" i="1"/>
  <c r="M229" i="1"/>
  <c r="M241" i="1"/>
  <c r="M257" i="1"/>
  <c r="M273" i="1"/>
  <c r="M228" i="1"/>
  <c r="M242" i="1"/>
  <c r="M258" i="1"/>
  <c r="M274" i="1"/>
  <c r="M243" i="1"/>
  <c r="M259" i="1"/>
  <c r="M275" i="1"/>
  <c r="M201" i="1"/>
  <c r="M207" i="1"/>
  <c r="M244" i="1"/>
  <c r="M260" i="1"/>
  <c r="M276" i="1"/>
  <c r="M292" i="1"/>
  <c r="M169" i="1"/>
  <c r="M226" i="1"/>
  <c r="M245" i="1"/>
  <c r="M261" i="1"/>
  <c r="M277" i="1"/>
  <c r="M225" i="1"/>
  <c r="M246" i="1"/>
  <c r="M262" i="1"/>
  <c r="M191" i="1"/>
  <c r="M212" i="1"/>
  <c r="M224" i="1"/>
  <c r="M247" i="1"/>
  <c r="M263" i="1"/>
  <c r="M216" i="1"/>
  <c r="M248" i="1"/>
  <c r="M264" i="1"/>
  <c r="M280" i="1"/>
  <c r="M223" i="1"/>
  <c r="M249" i="1"/>
  <c r="M265" i="1"/>
  <c r="M281" i="1"/>
  <c r="M208" i="1"/>
  <c r="M250" i="1"/>
  <c r="M222" i="1"/>
  <c r="M251" i="1"/>
  <c r="M192" i="1"/>
  <c r="M252" i="1"/>
  <c r="M253" i="1"/>
  <c r="M269" i="1"/>
  <c r="M200" i="1"/>
  <c r="M206" i="1"/>
  <c r="M221" i="1"/>
  <c r="M254" i="1"/>
  <c r="M270" i="1"/>
  <c r="M230" i="1"/>
  <c r="M231" i="1"/>
  <c r="M232" i="1"/>
  <c r="M233" i="1"/>
  <c r="M234" i="1"/>
  <c r="M240" i="1"/>
  <c r="M256" i="1"/>
  <c r="M272" i="1"/>
  <c r="M238" i="1"/>
  <c r="M283" i="1"/>
  <c r="M239" i="1"/>
  <c r="M255" i="1"/>
  <c r="M268" i="1"/>
  <c r="M279" i="1"/>
  <c r="M282" i="1"/>
  <c r="M2" i="1"/>
  <c r="M293" i="1"/>
  <c r="M294" i="1"/>
  <c r="M295" i="1"/>
  <c r="M288" i="1"/>
  <c r="M289" i="1"/>
  <c r="M290" i="1"/>
  <c r="M291" i="1"/>
  <c r="M266" i="1"/>
  <c r="M287" i="1"/>
  <c r="M278" i="1"/>
  <c r="M286" i="1"/>
  <c r="M285" i="1"/>
  <c r="M215" i="1"/>
  <c r="M267" i="1"/>
  <c r="M284" i="1"/>
  <c r="M236" i="1"/>
  <c r="M237" i="1"/>
  <c r="M271" i="1"/>
</calcChain>
</file>

<file path=xl/sharedStrings.xml><?xml version="1.0" encoding="utf-8"?>
<sst xmlns="http://schemas.openxmlformats.org/spreadsheetml/2006/main" count="3631" uniqueCount="856">
  <si>
    <t>Name</t>
  </si>
  <si>
    <t>kW</t>
  </si>
  <si>
    <t>pf</t>
  </si>
  <si>
    <t>kVA</t>
  </si>
  <si>
    <t>bag_1037</t>
  </si>
  <si>
    <t>bag_1039</t>
  </si>
  <si>
    <t>bag_1045</t>
  </si>
  <si>
    <t>bag_1055</t>
  </si>
  <si>
    <t>bag_1066</t>
  </si>
  <si>
    <t>bag_1076</t>
  </si>
  <si>
    <t>bag_1078</t>
  </si>
  <si>
    <t>bag_1085</t>
  </si>
  <si>
    <t>bag_1093</t>
  </si>
  <si>
    <t>bag_1095</t>
  </si>
  <si>
    <t>bag_1102</t>
  </si>
  <si>
    <t>bag_1113</t>
  </si>
  <si>
    <t>bag_1115</t>
  </si>
  <si>
    <t>bag_1117</t>
  </si>
  <si>
    <t>bag_1127</t>
  </si>
  <si>
    <t>bag_1130</t>
  </si>
  <si>
    <t>bag_1139</t>
  </si>
  <si>
    <t>bag_1146</t>
  </si>
  <si>
    <t>bag_1148</t>
  </si>
  <si>
    <t>bag_1156</t>
  </si>
  <si>
    <t>bag_1178</t>
  </si>
  <si>
    <t>bag_1185</t>
  </si>
  <si>
    <t>bag_1191</t>
  </si>
  <si>
    <t>bag_1209</t>
  </si>
  <si>
    <t>bag_1211</t>
  </si>
  <si>
    <t>bag_1214</t>
  </si>
  <si>
    <t>bag_1215</t>
  </si>
  <si>
    <t>bag_1216</t>
  </si>
  <si>
    <t>ban_2037</t>
  </si>
  <si>
    <t>ban_2048</t>
  </si>
  <si>
    <t>ban_2051</t>
  </si>
  <si>
    <t>ban_2056</t>
  </si>
  <si>
    <t>ban_2059</t>
  </si>
  <si>
    <t>ban_2064</t>
  </si>
  <si>
    <t>ban_2070</t>
  </si>
  <si>
    <t>ban_2081</t>
  </si>
  <si>
    <t>ban_2087</t>
  </si>
  <si>
    <t>ban_2098</t>
  </si>
  <si>
    <t>ban_2111</t>
  </si>
  <si>
    <t>ban_2121</t>
  </si>
  <si>
    <t>ban_2140</t>
  </si>
  <si>
    <t>ban_2146</t>
  </si>
  <si>
    <t>ban_2147</t>
  </si>
  <si>
    <t>ban_2152</t>
  </si>
  <si>
    <t>ban_2155</t>
  </si>
  <si>
    <t>ban_2162</t>
  </si>
  <si>
    <t>ban_2165</t>
  </si>
  <si>
    <t>ban_2166</t>
  </si>
  <si>
    <t>ban_2175</t>
  </si>
  <si>
    <t>ban_2177</t>
  </si>
  <si>
    <t>ban_2184</t>
  </si>
  <si>
    <t>ban_2185</t>
  </si>
  <si>
    <t>dho_3001</t>
  </si>
  <si>
    <t>dho_3026</t>
  </si>
  <si>
    <t>dho_3039</t>
  </si>
  <si>
    <t>dho_3045</t>
  </si>
  <si>
    <t>dho_3051</t>
  </si>
  <si>
    <t>dho_3069</t>
  </si>
  <si>
    <t>dho_3095</t>
  </si>
  <si>
    <t>dho_3097</t>
  </si>
  <si>
    <t>dho_3101</t>
  </si>
  <si>
    <t>dho_3107</t>
  </si>
  <si>
    <t>dho_3118</t>
  </si>
  <si>
    <t>dho_3119</t>
  </si>
  <si>
    <t>dho_3122</t>
  </si>
  <si>
    <t>dho_3133</t>
  </si>
  <si>
    <t>dho_3137</t>
  </si>
  <si>
    <t>dho_3151</t>
  </si>
  <si>
    <t>dho_3163</t>
  </si>
  <si>
    <t>dho_3173</t>
  </si>
  <si>
    <t>dho_3177</t>
  </si>
  <si>
    <t>dho_3182</t>
  </si>
  <si>
    <t>dho_3189</t>
  </si>
  <si>
    <t>dho_3191</t>
  </si>
  <si>
    <t>dho_3199</t>
  </si>
  <si>
    <t>got_4045</t>
  </si>
  <si>
    <t>got_4052</t>
  </si>
  <si>
    <t>got_4056</t>
  </si>
  <si>
    <t>got_4058</t>
  </si>
  <si>
    <t>got_4061</t>
  </si>
  <si>
    <t>got_4065</t>
  </si>
  <si>
    <t>got_4069</t>
  </si>
  <si>
    <t>got_4072</t>
  </si>
  <si>
    <t>got_4081</t>
  </si>
  <si>
    <t>got_4085</t>
  </si>
  <si>
    <t>got_4092</t>
  </si>
  <si>
    <t>got_4101</t>
  </si>
  <si>
    <t>got_4106</t>
  </si>
  <si>
    <t>got_4109</t>
  </si>
  <si>
    <t>got_4115</t>
  </si>
  <si>
    <t>got_4140</t>
  </si>
  <si>
    <t>got_4143</t>
  </si>
  <si>
    <t>got_4144</t>
  </si>
  <si>
    <t>got_4147</t>
  </si>
  <si>
    <t>ich_5028</t>
  </si>
  <si>
    <t>ich_5032</t>
  </si>
  <si>
    <t>im1_6001</t>
  </si>
  <si>
    <t>im1_6003</t>
  </si>
  <si>
    <t>im1_6005</t>
  </si>
  <si>
    <t>im1_6007</t>
  </si>
  <si>
    <t>im1_6008</t>
  </si>
  <si>
    <t>im1_6011</t>
  </si>
  <si>
    <t>im1_6018</t>
  </si>
  <si>
    <t>im1_6035</t>
  </si>
  <si>
    <t>im1_6038</t>
  </si>
  <si>
    <t>im1_6045</t>
  </si>
  <si>
    <t>im1_6051</t>
  </si>
  <si>
    <t>im1_6073</t>
  </si>
  <si>
    <t>im1_6076</t>
  </si>
  <si>
    <t>im1_6079</t>
  </si>
  <si>
    <t>im1_6082</t>
  </si>
  <si>
    <t>im1_6083</t>
  </si>
  <si>
    <t>im1_6092</t>
  </si>
  <si>
    <t>im1_6099</t>
  </si>
  <si>
    <t>im1_6104</t>
  </si>
  <si>
    <t>im1_6109</t>
  </si>
  <si>
    <t>im1_6112</t>
  </si>
  <si>
    <t>im1_6117</t>
  </si>
  <si>
    <t>im1_6120</t>
  </si>
  <si>
    <t>im1_6123</t>
  </si>
  <si>
    <t>im1_6125</t>
  </si>
  <si>
    <t>im1_6127</t>
  </si>
  <si>
    <t>im1_6129</t>
  </si>
  <si>
    <t>im2_7062</t>
  </si>
  <si>
    <t>kot_8009</t>
  </si>
  <si>
    <t>kot_8034</t>
  </si>
  <si>
    <t>kot_8038</t>
  </si>
  <si>
    <t>kot_8080</t>
  </si>
  <si>
    <t>kot_8087</t>
  </si>
  <si>
    <t>kot_8089</t>
  </si>
  <si>
    <t>kot_8097</t>
  </si>
  <si>
    <t>kot_8103</t>
  </si>
  <si>
    <t>kot_8106</t>
  </si>
  <si>
    <t>kot_8113</t>
  </si>
  <si>
    <t>kot_8116</t>
  </si>
  <si>
    <t>kot_8123</t>
  </si>
  <si>
    <t>kot_8136</t>
  </si>
  <si>
    <t>kot_8149</t>
  </si>
  <si>
    <t>kot_8152</t>
  </si>
  <si>
    <t>kot_8160</t>
  </si>
  <si>
    <t>kot_8162</t>
  </si>
  <si>
    <t>kot_8164</t>
  </si>
  <si>
    <t>kot_8182</t>
  </si>
  <si>
    <t>kot_8193</t>
  </si>
  <si>
    <t>kot_8201</t>
  </si>
  <si>
    <t>kot_8209</t>
  </si>
  <si>
    <t>kot_8223</t>
  </si>
  <si>
    <t>kot_8225</t>
  </si>
  <si>
    <t>kot_8261</t>
  </si>
  <si>
    <t>kot_8273</t>
  </si>
  <si>
    <t>kot_8274</t>
  </si>
  <si>
    <t>kot_8293</t>
  </si>
  <si>
    <t>kot_8295</t>
  </si>
  <si>
    <t>kot_8296</t>
  </si>
  <si>
    <t>kot_8306</t>
  </si>
  <si>
    <t>kot_8310</t>
  </si>
  <si>
    <t>kot_8333</t>
  </si>
  <si>
    <t>kot_8335</t>
  </si>
  <si>
    <t>kot_8344</t>
  </si>
  <si>
    <t>kot_8355</t>
  </si>
  <si>
    <t>kot_8356</t>
  </si>
  <si>
    <t>kot_8358</t>
  </si>
  <si>
    <t>kot_8359</t>
  </si>
  <si>
    <t>lub_9002</t>
  </si>
  <si>
    <t>lub_9003</t>
  </si>
  <si>
    <t>lub_9004</t>
  </si>
  <si>
    <t>lub_9005</t>
  </si>
  <si>
    <t>lub_9007</t>
  </si>
  <si>
    <t>lub_9008</t>
  </si>
  <si>
    <t>lub_9009</t>
  </si>
  <si>
    <t>lub_9011</t>
  </si>
  <si>
    <t>lub_9013</t>
  </si>
  <si>
    <t>lub_9015</t>
  </si>
  <si>
    <t>lub_9016</t>
  </si>
  <si>
    <t>lub_9017</t>
  </si>
  <si>
    <t>lub_9018</t>
  </si>
  <si>
    <t>lub_9019</t>
  </si>
  <si>
    <t>lub_9021</t>
  </si>
  <si>
    <t>lub_9022</t>
  </si>
  <si>
    <t>lub_9024</t>
  </si>
  <si>
    <t>lub_9080</t>
  </si>
  <si>
    <t>lub_9109</t>
  </si>
  <si>
    <t>lub_9137</t>
  </si>
  <si>
    <t>lub_9150</t>
  </si>
  <si>
    <t>lub_9158</t>
  </si>
  <si>
    <t>lub_9173</t>
  </si>
  <si>
    <t>lub_9179</t>
  </si>
  <si>
    <t>lub_9186</t>
  </si>
  <si>
    <t>lub_9190</t>
  </si>
  <si>
    <t>lub_9214</t>
  </si>
  <si>
    <t>lub_9232</t>
  </si>
  <si>
    <t>lub_9238</t>
  </si>
  <si>
    <t>lub_9240</t>
  </si>
  <si>
    <t>lub_9244</t>
  </si>
  <si>
    <t>lub_9248</t>
  </si>
  <si>
    <t>lub_9253</t>
  </si>
  <si>
    <t>lub_9263</t>
  </si>
  <si>
    <t>lub_9269</t>
  </si>
  <si>
    <t>lub_9270</t>
  </si>
  <si>
    <t>lub_9274</t>
  </si>
  <si>
    <t>lub_9283</t>
  </si>
  <si>
    <t>lub_9287</t>
  </si>
  <si>
    <t>lub_9288</t>
  </si>
  <si>
    <t>lub_9289</t>
  </si>
  <si>
    <t>lub_9300</t>
  </si>
  <si>
    <t>lub_9304</t>
  </si>
  <si>
    <t>lub_9306</t>
  </si>
  <si>
    <t>lub_9317</t>
  </si>
  <si>
    <t>lub_9321</t>
  </si>
  <si>
    <t>lub_9327</t>
  </si>
  <si>
    <t>lub_9328</t>
  </si>
  <si>
    <t>lub_9330</t>
  </si>
  <si>
    <t>lub_9331</t>
  </si>
  <si>
    <t>lub_9341</t>
  </si>
  <si>
    <t>lub_9343</t>
  </si>
  <si>
    <t>lub_9348</t>
  </si>
  <si>
    <t>lub_9351</t>
  </si>
  <si>
    <t>lub_9380</t>
  </si>
  <si>
    <t>lub_9384</t>
  </si>
  <si>
    <t>lub_9385</t>
  </si>
  <si>
    <t>lub_9387</t>
  </si>
  <si>
    <t>lub_9393</t>
  </si>
  <si>
    <t>lub_9399</t>
  </si>
  <si>
    <t>lub_9404</t>
  </si>
  <si>
    <t>lub_9406</t>
  </si>
  <si>
    <t>lub_9407</t>
  </si>
  <si>
    <t>lub_9417</t>
  </si>
  <si>
    <t>lub_9421</t>
  </si>
  <si>
    <t>lub_9422</t>
  </si>
  <si>
    <t>lub_9423</t>
  </si>
  <si>
    <t>lub_9424</t>
  </si>
  <si>
    <t>lub_9428</t>
  </si>
  <si>
    <t>lub_9431</t>
  </si>
  <si>
    <t>lub_9433</t>
  </si>
  <si>
    <t>lub_9440</t>
  </si>
  <si>
    <t>lub_9445</t>
  </si>
  <si>
    <t>lub_9450</t>
  </si>
  <si>
    <t>lub_9452</t>
  </si>
  <si>
    <t>lub_9462</t>
  </si>
  <si>
    <t>lub_9465</t>
  </si>
  <si>
    <t>lub_9467</t>
  </si>
  <si>
    <t>lub_9473</t>
  </si>
  <si>
    <t>lub_9477</t>
  </si>
  <si>
    <t>lub_9482</t>
  </si>
  <si>
    <t>lub_9484</t>
  </si>
  <si>
    <t>lub_9487</t>
  </si>
  <si>
    <t>lub_9490</t>
  </si>
  <si>
    <t>lub_9494</t>
  </si>
  <si>
    <t>lub_9496</t>
  </si>
  <si>
    <t>lub_9497</t>
  </si>
  <si>
    <t>lub_9498</t>
  </si>
  <si>
    <t>new_10103</t>
  </si>
  <si>
    <t>new_10113</t>
  </si>
  <si>
    <t>new_10126</t>
  </si>
  <si>
    <t>new_10136</t>
  </si>
  <si>
    <t>new_10139</t>
  </si>
  <si>
    <t>new_10140</t>
  </si>
  <si>
    <t>new_10142</t>
  </si>
  <si>
    <t>new_10147</t>
  </si>
  <si>
    <t>new_10166</t>
  </si>
  <si>
    <t>new_10178</t>
  </si>
  <si>
    <t>new_10183</t>
  </si>
  <si>
    <t>new_10190</t>
  </si>
  <si>
    <t>new_10197</t>
  </si>
  <si>
    <t>new_10223</t>
  </si>
  <si>
    <t>new_10224</t>
  </si>
  <si>
    <t>new_10229</t>
  </si>
  <si>
    <t>new_10237</t>
  </si>
  <si>
    <t>new_10240</t>
  </si>
  <si>
    <t>new_10241</t>
  </si>
  <si>
    <t>new_10249</t>
  </si>
  <si>
    <t>new_10250</t>
  </si>
  <si>
    <t>san_11002</t>
  </si>
  <si>
    <t>san_11003</t>
  </si>
  <si>
    <t>san_11022</t>
  </si>
  <si>
    <t>san_11026</t>
  </si>
  <si>
    <t>san_11041</t>
  </si>
  <si>
    <t>san_11047</t>
  </si>
  <si>
    <t>san_11049</t>
  </si>
  <si>
    <t>san_11054</t>
  </si>
  <si>
    <t>san_11062</t>
  </si>
  <si>
    <t>san_11093</t>
  </si>
  <si>
    <t>san_11103</t>
  </si>
  <si>
    <t>san_11110</t>
  </si>
  <si>
    <t>san_11112</t>
  </si>
  <si>
    <t>san_11118</t>
  </si>
  <si>
    <t>san_11121</t>
  </si>
  <si>
    <t>san_11123</t>
  </si>
  <si>
    <t>san_11131</t>
  </si>
  <si>
    <t>san_11152</t>
  </si>
  <si>
    <t>san_11163</t>
  </si>
  <si>
    <t>san_11171</t>
  </si>
  <si>
    <t>san_11178</t>
  </si>
  <si>
    <t>san_11182</t>
  </si>
  <si>
    <t>FEEDERNAME</t>
  </si>
  <si>
    <t>PLACE</t>
  </si>
  <si>
    <t>TC_kVA</t>
  </si>
  <si>
    <t>kV_IN</t>
  </si>
  <si>
    <t>kV_OUT</t>
  </si>
  <si>
    <t>TO</t>
  </si>
  <si>
    <t>DC_Name</t>
  </si>
  <si>
    <t>Easting</t>
  </si>
  <si>
    <t>Northing</t>
  </si>
  <si>
    <t>FeederCode</t>
  </si>
  <si>
    <t>Bus_1</t>
  </si>
  <si>
    <t>IC Hall</t>
  </si>
  <si>
    <t>Civil Hospital</t>
  </si>
  <si>
    <t>Private</t>
  </si>
  <si>
    <t>Baneshwor</t>
  </si>
  <si>
    <t>ICH</t>
  </si>
  <si>
    <t>BICC Hall</t>
  </si>
  <si>
    <t>Imadol - 1</t>
  </si>
  <si>
    <t>Mahadev Temple</t>
  </si>
  <si>
    <t>NEA</t>
  </si>
  <si>
    <t>IM1</t>
  </si>
  <si>
    <t xml:space="preserve"> </t>
  </si>
  <si>
    <t>PVT</t>
  </si>
  <si>
    <t>Hill View Housing</t>
  </si>
  <si>
    <t>Lagankhel</t>
  </si>
  <si>
    <t>Setu Gambhir School NEA</t>
  </si>
  <si>
    <t>Bakla Basti</t>
  </si>
  <si>
    <t>Bogateshwor Mahadev</t>
  </si>
  <si>
    <t>Upreti Cotton</t>
  </si>
  <si>
    <t>Park Pari Khola Cheu</t>
  </si>
  <si>
    <t>Asian Paints</t>
  </si>
  <si>
    <t>Formaila Nagarpalika</t>
  </si>
  <si>
    <t>Bhagwati Mandir</t>
  </si>
  <si>
    <t>Khanna Garment</t>
  </si>
  <si>
    <t>Gwarko Chowk</t>
  </si>
  <si>
    <t>GUNA Cinema</t>
  </si>
  <si>
    <t>Namste Oil Store NEA</t>
  </si>
  <si>
    <t>balkumari</t>
  </si>
  <si>
    <t>KUKL</t>
  </si>
  <si>
    <t>PRADIP MAN (Shravan Apparels)</t>
  </si>
  <si>
    <t>gwarko chock</t>
  </si>
  <si>
    <t>Hanumante Plastic Udhyog</t>
  </si>
  <si>
    <t>Rishika Publication</t>
  </si>
  <si>
    <t>Imadol - 2</t>
  </si>
  <si>
    <t>B &amp; B</t>
  </si>
  <si>
    <t>B &amp; B Nursing</t>
  </si>
  <si>
    <t>IM2</t>
  </si>
  <si>
    <t>Koteshwor</t>
  </si>
  <si>
    <t>KOT</t>
  </si>
  <si>
    <t>Lubhu</t>
  </si>
  <si>
    <t>KUKL Chyasal</t>
  </si>
  <si>
    <t>LUB</t>
  </si>
  <si>
    <t>Chyasal Khelkud</t>
  </si>
  <si>
    <t>Oriental Costruction &amp; Developers</t>
  </si>
  <si>
    <t>Sunrise</t>
  </si>
  <si>
    <t>Ban Karyalaya</t>
  </si>
  <si>
    <t>CG properties</t>
  </si>
  <si>
    <t>CG Properties P. LTd.</t>
  </si>
  <si>
    <t>Nepal Dairy</t>
  </si>
  <si>
    <t>Nepal Diary</t>
  </si>
  <si>
    <t>packaginj</t>
  </si>
  <si>
    <t>GULKHU AJU PACKAGING</t>
  </si>
  <si>
    <t>Classic tower</t>
  </si>
  <si>
    <t>Classiic Tower</t>
  </si>
  <si>
    <t>jagadamba press</t>
  </si>
  <si>
    <t>Jagdamba Press</t>
  </si>
  <si>
    <t>LA Agadi</t>
  </si>
  <si>
    <t>LA</t>
  </si>
  <si>
    <t>Polytank</t>
  </si>
  <si>
    <t>Royal Archid Developers</t>
  </si>
  <si>
    <t>Lalit metal</t>
  </si>
  <si>
    <t>Lalit Metal</t>
  </si>
  <si>
    <t>KU</t>
  </si>
  <si>
    <t>Kathmandu University</t>
  </si>
  <si>
    <t>A. S. Plastic Uddyog</t>
  </si>
  <si>
    <t>Udyogmarga</t>
  </si>
  <si>
    <t>Genaral herbs</t>
  </si>
  <si>
    <t>General Herbs &amp; Herbs</t>
  </si>
  <si>
    <t>Samiti Bhawan</t>
  </si>
  <si>
    <t>Airwaot TOle</t>
  </si>
  <si>
    <t>Dhapa Height</t>
  </si>
  <si>
    <t>Seti Pakha</t>
  </si>
  <si>
    <t>Bho Sparsha</t>
  </si>
  <si>
    <t>Kastha udyog</t>
  </si>
  <si>
    <t>Nabin Kasta Udyog</t>
  </si>
  <si>
    <t>Seti Pakha Ht</t>
  </si>
  <si>
    <t>Budha Pokhari</t>
  </si>
  <si>
    <t>Buddha Pokhari</t>
  </si>
  <si>
    <t>Lamatar Bisankhu</t>
  </si>
  <si>
    <t>Manedovan</t>
  </si>
  <si>
    <t>Phedi Khola</t>
  </si>
  <si>
    <t>Bhimsen Danda</t>
  </si>
  <si>
    <t>Lakuri Bhyang</t>
  </si>
  <si>
    <t>Sisneri</t>
  </si>
  <si>
    <t>Subhatara</t>
  </si>
  <si>
    <t>Dhueni</t>
  </si>
  <si>
    <t>Lamatar Ga ba sa</t>
  </si>
  <si>
    <t>Brick</t>
  </si>
  <si>
    <t>ECO Bricks Block &amp; Tiles</t>
  </si>
  <si>
    <t>Thulaghar</t>
  </si>
  <si>
    <t>Campus Pachadi</t>
  </si>
  <si>
    <t>Dadathok</t>
  </si>
  <si>
    <t>Ganeshthan Arubot</t>
  </si>
  <si>
    <t>Devisthan Campus Near</t>
  </si>
  <si>
    <t>Chasidol</t>
  </si>
  <si>
    <t>Gaphal</t>
  </si>
  <si>
    <t>Gaphal 2</t>
  </si>
  <si>
    <t>Lubhu Buspark</t>
  </si>
  <si>
    <t>Lubhu Inbahal</t>
  </si>
  <si>
    <t>Office Pachadi</t>
  </si>
  <si>
    <t>Nytha</t>
  </si>
  <si>
    <t>Bisundol</t>
  </si>
  <si>
    <t>Bisundol 2</t>
  </si>
  <si>
    <t>Ashadi Factory</t>
  </si>
  <si>
    <t>Accord Pharmaceuticals</t>
  </si>
  <si>
    <t>Oxygen Plant</t>
  </si>
  <si>
    <t>SOPAN PHARMACETUCALS LTD.</t>
  </si>
  <si>
    <t>Sankhadevi Khet</t>
  </si>
  <si>
    <t>Sankhadevi 1</t>
  </si>
  <si>
    <t>Godar Gaun</t>
  </si>
  <si>
    <t>Narkatte 1</t>
  </si>
  <si>
    <t>Narkatte 2</t>
  </si>
  <si>
    <t>Sanagaun Chiyan</t>
  </si>
  <si>
    <t>Almonium</t>
  </si>
  <si>
    <t xml:space="preserve">Ganga Almonium
</t>
  </si>
  <si>
    <t>Changathali</t>
  </si>
  <si>
    <t>Gopalchowk</t>
  </si>
  <si>
    <t>Changathali 9</t>
  </si>
  <si>
    <t>Daraz Karkhana</t>
  </si>
  <si>
    <t>Yeti Brick NEA</t>
  </si>
  <si>
    <t>Office agadi</t>
  </si>
  <si>
    <t>NTC Lubhu</t>
  </si>
  <si>
    <t>Town Planning</t>
  </si>
  <si>
    <t>Ploytank Udyog</t>
  </si>
  <si>
    <t>JAGDAMBA POLYTANK INDUSTRIES</t>
  </si>
  <si>
    <t>Balaji Pet</t>
  </si>
  <si>
    <t>Balaji PET Industries</t>
  </si>
  <si>
    <t>RIJALCO POLYTANK IND. PVT. LTD</t>
  </si>
  <si>
    <t>Shakti Hume Pipe</t>
  </si>
  <si>
    <t>Himal</t>
  </si>
  <si>
    <t>Himal Hydro</t>
  </si>
  <si>
    <t>shyam</t>
  </si>
  <si>
    <t>Shyam Milan Shrestha</t>
  </si>
  <si>
    <t>Millenium Publication</t>
  </si>
  <si>
    <t>MILLENIUM PUBLICATION(P)Ltd.</t>
  </si>
  <si>
    <t>Khanepani nera</t>
  </si>
  <si>
    <t>Changathali Khanepani</t>
  </si>
  <si>
    <t>Harisiddi Pul</t>
  </si>
  <si>
    <t>Star Fashion</t>
  </si>
  <si>
    <t>Kathmandu Star Fashion</t>
  </si>
  <si>
    <t>real estate</t>
  </si>
  <si>
    <t>Comitted Interpreneur Real Estate</t>
  </si>
  <si>
    <t>brick and tile factory harishidhi</t>
  </si>
  <si>
    <t>HARISIDDHI BRICK &amp; TILES FACTORY LTD.</t>
  </si>
  <si>
    <t>SanaGaun Tel Mill</t>
  </si>
  <si>
    <t>Sanagaun Bazar</t>
  </si>
  <si>
    <t>Sanagaun 1</t>
  </si>
  <si>
    <t>Sanagaun Kuwa</t>
  </si>
  <si>
    <t>School Chowk</t>
  </si>
  <si>
    <t>Gothatar</t>
  </si>
  <si>
    <t>Jadibuti</t>
  </si>
  <si>
    <t>Nea</t>
  </si>
  <si>
    <t>GOT</t>
  </si>
  <si>
    <t>Pepsi Chowk</t>
  </si>
  <si>
    <t>Dhobikhola</t>
  </si>
  <si>
    <t>DHO</t>
  </si>
  <si>
    <t>Near EPS</t>
  </si>
  <si>
    <t>BAN</t>
  </si>
  <si>
    <t>SahakariL</t>
  </si>
  <si>
    <t>Sangam Chowk</t>
  </si>
  <si>
    <t>Baneshwor Tank</t>
  </si>
  <si>
    <t>Near Jyoti Bikash Bank</t>
  </si>
  <si>
    <t>Panchakumari Turning</t>
  </si>
  <si>
    <t>White House</t>
  </si>
  <si>
    <t>Milan Chowk</t>
  </si>
  <si>
    <t>Katyani Chowk</t>
  </si>
  <si>
    <t>Khariboot</t>
  </si>
  <si>
    <t>Ratnarajya</t>
  </si>
  <si>
    <t>Mid Baneshwor</t>
  </si>
  <si>
    <t>Nea Apex College</t>
  </si>
  <si>
    <t>Sankhamul</t>
  </si>
  <si>
    <t>SAN</t>
  </si>
  <si>
    <t>Bagmati</t>
  </si>
  <si>
    <t>BAG</t>
  </si>
  <si>
    <t>Tinkune</t>
  </si>
  <si>
    <t>Milan Basti marga</t>
  </si>
  <si>
    <t>Siddhicharan marg</t>
  </si>
  <si>
    <t>Mandir</t>
  </si>
  <si>
    <t>Near Nechali Fork</t>
  </si>
  <si>
    <t>Om Shanti chowk</t>
  </si>
  <si>
    <t>Aadi Budda marg</t>
  </si>
  <si>
    <t>Prayag marg</t>
  </si>
  <si>
    <t>Upsanti marg</t>
  </si>
  <si>
    <t>Kareshwor marg</t>
  </si>
  <si>
    <t>Jagriti marg</t>
  </si>
  <si>
    <t>Opp. of Emuna khaja ghar</t>
  </si>
  <si>
    <t>Everest Girls hostel</t>
  </si>
  <si>
    <t>Luna HR Solutions</t>
  </si>
  <si>
    <t>I Store</t>
  </si>
  <si>
    <t>Vijay chowk</t>
  </si>
  <si>
    <t>Survival Forme</t>
  </si>
  <si>
    <t>NIMST College</t>
  </si>
  <si>
    <t>Pingla khaja ghar</t>
  </si>
  <si>
    <t>New Airport</t>
  </si>
  <si>
    <t>Sinamangal</t>
  </si>
  <si>
    <t>NEW</t>
  </si>
  <si>
    <t>Omnagar Marg</t>
  </si>
  <si>
    <t>Airport</t>
  </si>
  <si>
    <t>Nepal Medical College</t>
  </si>
  <si>
    <t>Near Tara hall Sinamangal</t>
  </si>
  <si>
    <t>Sinamangal Pool</t>
  </si>
  <si>
    <t>Sinamangal Medical Hall</t>
  </si>
  <si>
    <t>Bagmati Sinagamal Bridge</t>
  </si>
  <si>
    <t>Bagmati River side</t>
  </si>
  <si>
    <t>Bhimsengola</t>
  </si>
  <si>
    <t>Near Badminton Court</t>
  </si>
  <si>
    <t>Near Chunamuna School</t>
  </si>
  <si>
    <t>Araniko Marg</t>
  </si>
  <si>
    <t>Suryabikram Gyali MARG</t>
  </si>
  <si>
    <t>Big Mart</t>
  </si>
  <si>
    <t>Sangeet Pathshala School</t>
  </si>
  <si>
    <t>Old Baneshwor</t>
  </si>
  <si>
    <t>Tara Marg</t>
  </si>
  <si>
    <t>Kumari Mandir Chowk</t>
  </si>
  <si>
    <t>Load_name</t>
  </si>
  <si>
    <t>Load_class</t>
  </si>
  <si>
    <t>Load class</t>
  </si>
  <si>
    <t>res_com</t>
  </si>
  <si>
    <t>com_res</t>
  </si>
  <si>
    <t>residential</t>
  </si>
  <si>
    <t>industrial</t>
  </si>
  <si>
    <t>commercial</t>
  </si>
  <si>
    <t>Load sub class</t>
  </si>
  <si>
    <t>general</t>
  </si>
  <si>
    <t>hotel</t>
  </si>
  <si>
    <t>school</t>
  </si>
  <si>
    <t>FID</t>
  </si>
  <si>
    <t>Shape</t>
  </si>
  <si>
    <t>name</t>
  </si>
  <si>
    <t>NEAR_FID</t>
  </si>
  <si>
    <t>NEAR_DIST</t>
  </si>
  <si>
    <t>TRANSFORME_-X</t>
  </si>
  <si>
    <t>TRANSFORMER_Y</t>
  </si>
  <si>
    <t>TRANSFORMER_FEEDER</t>
  </si>
  <si>
    <t>Point</t>
  </si>
  <si>
    <t>hospital</t>
  </si>
  <si>
    <t>Classic College International</t>
  </si>
  <si>
    <t>Sky Chefs</t>
  </si>
  <si>
    <t>Glacier International Higher Secondary School</t>
  </si>
  <si>
    <t>Kantipur Publication of Nepal</t>
  </si>
  <si>
    <t>Baneshwar Campus</t>
  </si>
  <si>
    <t>Continental Academy</t>
  </si>
  <si>
    <t>Nepal Pathfinder Co-ed School</t>
  </si>
  <si>
    <t>Ankur Vidyashram</t>
  </si>
  <si>
    <t>Nepal Music School</t>
  </si>
  <si>
    <t>Sauriya Education Foundation</t>
  </si>
  <si>
    <t>parking</t>
  </si>
  <si>
    <t>Himalayan Institute of Science and Technology</t>
  </si>
  <si>
    <t>Apple International School</t>
  </si>
  <si>
    <t>Pentagon International College</t>
  </si>
  <si>
    <t>Midland English School</t>
  </si>
  <si>
    <t>Nepal Institute of Medical Science and Technology</t>
  </si>
  <si>
    <t>New Shrine Boarding School</t>
  </si>
  <si>
    <t>Shri Sharada Higher Secondary School</t>
  </si>
  <si>
    <t>Landmark Education Foundation</t>
  </si>
  <si>
    <t>Care English Boarding School</t>
  </si>
  <si>
    <t>Asha Mandir English High School</t>
  </si>
  <si>
    <t>Babylon National School</t>
  </si>
  <si>
    <t>Bluebell English Boarding School</t>
  </si>
  <si>
    <t>Shatabdi Secondary Boarding School</t>
  </si>
  <si>
    <t>Annapurna English Secondary School</t>
  </si>
  <si>
    <t>Hape-Kerkeling-Clinic</t>
  </si>
  <si>
    <t>CGO Complex</t>
  </si>
  <si>
    <t>Pentagon International College basketball court</t>
  </si>
  <si>
    <t>Himalayan College of Geolmatics Engineering and La</t>
  </si>
  <si>
    <t>Santinagar Futsal</t>
  </si>
  <si>
    <t>Bhimsengola Secondary School</t>
  </si>
  <si>
    <t>Ace Institute of Management</t>
  </si>
  <si>
    <t>college</t>
  </si>
  <si>
    <t>Trolly Bus Station</t>
  </si>
  <si>
    <t>Old Whitehouse International College</t>
  </si>
  <si>
    <t>Central Cooperative Training Center</t>
  </si>
  <si>
    <t>Onion films</t>
  </si>
  <si>
    <t>Moral Academy</t>
  </si>
  <si>
    <t>SchEMS</t>
  </si>
  <si>
    <t>WELHAMS COLLEGE ( à¤µà¥‡à¤²à¤¹à¤®</t>
  </si>
  <si>
    <t>Ratna Rajya Higher Secondary School</t>
  </si>
  <si>
    <t>The Aryan School</t>
  </si>
  <si>
    <t>Kathmandu Pragya Kunja School</t>
  </si>
  <si>
    <t>Shatabdi Higher Secondary School</t>
  </si>
  <si>
    <t>N.K. Singh Memorial English Prepartory School</t>
  </si>
  <si>
    <t>Uniglobe College</t>
  </si>
  <si>
    <t>Apex Main building</t>
  </si>
  <si>
    <t>Apex College</t>
  </si>
  <si>
    <t>public_building</t>
  </si>
  <si>
    <t>nepal sahakari bitiya sastha l.td</t>
  </si>
  <si>
    <t>Ministry of Labour</t>
  </si>
  <si>
    <t>Wellhamse Education netork pvt ltd</t>
  </si>
  <si>
    <t>Apollo International College</t>
  </si>
  <si>
    <t>Valley View English Boarding School</t>
  </si>
  <si>
    <t>Bahai National Center</t>
  </si>
  <si>
    <t>BICC (Birendra International Conference Center)</t>
  </si>
  <si>
    <t>Peace point boarding school +2</t>
  </si>
  <si>
    <t>National Investigation Department</t>
  </si>
  <si>
    <t>Nepal Drugs</t>
  </si>
  <si>
    <t>Department of Drug Administration</t>
  </si>
  <si>
    <t>Baneshwor Banquet</t>
  </si>
  <si>
    <t>Pathshala Nepal Foundation</t>
  </si>
  <si>
    <t>Ananda Bhumi High School</t>
  </si>
  <si>
    <t>nepal mega school</t>
  </si>
  <si>
    <t>Bhadra Ghale Sikshya Sadan</t>
  </si>
  <si>
    <t>Metro Higher Secondary School</t>
  </si>
  <si>
    <t>Madan Bhandari Memorial College</t>
  </si>
  <si>
    <t>New Shrine Academy High School</t>
  </si>
  <si>
    <t>Akshamala Vidya Sadan</t>
  </si>
  <si>
    <t>Golden Gate International College</t>
  </si>
  <si>
    <t>Ambition Academy</t>
  </si>
  <si>
    <t>i-Tech Nepal</t>
  </si>
  <si>
    <t>Trivei Public School</t>
  </si>
  <si>
    <t>Department of Printing</t>
  </si>
  <si>
    <t>Prabhu Bank Ltd</t>
  </si>
  <si>
    <t>Canvas English Boarding School</t>
  </si>
  <si>
    <t>Upveda Technology Pvt. Ltd.</t>
  </si>
  <si>
    <t>Rolling Plans</t>
  </si>
  <si>
    <t>Budi Gandaki Hydro Electric Project Development Co</t>
  </si>
  <si>
    <t>deneb acedemy</t>
  </si>
  <si>
    <t>Sunrise City Homes</t>
  </si>
  <si>
    <t>Everest Hotel</t>
  </si>
  <si>
    <t>sunrise bank limited</t>
  </si>
  <si>
    <t>fire_station</t>
  </si>
  <si>
    <t>Global Public School</t>
  </si>
  <si>
    <t>Greenwich Academy</t>
  </si>
  <si>
    <t>Mangal English School</t>
  </si>
  <si>
    <t>New Star Pole English school</t>
  </si>
  <si>
    <t>Highland English School</t>
  </si>
  <si>
    <t>Manang Children Paradise School</t>
  </si>
  <si>
    <t>Shri Saraswati Primary School</t>
  </si>
  <si>
    <t>Shri Sarweshwar Lower Secondary School</t>
  </si>
  <si>
    <t>Onyx School</t>
  </si>
  <si>
    <t>Suncity Apartment</t>
  </si>
  <si>
    <t>Prashant Foodland</t>
  </si>
  <si>
    <t>Pepsi Factory</t>
  </si>
  <si>
    <t>Suryamukhi garden</t>
  </si>
  <si>
    <t>Manohara Community</t>
  </si>
  <si>
    <t>Civil Service Hospital</t>
  </si>
  <si>
    <t>Birendra International Conference Centre</t>
  </si>
  <si>
    <t>Nova International College</t>
  </si>
  <si>
    <t>KIST hospital</t>
  </si>
  <si>
    <t>Chyasal Football Ground</t>
  </si>
  <si>
    <t>Guita Domar</t>
  </si>
  <si>
    <t>Mandala Party Palace</t>
  </si>
  <si>
    <t>Balkumari Banquet</t>
  </si>
  <si>
    <t>Saraswati Mandir Park</t>
  </si>
  <si>
    <t>Nepal College of Information Technology(NCIT)</t>
  </si>
  <si>
    <t>Mt. Gaurishankar Higher Secondary School</t>
  </si>
  <si>
    <t>Laliguras Secondary School</t>
  </si>
  <si>
    <t>National Campus</t>
  </si>
  <si>
    <t>Kathmandu University School of Management/ Educati</t>
  </si>
  <si>
    <t>Quest International College</t>
  </si>
  <si>
    <t>Bal Dikshya Sadan Higher Secondary School</t>
  </si>
  <si>
    <t>Prabhat Higher Secondary School</t>
  </si>
  <si>
    <t>Aster Academy</t>
  </si>
  <si>
    <t>Kathford Internatioanl College of Engineering and</t>
  </si>
  <si>
    <t>Swarnim Tara Vidya Sadan</t>
  </si>
  <si>
    <t>Hero Honda training Center</t>
  </si>
  <si>
    <t>KIST Medical College</t>
  </si>
  <si>
    <t>CHYASAL FOOTBALL GROUND</t>
  </si>
  <si>
    <t>Balkumari Temple Park</t>
  </si>
  <si>
    <t>Balkumari Remix Club</t>
  </si>
  <si>
    <t>Balkumari Park</t>
  </si>
  <si>
    <t>Himal Gas Udhyog</t>
  </si>
  <si>
    <t>Bihani Kiran Pre school</t>
  </si>
  <si>
    <t>Kakhara school</t>
  </si>
  <si>
    <t>Naag Temple Park</t>
  </si>
  <si>
    <t>Guita Domar Badminton Court</t>
  </si>
  <si>
    <t>Patan Industrial Estate</t>
  </si>
  <si>
    <t>Traffic Police Office</t>
  </si>
  <si>
    <t>Niharika Pubic School</t>
  </si>
  <si>
    <t>Marigold High English School</t>
  </si>
  <si>
    <t>Bal Bikash Secondary School</t>
  </si>
  <si>
    <t>The Rising School</t>
  </si>
  <si>
    <t>Cosmic International Academy</t>
  </si>
  <si>
    <t>SOS koteshwar</t>
  </si>
  <si>
    <t>Mahadevasthan Mandir</t>
  </si>
  <si>
    <t>Angel Lord Academy High School</t>
  </si>
  <si>
    <t>Cadastral survey Branch</t>
  </si>
  <si>
    <t>Geodetic Survey Branch</t>
  </si>
  <si>
    <t>Topographical Survey Branch</t>
  </si>
  <si>
    <t>Geodetic survey department</t>
  </si>
  <si>
    <t>V. S. Niketan HS School</t>
  </si>
  <si>
    <t>Speed Auto Mobile</t>
  </si>
  <si>
    <t>Taj Banquet</t>
  </si>
  <si>
    <t>Nava Jyoti Higher Secondary School (Junior Block)</t>
  </si>
  <si>
    <t>New Vision Academy</t>
  </si>
  <si>
    <t>A&amp;A Academy</t>
  </si>
  <si>
    <t>Hebron Public School</t>
  </si>
  <si>
    <t>T.G Complex</t>
  </si>
  <si>
    <t>Nepal Central Higher Secondary School</t>
  </si>
  <si>
    <t>Mount Seb English School</t>
  </si>
  <si>
    <t>Jagriti Academy school</t>
  </si>
  <si>
    <t>Oriental Academy school</t>
  </si>
  <si>
    <t>Brainheart English School</t>
  </si>
  <si>
    <t>Nava Jyoti College</t>
  </si>
  <si>
    <t>Whitehouse school and College</t>
  </si>
  <si>
    <t>Triton International College</t>
  </si>
  <si>
    <t>Grammar Public Higher Secondary School</t>
  </si>
  <si>
    <t>Manakamana English Boarding School</t>
  </si>
  <si>
    <t>Kantipur Hospital</t>
  </si>
  <si>
    <t>CITE</t>
  </si>
  <si>
    <t>Siddheshwor Secondary School</t>
  </si>
  <si>
    <t>Tridevi Secondary School</t>
  </si>
  <si>
    <t>AIMS International Academy</t>
  </si>
  <si>
    <t>Kanjirowa College</t>
  </si>
  <si>
    <t>Kanjirowa National School</t>
  </si>
  <si>
    <t>BP Eye Foundation</t>
  </si>
  <si>
    <t>Department of Survey</t>
  </si>
  <si>
    <t>BAT MITTON COURT</t>
  </si>
  <si>
    <t>STORE</t>
  </si>
  <si>
    <t>Shantwona Kathmandu College</t>
  </si>
  <si>
    <t>Ravi Shop</t>
  </si>
  <si>
    <t>Sanskar Awash Griha Girls hostel</t>
  </si>
  <si>
    <t>Jadibuti Tarkari Bazaar</t>
  </si>
  <si>
    <t>Ryale Bhir</t>
  </si>
  <si>
    <t>SunRise Homes</t>
  </si>
  <si>
    <t>place_of_worship</t>
  </si>
  <si>
    <t>ANFA</t>
  </si>
  <si>
    <t>Bhassara School</t>
  </si>
  <si>
    <t>Milestone International College</t>
  </si>
  <si>
    <t>Sipradi Exchange Center</t>
  </si>
  <si>
    <t>balkumari dhal plan</t>
  </si>
  <si>
    <t>DDC</t>
  </si>
  <si>
    <t>Kathford International College of Engineering and</t>
  </si>
  <si>
    <t>Shri Mahalaxmi Higher Secondary School</t>
  </si>
  <si>
    <t>I J Pioneer School</t>
  </si>
  <si>
    <t>Kirat Dharmik Ban</t>
  </si>
  <si>
    <t>Future Star Academy</t>
  </si>
  <si>
    <t>Kantipur International College of Engineering and</t>
  </si>
  <si>
    <t>Kopila English Secondary School</t>
  </si>
  <si>
    <t>Mount Olive English Secondary School</t>
  </si>
  <si>
    <t>Nepal Don Bosco School</t>
  </si>
  <si>
    <t>Maryward School</t>
  </si>
  <si>
    <t>West Wing School</t>
  </si>
  <si>
    <t>Sisneri Higher Secondary School</t>
  </si>
  <si>
    <t>Shree Lubhu Secondary School</t>
  </si>
  <si>
    <t>Samata Sikshya Sadan</t>
  </si>
  <si>
    <t>Padma Prakash Secondary School</t>
  </si>
  <si>
    <t>Bright Star Workers Higher Secondary School</t>
  </si>
  <si>
    <t>Kathmandu Hospital</t>
  </si>
  <si>
    <t>Shri Chapakharka Primary School</t>
  </si>
  <si>
    <t>Little Angel's School</t>
  </si>
  <si>
    <t>Ward 17</t>
  </si>
  <si>
    <t>Kathmandu Apparels</t>
  </si>
  <si>
    <t>Nepal Olympic Committee</t>
  </si>
  <si>
    <t>Jwojolapa Consumer Cooperative Ltd.</t>
  </si>
  <si>
    <t>School of Arts</t>
  </si>
  <si>
    <t>Millennium Publication</t>
  </si>
  <si>
    <t>Himalaya College of Engineering</t>
  </si>
  <si>
    <t>tarnani chok</t>
  </si>
  <si>
    <t>Dev Nani Pukhu</t>
  </si>
  <si>
    <t>Sashambhu Ground</t>
  </si>
  <si>
    <t>Lubhoo Health Post</t>
  </si>
  <si>
    <t>Himalayan College of Engineering</t>
  </si>
  <si>
    <t>Himlayan Flora Enterprise</t>
  </si>
  <si>
    <t>Sadhobato Tennis Courts</t>
  </si>
  <si>
    <t>Valley Public English School</t>
  </si>
  <si>
    <t>Guthi Area</t>
  </si>
  <si>
    <t>driving school</t>
  </si>
  <si>
    <t>New Millennium School</t>
  </si>
  <si>
    <t>City Driving School</t>
  </si>
  <si>
    <t>driving_school</t>
  </si>
  <si>
    <t>Kathmandu Medical college Teaching Hospital</t>
  </si>
  <si>
    <t>Tribhuvan International Airport</t>
  </si>
  <si>
    <t>Surya Golf Course</t>
  </si>
  <si>
    <t>Guheswari Higher Secondary School</t>
  </si>
  <si>
    <t>Bridgewater College</t>
  </si>
  <si>
    <t>Oyster Fitness Centre</t>
  </si>
  <si>
    <t>International Terminal Parking</t>
  </si>
  <si>
    <t>Global College of Management</t>
  </si>
  <si>
    <t>Sishu Niketan School</t>
  </si>
  <si>
    <t>community_centre</t>
  </si>
  <si>
    <t>Airport Hotel</t>
  </si>
  <si>
    <t>Guna Colony</t>
  </si>
  <si>
    <t>clinic</t>
  </si>
  <si>
    <t>Venus English School</t>
  </si>
  <si>
    <t>Blooming Buds International School</t>
  </si>
  <si>
    <t>Loyala Higher Secondary School</t>
  </si>
  <si>
    <t>Brookfield College</t>
  </si>
  <si>
    <t>Summer Hill School</t>
  </si>
  <si>
    <t>Thames International College</t>
  </si>
  <si>
    <t>National Academy for Medical Science</t>
  </si>
  <si>
    <t>Sewa Sadan School</t>
  </si>
  <si>
    <t>Prasphutan international Academy</t>
  </si>
  <si>
    <t>New Summit College</t>
  </si>
  <si>
    <t>Brooklfield College</t>
  </si>
  <si>
    <t>prime bank</t>
  </si>
  <si>
    <t>Bhimsengola chaur</t>
  </si>
  <si>
    <t>Annapurna Basti</t>
  </si>
  <si>
    <t>Alfa Beta Educational Consultancy</t>
  </si>
  <si>
    <t>barahi temple</t>
  </si>
  <si>
    <t>Nepal Commerce Campus</t>
  </si>
  <si>
    <t>Little Buddha College of Health Science</t>
  </si>
  <si>
    <t>Sun Flower nursery</t>
  </si>
  <si>
    <t>QFC Quickie Food Court</t>
  </si>
  <si>
    <t>Tripura Workshop</t>
  </si>
  <si>
    <t>Buddhanagar Party Palace</t>
  </si>
  <si>
    <t>Shrijanshil English School</t>
  </si>
  <si>
    <t>Stupa Colony</t>
  </si>
  <si>
    <t>International Buddhist Meditation Center</t>
  </si>
  <si>
    <t>Project Research and Management Associates</t>
  </si>
  <si>
    <t>Janata Bank</t>
  </si>
  <si>
    <t>Chicken Station</t>
  </si>
  <si>
    <t>NBDS parking</t>
  </si>
  <si>
    <t>Kantipur International College (Kantipur Hotel Man</t>
  </si>
  <si>
    <t>Kavya School</t>
  </si>
  <si>
    <t>Birat Boarding School</t>
  </si>
  <si>
    <t>Crimson International College</t>
  </si>
  <si>
    <t>Pacific Academy (PAC) Secondary Boarding School</t>
  </si>
  <si>
    <t>Swapna Vatika Academic Higher Secondary School</t>
  </si>
  <si>
    <t>Gyan Niketan Secondary School (Junior Block)</t>
  </si>
  <si>
    <t>Innovative English School</t>
  </si>
  <si>
    <t>Rainbow Kids International Pre-School</t>
  </si>
  <si>
    <t>Awareness International Academy (AIA)</t>
  </si>
  <si>
    <t>Presidential Business Academy</t>
  </si>
  <si>
    <t>Nobel academy</t>
  </si>
  <si>
    <t>Neric Academy</t>
  </si>
  <si>
    <t>HAM'S Hospital</t>
  </si>
  <si>
    <t>Liverpool International College</t>
  </si>
  <si>
    <t>NGO federation</t>
  </si>
  <si>
    <t>Everest Enginnering And MAnagement College</t>
  </si>
  <si>
    <t>KMC School</t>
  </si>
  <si>
    <t>Rose Bud School</t>
  </si>
  <si>
    <t>4G Expectations</t>
  </si>
  <si>
    <t>sharaha international school</t>
  </si>
  <si>
    <t>OSM_lookup</t>
  </si>
  <si>
    <t>LOAD_NO</t>
  </si>
  <si>
    <t>Class</t>
  </si>
  <si>
    <t>Hospital</t>
  </si>
  <si>
    <t>publisher</t>
  </si>
  <si>
    <t>supermarket</t>
  </si>
  <si>
    <t>recreation</t>
  </si>
  <si>
    <t>parliament</t>
  </si>
  <si>
    <t>pharmaceutical</t>
  </si>
  <si>
    <t>fire</t>
  </si>
  <si>
    <t>industry</t>
  </si>
  <si>
    <t>temple</t>
  </si>
  <si>
    <t>waste water</t>
  </si>
  <si>
    <t>dairy</t>
  </si>
  <si>
    <t>Count</t>
  </si>
  <si>
    <t>Load_subclass</t>
  </si>
  <si>
    <t>water_supply</t>
  </si>
  <si>
    <t>waste</t>
  </si>
  <si>
    <t>cinema</t>
  </si>
  <si>
    <t>oil</t>
  </si>
  <si>
    <t>water</t>
  </si>
  <si>
    <t>sports</t>
  </si>
  <si>
    <t>packaging</t>
  </si>
  <si>
    <t>airport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</si>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</sst>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d_classific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yz"/>
      <sheetName val="Xformer Data"/>
      <sheetName val="Near Table"/>
    </sheetNames>
    <sheetDataSet>
      <sheetData sheetId="0"/>
      <sheetData sheetId="1">
        <row r="1">
          <cell r="A1" t="str">
            <v>FID</v>
          </cell>
          <cell r="B1" t="str">
            <v>Shape *</v>
          </cell>
          <cell r="C1" t="str">
            <v>SSNAME</v>
          </cell>
          <cell r="D1" t="str">
            <v>FEEDERNAME</v>
          </cell>
          <cell r="E1" t="str">
            <v>PLACE</v>
          </cell>
          <cell r="F1" t="str">
            <v>TC_kVA</v>
          </cell>
          <cell r="G1" t="str">
            <v>kV_IN</v>
          </cell>
          <cell r="H1" t="str">
            <v>kV_OUT</v>
          </cell>
          <cell r="I1" t="str">
            <v>TO</v>
          </cell>
          <cell r="J1" t="str">
            <v>DC_Name</v>
          </cell>
          <cell r="K1" t="str">
            <v>Dis_Name</v>
          </cell>
          <cell r="L1" t="str">
            <v>Easting</v>
          </cell>
          <cell r="M1" t="str">
            <v>Northing</v>
          </cell>
        </row>
        <row r="2">
          <cell r="A2">
            <v>0</v>
          </cell>
          <cell r="B2" t="str">
            <v>Point</v>
          </cell>
          <cell r="C2" t="str">
            <v>Baneshwor Grid</v>
          </cell>
          <cell r="D2" t="str">
            <v>IC Hall</v>
          </cell>
          <cell r="E2" t="str">
            <v>Civil Hospital</v>
          </cell>
          <cell r="F2">
            <v>1260</v>
          </cell>
          <cell r="G2">
            <v>11</v>
          </cell>
          <cell r="H2">
            <v>0.4</v>
          </cell>
          <cell r="I2" t="str">
            <v>Private</v>
          </cell>
          <cell r="J2" t="str">
            <v>Baneshwor</v>
          </cell>
          <cell r="K2" t="str">
            <v>Kathmandu</v>
          </cell>
          <cell r="L2">
            <v>336147.6251</v>
          </cell>
          <cell r="M2">
            <v>3063662.4457999999</v>
          </cell>
        </row>
        <row r="3">
          <cell r="A3">
            <v>1</v>
          </cell>
          <cell r="B3" t="str">
            <v>Point</v>
          </cell>
          <cell r="C3" t="str">
            <v>Baneshwor Grid</v>
          </cell>
          <cell r="D3" t="str">
            <v>IC Hall</v>
          </cell>
          <cell r="E3" t="str">
            <v>BICC Hall</v>
          </cell>
          <cell r="F3">
            <v>2000</v>
          </cell>
          <cell r="G3">
            <v>11</v>
          </cell>
          <cell r="H3">
            <v>0.4</v>
          </cell>
          <cell r="I3" t="str">
            <v>Private</v>
          </cell>
          <cell r="J3" t="str">
            <v>Baneshwor</v>
          </cell>
          <cell r="K3" t="str">
            <v>Kathmandu</v>
          </cell>
          <cell r="L3">
            <v>336034.24209999997</v>
          </cell>
          <cell r="M3">
            <v>3063768.2187000001</v>
          </cell>
        </row>
        <row r="4">
          <cell r="A4">
            <v>2</v>
          </cell>
          <cell r="B4" t="str">
            <v>Point</v>
          </cell>
          <cell r="C4" t="str">
            <v>Baneshwor Grid</v>
          </cell>
          <cell r="D4" t="str">
            <v>Imadol - 1</v>
          </cell>
          <cell r="E4" t="str">
            <v>Mahadev Temple</v>
          </cell>
          <cell r="F4">
            <v>200</v>
          </cell>
          <cell r="G4">
            <v>11</v>
          </cell>
          <cell r="H4">
            <v>0.4</v>
          </cell>
          <cell r="I4" t="str">
            <v>NEA</v>
          </cell>
          <cell r="J4" t="str">
            <v>Baneshwor</v>
          </cell>
          <cell r="K4" t="str">
            <v>Kathmandu</v>
          </cell>
          <cell r="L4">
            <v>336186.95390000002</v>
          </cell>
          <cell r="M4">
            <v>3063077.6639</v>
          </cell>
        </row>
        <row r="5">
          <cell r="A5">
            <v>3</v>
          </cell>
          <cell r="B5" t="str">
            <v>Point</v>
          </cell>
          <cell r="C5" t="str">
            <v>Baneshwor Grid</v>
          </cell>
          <cell r="D5" t="str">
            <v>Imadol - 1</v>
          </cell>
          <cell r="E5" t="str">
            <v xml:space="preserve"> </v>
          </cell>
          <cell r="F5">
            <v>200</v>
          </cell>
          <cell r="G5">
            <v>11</v>
          </cell>
          <cell r="H5">
            <v>0.4</v>
          </cell>
          <cell r="I5" t="str">
            <v>NEA</v>
          </cell>
          <cell r="J5" t="str">
            <v>Baneshwor</v>
          </cell>
          <cell r="K5" t="str">
            <v>Kathmandu</v>
          </cell>
          <cell r="L5">
            <v>336113.39939999999</v>
          </cell>
          <cell r="M5">
            <v>3062982.031</v>
          </cell>
        </row>
        <row r="6">
          <cell r="A6">
            <v>4</v>
          </cell>
          <cell r="B6" t="str">
            <v>Point</v>
          </cell>
          <cell r="C6" t="str">
            <v>Baneshwor Grid</v>
          </cell>
          <cell r="D6" t="str">
            <v>Imadol - 1</v>
          </cell>
          <cell r="E6" t="str">
            <v xml:space="preserve"> </v>
          </cell>
          <cell r="F6">
            <v>100</v>
          </cell>
          <cell r="G6">
            <v>11</v>
          </cell>
          <cell r="H6">
            <v>0.4</v>
          </cell>
          <cell r="I6" t="str">
            <v>NEA</v>
          </cell>
          <cell r="J6" t="str">
            <v>Baneshwor</v>
          </cell>
          <cell r="K6" t="str">
            <v>Kathmandu</v>
          </cell>
          <cell r="L6">
            <v>336050.21480000002</v>
          </cell>
          <cell r="M6">
            <v>3062961.2004999998</v>
          </cell>
        </row>
        <row r="7">
          <cell r="A7">
            <v>5</v>
          </cell>
          <cell r="B7" t="str">
            <v>Point</v>
          </cell>
          <cell r="C7" t="str">
            <v>Baneshwor Grid</v>
          </cell>
          <cell r="D7" t="str">
            <v>Imadol - 1</v>
          </cell>
          <cell r="E7" t="str">
            <v xml:space="preserve"> </v>
          </cell>
          <cell r="F7">
            <v>200</v>
          </cell>
          <cell r="G7">
            <v>11</v>
          </cell>
          <cell r="H7">
            <v>0.4</v>
          </cell>
          <cell r="I7" t="str">
            <v>NEA</v>
          </cell>
          <cell r="J7" t="str">
            <v>Baneshwor</v>
          </cell>
          <cell r="K7" t="str">
            <v>Kathmandu</v>
          </cell>
          <cell r="L7">
            <v>336017.15</v>
          </cell>
          <cell r="M7">
            <v>3062722.2653000001</v>
          </cell>
        </row>
        <row r="8">
          <cell r="A8">
            <v>6</v>
          </cell>
          <cell r="B8" t="str">
            <v>Point</v>
          </cell>
          <cell r="C8" t="str">
            <v>Baneshwor Grid</v>
          </cell>
          <cell r="D8" t="str">
            <v>Imadol - 1</v>
          </cell>
          <cell r="E8" t="str">
            <v xml:space="preserve"> </v>
          </cell>
          <cell r="F8">
            <v>100</v>
          </cell>
          <cell r="G8">
            <v>11</v>
          </cell>
          <cell r="H8">
            <v>0.4</v>
          </cell>
          <cell r="I8" t="str">
            <v>NEA</v>
          </cell>
          <cell r="J8" t="str">
            <v>Baneshwor</v>
          </cell>
          <cell r="K8" t="str">
            <v>Kathmandu</v>
          </cell>
          <cell r="L8">
            <v>335911.7022</v>
          </cell>
          <cell r="M8">
            <v>3062756.8665999998</v>
          </cell>
        </row>
        <row r="9">
          <cell r="A9">
            <v>7</v>
          </cell>
          <cell r="B9" t="str">
            <v>Point</v>
          </cell>
          <cell r="C9" t="str">
            <v>Baneshwor Grid</v>
          </cell>
          <cell r="D9" t="str">
            <v>Imadol - 1</v>
          </cell>
          <cell r="E9" t="str">
            <v xml:space="preserve"> </v>
          </cell>
          <cell r="F9">
            <v>100</v>
          </cell>
          <cell r="G9">
            <v>11</v>
          </cell>
          <cell r="H9">
            <v>0.4</v>
          </cell>
          <cell r="I9" t="str">
            <v>NEA</v>
          </cell>
          <cell r="J9" t="str">
            <v>Baneshwor</v>
          </cell>
          <cell r="K9" t="str">
            <v>Kathmandu</v>
          </cell>
          <cell r="L9">
            <v>336037.27120000002</v>
          </cell>
          <cell r="M9">
            <v>3062760.7026999998</v>
          </cell>
        </row>
        <row r="10">
          <cell r="A10">
            <v>8</v>
          </cell>
          <cell r="B10" t="str">
            <v>Point</v>
          </cell>
          <cell r="C10" t="str">
            <v>Baneshwor Grid</v>
          </cell>
          <cell r="D10" t="str">
            <v>Imadol - 1</v>
          </cell>
          <cell r="E10" t="str">
            <v xml:space="preserve"> </v>
          </cell>
          <cell r="F10">
            <v>100</v>
          </cell>
          <cell r="G10">
            <v>11</v>
          </cell>
          <cell r="H10">
            <v>0.4</v>
          </cell>
          <cell r="I10" t="str">
            <v>PVT</v>
          </cell>
          <cell r="J10" t="str">
            <v>Baneshwor</v>
          </cell>
          <cell r="K10" t="str">
            <v>Kathmandu</v>
          </cell>
          <cell r="L10">
            <v>335857.60590000002</v>
          </cell>
          <cell r="M10">
            <v>3062694.1491</v>
          </cell>
        </row>
        <row r="11">
          <cell r="A11">
            <v>9</v>
          </cell>
          <cell r="B11" t="str">
            <v>Point</v>
          </cell>
          <cell r="C11" t="str">
            <v>Baneshwor Grid</v>
          </cell>
          <cell r="D11" t="str">
            <v>Imadol - 1</v>
          </cell>
          <cell r="E11" t="str">
            <v>Hill View Housing</v>
          </cell>
          <cell r="F11">
            <v>250</v>
          </cell>
          <cell r="G11">
            <v>11</v>
          </cell>
          <cell r="H11">
            <v>0.4</v>
          </cell>
          <cell r="I11" t="str">
            <v>NEA</v>
          </cell>
          <cell r="J11" t="str">
            <v>Lagankhel</v>
          </cell>
          <cell r="K11" t="str">
            <v>Lalitpur</v>
          </cell>
          <cell r="L11">
            <v>336416.34110000002</v>
          </cell>
          <cell r="M11">
            <v>3061843.2111</v>
          </cell>
        </row>
        <row r="12">
          <cell r="A12">
            <v>10</v>
          </cell>
          <cell r="B12" t="str">
            <v>Point</v>
          </cell>
          <cell r="C12" t="str">
            <v>Baneshwor Grid</v>
          </cell>
          <cell r="D12" t="str">
            <v>Imadol - 1</v>
          </cell>
          <cell r="E12" t="str">
            <v>Setu Gambhir School NEA</v>
          </cell>
          <cell r="F12">
            <v>100</v>
          </cell>
          <cell r="G12">
            <v>11</v>
          </cell>
          <cell r="H12">
            <v>0.4</v>
          </cell>
          <cell r="I12" t="str">
            <v>NEA</v>
          </cell>
          <cell r="J12" t="str">
            <v>Lagankhel</v>
          </cell>
          <cell r="K12" t="str">
            <v>Lalitpur</v>
          </cell>
          <cell r="L12">
            <v>336634.36900000001</v>
          </cell>
          <cell r="M12">
            <v>3061823.4515</v>
          </cell>
        </row>
        <row r="13">
          <cell r="A13">
            <v>11</v>
          </cell>
          <cell r="B13" t="str">
            <v>Point</v>
          </cell>
          <cell r="C13" t="str">
            <v>Baneshwor Grid</v>
          </cell>
          <cell r="D13" t="str">
            <v>Imadol - 1</v>
          </cell>
          <cell r="E13" t="str">
            <v>Bakla Basti</v>
          </cell>
          <cell r="F13">
            <v>100</v>
          </cell>
          <cell r="G13">
            <v>11</v>
          </cell>
          <cell r="H13">
            <v>0.4</v>
          </cell>
          <cell r="I13" t="str">
            <v>NEA</v>
          </cell>
          <cell r="J13" t="str">
            <v>Lagankhel</v>
          </cell>
          <cell r="K13" t="str">
            <v>Lalitpur</v>
          </cell>
          <cell r="L13">
            <v>336875.81939999998</v>
          </cell>
          <cell r="M13">
            <v>3061688.0244</v>
          </cell>
        </row>
        <row r="14">
          <cell r="A14">
            <v>12</v>
          </cell>
          <cell r="B14" t="str">
            <v>Point</v>
          </cell>
          <cell r="C14" t="str">
            <v>Baneshwor Grid</v>
          </cell>
          <cell r="D14" t="str">
            <v>Imadol - 1</v>
          </cell>
          <cell r="E14" t="str">
            <v>Bogateshwor Mahadev</v>
          </cell>
          <cell r="F14">
            <v>100</v>
          </cell>
          <cell r="G14">
            <v>11</v>
          </cell>
          <cell r="H14">
            <v>0.4</v>
          </cell>
          <cell r="I14" t="str">
            <v>NEA</v>
          </cell>
          <cell r="J14" t="str">
            <v>Lagankhel</v>
          </cell>
          <cell r="K14" t="str">
            <v>Lalitpur</v>
          </cell>
          <cell r="L14">
            <v>337573.60369999998</v>
          </cell>
          <cell r="M14">
            <v>3061499.9523999998</v>
          </cell>
        </row>
        <row r="15">
          <cell r="A15">
            <v>13</v>
          </cell>
          <cell r="B15" t="str">
            <v>Point</v>
          </cell>
          <cell r="C15" t="str">
            <v>Baneshwor Grid</v>
          </cell>
          <cell r="D15" t="str">
            <v>Imadol - 1</v>
          </cell>
          <cell r="E15" t="str">
            <v>Upreti Cotton</v>
          </cell>
          <cell r="F15">
            <v>100</v>
          </cell>
          <cell r="G15">
            <v>11</v>
          </cell>
          <cell r="H15">
            <v>0.4</v>
          </cell>
          <cell r="I15" t="str">
            <v>Upreti Cotton</v>
          </cell>
          <cell r="J15" t="str">
            <v>Lagankhel</v>
          </cell>
          <cell r="K15" t="str">
            <v>Lalitpur</v>
          </cell>
          <cell r="L15">
            <v>337935.88900000002</v>
          </cell>
          <cell r="M15">
            <v>3061515.0088999998</v>
          </cell>
        </row>
        <row r="16">
          <cell r="A16">
            <v>14</v>
          </cell>
          <cell r="B16" t="str">
            <v>Point</v>
          </cell>
          <cell r="C16" t="str">
            <v>Baneshwor Grid</v>
          </cell>
          <cell r="D16" t="str">
            <v>Imadol - 1</v>
          </cell>
          <cell r="E16" t="str">
            <v>Park Pari Khola Cheu</v>
          </cell>
          <cell r="F16">
            <v>100</v>
          </cell>
          <cell r="G16">
            <v>11</v>
          </cell>
          <cell r="H16">
            <v>0.4</v>
          </cell>
          <cell r="I16" t="str">
            <v>NEA</v>
          </cell>
          <cell r="J16" t="str">
            <v>Lagankhel</v>
          </cell>
          <cell r="K16" t="str">
            <v>Lalitpur</v>
          </cell>
          <cell r="L16">
            <v>337383.62209999998</v>
          </cell>
          <cell r="M16">
            <v>3061461.0865000002</v>
          </cell>
        </row>
        <row r="17">
          <cell r="A17">
            <v>15</v>
          </cell>
          <cell r="B17" t="str">
            <v>Point</v>
          </cell>
          <cell r="C17" t="str">
            <v>Baneshwor Grid</v>
          </cell>
          <cell r="D17" t="str">
            <v>Imadol - 1</v>
          </cell>
          <cell r="E17" t="str">
            <v>Asian Paints</v>
          </cell>
          <cell r="F17">
            <v>100</v>
          </cell>
          <cell r="G17">
            <v>11</v>
          </cell>
          <cell r="H17">
            <v>0.4</v>
          </cell>
          <cell r="I17" t="str">
            <v>Asian Paints</v>
          </cell>
          <cell r="J17" t="str">
            <v>Lagankhel</v>
          </cell>
          <cell r="K17" t="str">
            <v>Lalitpur</v>
          </cell>
          <cell r="L17">
            <v>336229.79690000002</v>
          </cell>
          <cell r="M17">
            <v>3061780.0435000001</v>
          </cell>
        </row>
        <row r="18">
          <cell r="A18">
            <v>16</v>
          </cell>
          <cell r="B18" t="str">
            <v>Point</v>
          </cell>
          <cell r="C18" t="str">
            <v>Baneshwor Grid</v>
          </cell>
          <cell r="D18" t="str">
            <v>Imadol - 1</v>
          </cell>
          <cell r="E18" t="str">
            <v>Formaila Nagarpalika</v>
          </cell>
          <cell r="F18">
            <v>200</v>
          </cell>
          <cell r="G18">
            <v>11</v>
          </cell>
          <cell r="H18">
            <v>0.4</v>
          </cell>
          <cell r="I18" t="str">
            <v>NEA</v>
          </cell>
          <cell r="J18" t="str">
            <v>Lagankhel</v>
          </cell>
          <cell r="K18" t="str">
            <v>Lalitpur</v>
          </cell>
          <cell r="L18">
            <v>336203.5515</v>
          </cell>
          <cell r="M18">
            <v>3061742.7590000001</v>
          </cell>
        </row>
        <row r="19">
          <cell r="A19">
            <v>17</v>
          </cell>
          <cell r="B19" t="str">
            <v>Point</v>
          </cell>
          <cell r="C19" t="str">
            <v>Baneshwor Grid</v>
          </cell>
          <cell r="D19" t="str">
            <v>Imadol - 1</v>
          </cell>
          <cell r="E19" t="str">
            <v>Bhagwati Mandir</v>
          </cell>
          <cell r="F19">
            <v>100</v>
          </cell>
          <cell r="G19">
            <v>11</v>
          </cell>
          <cell r="H19">
            <v>0.4</v>
          </cell>
          <cell r="I19" t="str">
            <v>NEA</v>
          </cell>
          <cell r="J19" t="str">
            <v>Lagankhel</v>
          </cell>
          <cell r="K19" t="str">
            <v>Lalitpur</v>
          </cell>
          <cell r="L19">
            <v>336439.86109999998</v>
          </cell>
          <cell r="M19">
            <v>3061590.2560000001</v>
          </cell>
        </row>
        <row r="20">
          <cell r="A20">
            <v>18</v>
          </cell>
          <cell r="B20" t="str">
            <v>Point</v>
          </cell>
          <cell r="C20" t="str">
            <v>Baneshwor Grid</v>
          </cell>
          <cell r="D20" t="str">
            <v>Imadol - 1</v>
          </cell>
          <cell r="E20" t="str">
            <v>Khanna Garment</v>
          </cell>
          <cell r="F20">
            <v>100</v>
          </cell>
          <cell r="G20">
            <v>11</v>
          </cell>
          <cell r="H20">
            <v>0.4</v>
          </cell>
          <cell r="I20" t="str">
            <v>NEA</v>
          </cell>
          <cell r="J20" t="str">
            <v>Lagankhel</v>
          </cell>
          <cell r="K20" t="str">
            <v>Lalitpur</v>
          </cell>
          <cell r="L20">
            <v>336354.96519999998</v>
          </cell>
          <cell r="M20">
            <v>3061621.2625000002</v>
          </cell>
        </row>
        <row r="21">
          <cell r="A21">
            <v>19</v>
          </cell>
          <cell r="B21" t="str">
            <v>Point</v>
          </cell>
          <cell r="C21" t="str">
            <v>Baneshwor Grid</v>
          </cell>
          <cell r="D21" t="str">
            <v>Imadol - 1</v>
          </cell>
          <cell r="E21" t="str">
            <v>Gwarko Chowk</v>
          </cell>
          <cell r="F21">
            <v>200</v>
          </cell>
          <cell r="G21">
            <v>11</v>
          </cell>
          <cell r="H21">
            <v>0.4</v>
          </cell>
          <cell r="I21" t="str">
            <v>NEA</v>
          </cell>
          <cell r="J21" t="str">
            <v>Lagankhel</v>
          </cell>
          <cell r="K21" t="str">
            <v>Lalitpur</v>
          </cell>
          <cell r="L21">
            <v>335523.31089999998</v>
          </cell>
          <cell r="M21">
            <v>3061384.1658000001</v>
          </cell>
        </row>
        <row r="22">
          <cell r="A22">
            <v>20</v>
          </cell>
          <cell r="B22" t="str">
            <v>Point</v>
          </cell>
          <cell r="C22" t="str">
            <v>Baneshwor Grid</v>
          </cell>
          <cell r="D22" t="str">
            <v>Imadol - 1</v>
          </cell>
          <cell r="E22" t="str">
            <v>Asian Paints</v>
          </cell>
          <cell r="F22">
            <v>100</v>
          </cell>
          <cell r="G22">
            <v>11</v>
          </cell>
          <cell r="H22">
            <v>0.4</v>
          </cell>
          <cell r="I22" t="str">
            <v>Asian Paints</v>
          </cell>
          <cell r="J22" t="str">
            <v>Lagankhel</v>
          </cell>
          <cell r="K22" t="str">
            <v>Lalitpur</v>
          </cell>
          <cell r="L22">
            <v>335554.28600000002</v>
          </cell>
          <cell r="M22">
            <v>3061398.9819</v>
          </cell>
        </row>
        <row r="23">
          <cell r="A23">
            <v>21</v>
          </cell>
          <cell r="B23" t="str">
            <v>Point</v>
          </cell>
          <cell r="C23" t="str">
            <v>Baneshwor Grid</v>
          </cell>
          <cell r="D23" t="str">
            <v>Imadol - 1</v>
          </cell>
          <cell r="E23" t="str">
            <v>GUNA Cinema</v>
          </cell>
          <cell r="F23">
            <v>100</v>
          </cell>
          <cell r="G23">
            <v>11</v>
          </cell>
          <cell r="H23">
            <v>0.4</v>
          </cell>
          <cell r="I23" t="str">
            <v>GUNA Cinema</v>
          </cell>
          <cell r="J23" t="str">
            <v>Lagankhel</v>
          </cell>
          <cell r="K23" t="str">
            <v>Lalitpur</v>
          </cell>
          <cell r="L23">
            <v>335651.88400000002</v>
          </cell>
          <cell r="M23">
            <v>3061498.4911000002</v>
          </cell>
        </row>
        <row r="24">
          <cell r="A24">
            <v>22</v>
          </cell>
          <cell r="B24" t="str">
            <v>Point</v>
          </cell>
          <cell r="C24" t="str">
            <v>Baneshwor Grid</v>
          </cell>
          <cell r="D24" t="str">
            <v>Imadol - 1</v>
          </cell>
          <cell r="E24" t="str">
            <v>Namste Oil Store NEA</v>
          </cell>
          <cell r="F24">
            <v>100</v>
          </cell>
          <cell r="G24">
            <v>11</v>
          </cell>
          <cell r="H24">
            <v>0.4</v>
          </cell>
          <cell r="I24" t="str">
            <v>NEA</v>
          </cell>
          <cell r="J24" t="str">
            <v>Lagankhel</v>
          </cell>
          <cell r="K24" t="str">
            <v>Lalitpur</v>
          </cell>
          <cell r="L24">
            <v>335915.53249999997</v>
          </cell>
          <cell r="M24">
            <v>3061661.2316999999</v>
          </cell>
        </row>
        <row r="25">
          <cell r="A25">
            <v>23</v>
          </cell>
          <cell r="B25" t="str">
            <v>Point</v>
          </cell>
          <cell r="C25" t="str">
            <v>Baneshwor Grid</v>
          </cell>
          <cell r="D25" t="str">
            <v>Imadol - 1</v>
          </cell>
          <cell r="E25" t="str">
            <v>balkumari</v>
          </cell>
          <cell r="F25">
            <v>100</v>
          </cell>
          <cell r="G25">
            <v>11</v>
          </cell>
          <cell r="H25">
            <v>0.4</v>
          </cell>
          <cell r="I25" t="str">
            <v>NEA</v>
          </cell>
          <cell r="J25" t="str">
            <v>Lagankhel</v>
          </cell>
          <cell r="K25" t="str">
            <v>Lalitpur</v>
          </cell>
          <cell r="L25">
            <v>336008.67259999999</v>
          </cell>
          <cell r="M25">
            <v>3061849.6867</v>
          </cell>
        </row>
        <row r="26">
          <cell r="A26">
            <v>24</v>
          </cell>
          <cell r="B26" t="str">
            <v>Point</v>
          </cell>
          <cell r="C26" t="str">
            <v>Baneshwor Grid</v>
          </cell>
          <cell r="D26" t="str">
            <v>Imadol - 1</v>
          </cell>
          <cell r="E26" t="str">
            <v>KUKL</v>
          </cell>
          <cell r="F26">
            <v>100</v>
          </cell>
          <cell r="G26">
            <v>11</v>
          </cell>
          <cell r="H26">
            <v>0.4</v>
          </cell>
          <cell r="I26" t="str">
            <v>KUKL</v>
          </cell>
          <cell r="J26" t="str">
            <v>Lagankhel</v>
          </cell>
          <cell r="K26" t="str">
            <v>Lalitpur</v>
          </cell>
          <cell r="L26">
            <v>336055.2635</v>
          </cell>
          <cell r="M26">
            <v>3061824.8909</v>
          </cell>
        </row>
        <row r="27">
          <cell r="A27">
            <v>25</v>
          </cell>
          <cell r="B27" t="str">
            <v>Point</v>
          </cell>
          <cell r="C27" t="str">
            <v>Baneshwor Grid</v>
          </cell>
          <cell r="D27" t="str">
            <v>Imadol - 1</v>
          </cell>
          <cell r="E27" t="str">
            <v>PRADIP MAN (Shravan Apparels)</v>
          </cell>
          <cell r="F27">
            <v>100</v>
          </cell>
          <cell r="G27">
            <v>11</v>
          </cell>
          <cell r="H27">
            <v>0.4</v>
          </cell>
          <cell r="I27" t="str">
            <v>PRADIP MAN (Shravan Apparels)</v>
          </cell>
          <cell r="J27" t="str">
            <v>Lagankhel</v>
          </cell>
          <cell r="K27" t="str">
            <v>Lalitpur</v>
          </cell>
          <cell r="L27">
            <v>336092.0258</v>
          </cell>
          <cell r="M27">
            <v>3061788.2220999999</v>
          </cell>
        </row>
        <row r="28">
          <cell r="A28">
            <v>26</v>
          </cell>
          <cell r="B28" t="str">
            <v>Point</v>
          </cell>
          <cell r="C28" t="str">
            <v>Baneshwor Grid</v>
          </cell>
          <cell r="D28" t="str">
            <v>Imadol - 1</v>
          </cell>
          <cell r="E28" t="str">
            <v>gwarko chock</v>
          </cell>
          <cell r="F28">
            <v>100</v>
          </cell>
          <cell r="G28">
            <v>11</v>
          </cell>
          <cell r="H28">
            <v>0.4</v>
          </cell>
          <cell r="I28" t="str">
            <v>NEA</v>
          </cell>
          <cell r="J28" t="str">
            <v>Lagankhel</v>
          </cell>
          <cell r="K28" t="str">
            <v>Lalitpur</v>
          </cell>
          <cell r="L28">
            <v>335483.26400000002</v>
          </cell>
          <cell r="M28">
            <v>3061403.6658000001</v>
          </cell>
        </row>
        <row r="29">
          <cell r="A29">
            <v>27</v>
          </cell>
          <cell r="B29" t="str">
            <v>Point</v>
          </cell>
          <cell r="C29" t="str">
            <v>Baneshwor Grid</v>
          </cell>
          <cell r="D29" t="str">
            <v>Imadol - 1</v>
          </cell>
          <cell r="E29" t="str">
            <v>Hanumante Plastic Udhyog</v>
          </cell>
          <cell r="F29">
            <v>50</v>
          </cell>
          <cell r="G29">
            <v>11</v>
          </cell>
          <cell r="H29">
            <v>0.4</v>
          </cell>
          <cell r="I29" t="str">
            <v>Hanumante Plastic Udhyog</v>
          </cell>
          <cell r="J29" t="str">
            <v>Lagankhel</v>
          </cell>
          <cell r="K29" t="str">
            <v>Lalitpur</v>
          </cell>
          <cell r="L29">
            <v>337949.91509999998</v>
          </cell>
          <cell r="M29">
            <v>3061542.8991</v>
          </cell>
        </row>
        <row r="30">
          <cell r="A30">
            <v>28</v>
          </cell>
          <cell r="B30" t="str">
            <v>Point</v>
          </cell>
          <cell r="C30" t="str">
            <v>Baneshwor Grid</v>
          </cell>
          <cell r="D30" t="str">
            <v>Imadol - 1</v>
          </cell>
          <cell r="E30" t="str">
            <v>Rishika Publication</v>
          </cell>
          <cell r="F30">
            <v>100</v>
          </cell>
          <cell r="G30">
            <v>11</v>
          </cell>
          <cell r="H30">
            <v>0.4</v>
          </cell>
          <cell r="I30" t="str">
            <v>Rishika Publication</v>
          </cell>
          <cell r="J30" t="str">
            <v>Lagankhel</v>
          </cell>
          <cell r="K30" t="str">
            <v>Lalitpur</v>
          </cell>
          <cell r="L30">
            <v>336559.38510000001</v>
          </cell>
          <cell r="M30">
            <v>3061898.8698</v>
          </cell>
        </row>
        <row r="31">
          <cell r="A31">
            <v>29</v>
          </cell>
          <cell r="B31" t="str">
            <v>Point</v>
          </cell>
          <cell r="C31" t="str">
            <v>Baneshwor Grid</v>
          </cell>
          <cell r="D31" t="str">
            <v>Imadol - 2</v>
          </cell>
          <cell r="E31" t="str">
            <v>B &amp; B</v>
          </cell>
          <cell r="F31">
            <v>400</v>
          </cell>
          <cell r="G31">
            <v>11</v>
          </cell>
          <cell r="H31">
            <v>0.4</v>
          </cell>
          <cell r="I31" t="str">
            <v>B &amp; B Nursing</v>
          </cell>
          <cell r="J31" t="str">
            <v>Lagankhel</v>
          </cell>
          <cell r="K31" t="str">
            <v>Lalitpur</v>
          </cell>
          <cell r="L31">
            <v>335269.9963</v>
          </cell>
          <cell r="M31">
            <v>3061156.4081999999</v>
          </cell>
        </row>
        <row r="32">
          <cell r="A32">
            <v>30</v>
          </cell>
          <cell r="B32" t="str">
            <v>Point</v>
          </cell>
          <cell r="C32" t="str">
            <v>Baneshwor Grid</v>
          </cell>
          <cell r="D32" t="str">
            <v>Koteshwor</v>
          </cell>
          <cell r="E32" t="str">
            <v xml:space="preserve"> </v>
          </cell>
          <cell r="F32">
            <v>100</v>
          </cell>
          <cell r="G32">
            <v>11</v>
          </cell>
          <cell r="H32">
            <v>0.4</v>
          </cell>
          <cell r="I32" t="str">
            <v>NEA</v>
          </cell>
          <cell r="J32" t="str">
            <v>Baneshwor</v>
          </cell>
          <cell r="K32" t="str">
            <v>Kathmandu</v>
          </cell>
          <cell r="L32">
            <v>336388.99839999998</v>
          </cell>
          <cell r="M32">
            <v>3062981.5211</v>
          </cell>
        </row>
        <row r="33">
          <cell r="A33">
            <v>31</v>
          </cell>
          <cell r="B33" t="str">
            <v>Point</v>
          </cell>
          <cell r="C33" t="str">
            <v>Baneshwor Grid</v>
          </cell>
          <cell r="D33" t="str">
            <v>Koteshwor</v>
          </cell>
          <cell r="E33" t="str">
            <v xml:space="preserve"> </v>
          </cell>
          <cell r="F33">
            <v>200</v>
          </cell>
          <cell r="G33">
            <v>11</v>
          </cell>
          <cell r="H33">
            <v>0.4</v>
          </cell>
          <cell r="I33" t="str">
            <v>NEA</v>
          </cell>
          <cell r="J33" t="str">
            <v>Baneshwor</v>
          </cell>
          <cell r="K33" t="str">
            <v>Kathmandu</v>
          </cell>
          <cell r="L33">
            <v>336434.07179999998</v>
          </cell>
          <cell r="M33">
            <v>3062961.4232999999</v>
          </cell>
        </row>
        <row r="34">
          <cell r="A34">
            <v>32</v>
          </cell>
          <cell r="B34" t="str">
            <v>Point</v>
          </cell>
          <cell r="C34" t="str">
            <v>Baneshwor Grid</v>
          </cell>
          <cell r="D34" t="str">
            <v>Koteshwor</v>
          </cell>
          <cell r="E34" t="str">
            <v xml:space="preserve"> </v>
          </cell>
          <cell r="F34">
            <v>200</v>
          </cell>
          <cell r="G34">
            <v>11</v>
          </cell>
          <cell r="H34">
            <v>0.4</v>
          </cell>
          <cell r="I34" t="str">
            <v>NEA</v>
          </cell>
          <cell r="J34" t="str">
            <v>Baneshwor</v>
          </cell>
          <cell r="K34" t="str">
            <v>Kathmandu</v>
          </cell>
          <cell r="L34">
            <v>337003.23560000001</v>
          </cell>
          <cell r="M34">
            <v>3062925.2510000002</v>
          </cell>
        </row>
        <row r="35">
          <cell r="A35">
            <v>33</v>
          </cell>
          <cell r="B35" t="str">
            <v>Point</v>
          </cell>
          <cell r="C35" t="str">
            <v>Baneshwor Grid</v>
          </cell>
          <cell r="D35" t="str">
            <v>Koteshwor</v>
          </cell>
          <cell r="E35" t="str">
            <v xml:space="preserve"> </v>
          </cell>
          <cell r="F35">
            <v>100</v>
          </cell>
          <cell r="G35">
            <v>11</v>
          </cell>
          <cell r="H35">
            <v>0.4</v>
          </cell>
          <cell r="I35" t="str">
            <v>NEA</v>
          </cell>
          <cell r="J35" t="str">
            <v>Baneshwor</v>
          </cell>
          <cell r="K35" t="str">
            <v>Kathmandu</v>
          </cell>
          <cell r="L35">
            <v>337200.44500000001</v>
          </cell>
          <cell r="M35">
            <v>3062726.4811999998</v>
          </cell>
        </row>
        <row r="36">
          <cell r="A36">
            <v>34</v>
          </cell>
          <cell r="B36" t="str">
            <v>Point</v>
          </cell>
          <cell r="C36" t="str">
            <v>Baneshwor Grid</v>
          </cell>
          <cell r="D36" t="str">
            <v>Koteshwor</v>
          </cell>
          <cell r="E36" t="str">
            <v xml:space="preserve"> </v>
          </cell>
          <cell r="F36">
            <v>200</v>
          </cell>
          <cell r="G36">
            <v>11</v>
          </cell>
          <cell r="H36">
            <v>0.4</v>
          </cell>
          <cell r="I36" t="str">
            <v>NEA</v>
          </cell>
          <cell r="J36" t="str">
            <v>Baneshwor</v>
          </cell>
          <cell r="K36" t="str">
            <v>Kathmandu</v>
          </cell>
          <cell r="L36">
            <v>337178.63799999998</v>
          </cell>
          <cell r="M36">
            <v>3062731.4474999998</v>
          </cell>
        </row>
        <row r="37">
          <cell r="A37">
            <v>35</v>
          </cell>
          <cell r="B37" t="str">
            <v>Point</v>
          </cell>
          <cell r="C37" t="str">
            <v>Baneshwor Grid</v>
          </cell>
          <cell r="D37" t="str">
            <v>Koteshwor</v>
          </cell>
          <cell r="E37" t="str">
            <v xml:space="preserve"> </v>
          </cell>
          <cell r="F37">
            <v>200</v>
          </cell>
          <cell r="G37">
            <v>11</v>
          </cell>
          <cell r="H37">
            <v>0.4</v>
          </cell>
          <cell r="I37" t="str">
            <v>NEA</v>
          </cell>
          <cell r="J37" t="str">
            <v>Baneshwor</v>
          </cell>
          <cell r="K37" t="str">
            <v>Kathmandu</v>
          </cell>
          <cell r="L37">
            <v>336823.80489999999</v>
          </cell>
          <cell r="M37">
            <v>3062724.5011</v>
          </cell>
        </row>
        <row r="38">
          <cell r="A38">
            <v>36</v>
          </cell>
          <cell r="B38" t="str">
            <v>Point</v>
          </cell>
          <cell r="C38" t="str">
            <v>Baneshwor Grid</v>
          </cell>
          <cell r="D38" t="str">
            <v>Koteshwor</v>
          </cell>
          <cell r="E38" t="str">
            <v xml:space="preserve"> </v>
          </cell>
          <cell r="F38">
            <v>200</v>
          </cell>
          <cell r="G38">
            <v>11</v>
          </cell>
          <cell r="H38">
            <v>0.4</v>
          </cell>
          <cell r="I38" t="str">
            <v>NEA</v>
          </cell>
          <cell r="J38" t="str">
            <v>Baneshwor</v>
          </cell>
          <cell r="K38" t="str">
            <v>Kathmandu</v>
          </cell>
          <cell r="L38">
            <v>336580.4902</v>
          </cell>
          <cell r="M38">
            <v>3062731.2714999998</v>
          </cell>
        </row>
        <row r="39">
          <cell r="A39">
            <v>37</v>
          </cell>
          <cell r="B39" t="str">
            <v>Point</v>
          </cell>
          <cell r="C39" t="str">
            <v>Baneshwor Grid</v>
          </cell>
          <cell r="D39" t="str">
            <v>Koteshwor</v>
          </cell>
          <cell r="E39" t="str">
            <v xml:space="preserve"> </v>
          </cell>
          <cell r="F39">
            <v>200</v>
          </cell>
          <cell r="G39">
            <v>11</v>
          </cell>
          <cell r="H39">
            <v>0.4</v>
          </cell>
          <cell r="I39" t="str">
            <v>NEA</v>
          </cell>
          <cell r="J39" t="str">
            <v>Baneshwor</v>
          </cell>
          <cell r="K39" t="str">
            <v>Kathmandu</v>
          </cell>
          <cell r="L39">
            <v>336911.73239999998</v>
          </cell>
          <cell r="M39">
            <v>3062647.0789999999</v>
          </cell>
        </row>
        <row r="40">
          <cell r="A40">
            <v>38</v>
          </cell>
          <cell r="B40" t="str">
            <v>Point</v>
          </cell>
          <cell r="C40" t="str">
            <v>Baneshwor Grid</v>
          </cell>
          <cell r="D40" t="str">
            <v>Koteshwor</v>
          </cell>
          <cell r="E40" t="str">
            <v xml:space="preserve"> </v>
          </cell>
          <cell r="F40">
            <v>150</v>
          </cell>
          <cell r="G40">
            <v>11</v>
          </cell>
          <cell r="H40">
            <v>0.4</v>
          </cell>
          <cell r="I40" t="str">
            <v>NEA</v>
          </cell>
          <cell r="J40" t="str">
            <v>Baneshwor</v>
          </cell>
          <cell r="K40" t="str">
            <v>Kathmandu</v>
          </cell>
          <cell r="L40">
            <v>336879.7401</v>
          </cell>
          <cell r="M40">
            <v>3062497.8284999998</v>
          </cell>
        </row>
        <row r="41">
          <cell r="A41">
            <v>39</v>
          </cell>
          <cell r="B41" t="str">
            <v>Point</v>
          </cell>
          <cell r="C41" t="str">
            <v>Baneshwor Grid</v>
          </cell>
          <cell r="D41" t="str">
            <v>Koteshwor</v>
          </cell>
          <cell r="E41" t="str">
            <v xml:space="preserve"> </v>
          </cell>
          <cell r="F41">
            <v>200</v>
          </cell>
          <cell r="G41">
            <v>11</v>
          </cell>
          <cell r="H41">
            <v>0.4</v>
          </cell>
          <cell r="I41" t="str">
            <v>NEA</v>
          </cell>
          <cell r="J41" t="str">
            <v>Baneshwor</v>
          </cell>
          <cell r="K41" t="str">
            <v>Kathmandu</v>
          </cell>
          <cell r="L41">
            <v>336829.91869999998</v>
          </cell>
          <cell r="M41">
            <v>3062518.6586000002</v>
          </cell>
        </row>
        <row r="42">
          <cell r="A42">
            <v>40</v>
          </cell>
          <cell r="B42" t="str">
            <v>Point</v>
          </cell>
          <cell r="C42" t="str">
            <v>Baneshwor Grid</v>
          </cell>
          <cell r="D42" t="str">
            <v>Koteshwor</v>
          </cell>
          <cell r="E42" t="str">
            <v xml:space="preserve"> </v>
          </cell>
          <cell r="F42">
            <v>100</v>
          </cell>
          <cell r="G42">
            <v>11</v>
          </cell>
          <cell r="H42">
            <v>0.4</v>
          </cell>
          <cell r="I42" t="str">
            <v>NEA</v>
          </cell>
          <cell r="J42" t="str">
            <v>Baneshwor</v>
          </cell>
          <cell r="K42" t="str">
            <v>Kathmandu</v>
          </cell>
          <cell r="L42">
            <v>336646.92550000001</v>
          </cell>
          <cell r="M42">
            <v>3062318.8382000001</v>
          </cell>
        </row>
        <row r="43">
          <cell r="A43">
            <v>41</v>
          </cell>
          <cell r="B43" t="str">
            <v>Point</v>
          </cell>
          <cell r="C43" t="str">
            <v>Baneshwor Grid</v>
          </cell>
          <cell r="D43" t="str">
            <v>Koteshwor</v>
          </cell>
          <cell r="E43" t="str">
            <v xml:space="preserve"> </v>
          </cell>
          <cell r="F43">
            <v>200</v>
          </cell>
          <cell r="G43">
            <v>11</v>
          </cell>
          <cell r="H43">
            <v>0.4</v>
          </cell>
          <cell r="I43" t="str">
            <v>NEA</v>
          </cell>
          <cell r="J43" t="str">
            <v>Baneshwor</v>
          </cell>
          <cell r="K43" t="str">
            <v>Kathmandu</v>
          </cell>
          <cell r="L43">
            <v>336331.23989999999</v>
          </cell>
          <cell r="M43">
            <v>3062429.0247</v>
          </cell>
        </row>
        <row r="44">
          <cell r="A44">
            <v>42</v>
          </cell>
          <cell r="B44" t="str">
            <v>Point</v>
          </cell>
          <cell r="C44" t="str">
            <v>Baneshwor Grid</v>
          </cell>
          <cell r="D44" t="str">
            <v>Koteshwor</v>
          </cell>
          <cell r="E44" t="str">
            <v xml:space="preserve"> </v>
          </cell>
          <cell r="F44">
            <v>100</v>
          </cell>
          <cell r="G44">
            <v>11</v>
          </cell>
          <cell r="H44">
            <v>0.4</v>
          </cell>
          <cell r="I44" t="str">
            <v>NEA</v>
          </cell>
          <cell r="J44" t="str">
            <v>Baneshwor</v>
          </cell>
          <cell r="K44" t="str">
            <v>Kathmandu</v>
          </cell>
          <cell r="L44">
            <v>336250.59419999999</v>
          </cell>
          <cell r="M44">
            <v>3062437.0954999998</v>
          </cell>
        </row>
        <row r="45">
          <cell r="A45">
            <v>43</v>
          </cell>
          <cell r="B45" t="str">
            <v>Point</v>
          </cell>
          <cell r="C45" t="str">
            <v>Baneshwor Grid</v>
          </cell>
          <cell r="D45" t="str">
            <v>Koteshwor</v>
          </cell>
          <cell r="E45" t="str">
            <v xml:space="preserve"> </v>
          </cell>
          <cell r="F45">
            <v>200</v>
          </cell>
          <cell r="G45">
            <v>11</v>
          </cell>
          <cell r="H45">
            <v>0.4</v>
          </cell>
          <cell r="I45" t="str">
            <v>NEA</v>
          </cell>
          <cell r="J45" t="str">
            <v>Baneshwor</v>
          </cell>
          <cell r="K45" t="str">
            <v>Kathmandu</v>
          </cell>
          <cell r="L45">
            <v>336791.11050000001</v>
          </cell>
          <cell r="M45">
            <v>3062248.7962000002</v>
          </cell>
        </row>
        <row r="46">
          <cell r="A46">
            <v>44</v>
          </cell>
          <cell r="B46" t="str">
            <v>Point</v>
          </cell>
          <cell r="C46" t="str">
            <v>Baneshwor Grid</v>
          </cell>
          <cell r="D46" t="str">
            <v>Koteshwor</v>
          </cell>
          <cell r="E46" t="str">
            <v xml:space="preserve"> </v>
          </cell>
          <cell r="F46">
            <v>200</v>
          </cell>
          <cell r="G46">
            <v>11</v>
          </cell>
          <cell r="H46">
            <v>0.4</v>
          </cell>
          <cell r="I46" t="str">
            <v>NEA</v>
          </cell>
          <cell r="J46" t="str">
            <v>Baneshwor</v>
          </cell>
          <cell r="K46" t="str">
            <v>Kathmandu</v>
          </cell>
          <cell r="L46">
            <v>336790.10430000001</v>
          </cell>
          <cell r="M46">
            <v>3062261.0339000002</v>
          </cell>
        </row>
        <row r="47">
          <cell r="A47">
            <v>45</v>
          </cell>
          <cell r="B47" t="str">
            <v>Point</v>
          </cell>
          <cell r="C47" t="str">
            <v>Baneshwor Grid</v>
          </cell>
          <cell r="D47" t="str">
            <v>Koteshwor</v>
          </cell>
          <cell r="E47" t="str">
            <v xml:space="preserve"> </v>
          </cell>
          <cell r="F47">
            <v>100</v>
          </cell>
          <cell r="G47">
            <v>11</v>
          </cell>
          <cell r="H47">
            <v>0.4</v>
          </cell>
          <cell r="I47" t="str">
            <v>NEA</v>
          </cell>
          <cell r="J47" t="str">
            <v>Baneshwor</v>
          </cell>
          <cell r="K47" t="str">
            <v>Kathmandu</v>
          </cell>
          <cell r="L47">
            <v>336786.43469999998</v>
          </cell>
          <cell r="M47">
            <v>3062359.7702000001</v>
          </cell>
        </row>
        <row r="48">
          <cell r="A48">
            <v>46</v>
          </cell>
          <cell r="B48" t="str">
            <v>Point</v>
          </cell>
          <cell r="C48" t="str">
            <v>Baneshwor Grid</v>
          </cell>
          <cell r="D48" t="str">
            <v>Koteshwor</v>
          </cell>
          <cell r="E48" t="str">
            <v xml:space="preserve"> </v>
          </cell>
          <cell r="F48">
            <v>200</v>
          </cell>
          <cell r="G48">
            <v>11</v>
          </cell>
          <cell r="H48">
            <v>0.4</v>
          </cell>
          <cell r="I48" t="str">
            <v>NEA</v>
          </cell>
          <cell r="J48" t="str">
            <v>Baneshwor</v>
          </cell>
          <cell r="K48" t="str">
            <v>Kathmandu</v>
          </cell>
          <cell r="L48">
            <v>336589.41039999999</v>
          </cell>
          <cell r="M48">
            <v>3062194.6315000001</v>
          </cell>
        </row>
        <row r="49">
          <cell r="A49">
            <v>47</v>
          </cell>
          <cell r="B49" t="str">
            <v>Point</v>
          </cell>
          <cell r="C49" t="str">
            <v>Baneshwor Grid</v>
          </cell>
          <cell r="D49" t="str">
            <v>Koteshwor</v>
          </cell>
          <cell r="E49" t="str">
            <v xml:space="preserve"> </v>
          </cell>
          <cell r="F49">
            <v>200</v>
          </cell>
          <cell r="G49">
            <v>11</v>
          </cell>
          <cell r="H49">
            <v>0.4</v>
          </cell>
          <cell r="I49" t="str">
            <v>NEA</v>
          </cell>
          <cell r="J49" t="str">
            <v>Baneshwor</v>
          </cell>
          <cell r="K49" t="str">
            <v>Kathmandu</v>
          </cell>
          <cell r="L49">
            <v>337454.42509999999</v>
          </cell>
          <cell r="M49">
            <v>3062282.4073000001</v>
          </cell>
        </row>
        <row r="50">
          <cell r="A50">
            <v>48</v>
          </cell>
          <cell r="B50" t="str">
            <v>Point</v>
          </cell>
          <cell r="C50" t="str">
            <v>Baneshwor Grid</v>
          </cell>
          <cell r="D50" t="str">
            <v>Koteshwor</v>
          </cell>
          <cell r="E50" t="str">
            <v xml:space="preserve"> </v>
          </cell>
          <cell r="F50">
            <v>100</v>
          </cell>
          <cell r="G50">
            <v>11</v>
          </cell>
          <cell r="H50">
            <v>0.4</v>
          </cell>
          <cell r="I50" t="str">
            <v>NEA</v>
          </cell>
          <cell r="J50" t="str">
            <v>Baneshwor</v>
          </cell>
          <cell r="K50" t="str">
            <v>Kathmandu</v>
          </cell>
          <cell r="L50">
            <v>337456.14250000002</v>
          </cell>
          <cell r="M50">
            <v>3062060.6011999999</v>
          </cell>
        </row>
        <row r="51">
          <cell r="A51">
            <v>49</v>
          </cell>
          <cell r="B51" t="str">
            <v>Point</v>
          </cell>
          <cell r="C51" t="str">
            <v>Baneshwor Grid</v>
          </cell>
          <cell r="D51" t="str">
            <v>Koteshwor</v>
          </cell>
          <cell r="E51" t="str">
            <v xml:space="preserve"> </v>
          </cell>
          <cell r="F51">
            <v>200</v>
          </cell>
          <cell r="G51">
            <v>11</v>
          </cell>
          <cell r="H51">
            <v>0.4</v>
          </cell>
          <cell r="I51" t="str">
            <v>NEA</v>
          </cell>
          <cell r="J51" t="str">
            <v>Baneshwor</v>
          </cell>
          <cell r="K51" t="str">
            <v>Kathmandu</v>
          </cell>
          <cell r="L51">
            <v>337458.91970000003</v>
          </cell>
          <cell r="M51">
            <v>3061874.2864000001</v>
          </cell>
        </row>
        <row r="52">
          <cell r="A52">
            <v>50</v>
          </cell>
          <cell r="B52" t="str">
            <v>Point</v>
          </cell>
          <cell r="C52" t="str">
            <v>Baneshwor Grid</v>
          </cell>
          <cell r="D52" t="str">
            <v>Koteshwor</v>
          </cell>
          <cell r="E52" t="str">
            <v xml:space="preserve"> </v>
          </cell>
          <cell r="F52">
            <v>300</v>
          </cell>
          <cell r="G52">
            <v>11</v>
          </cell>
          <cell r="H52">
            <v>0.4</v>
          </cell>
          <cell r="I52" t="str">
            <v>NEA</v>
          </cell>
          <cell r="J52" t="str">
            <v>Baneshwor</v>
          </cell>
          <cell r="K52" t="str">
            <v>Kathmandu</v>
          </cell>
          <cell r="L52">
            <v>337458.43150000001</v>
          </cell>
          <cell r="M52">
            <v>3061849.4268</v>
          </cell>
        </row>
        <row r="53">
          <cell r="A53">
            <v>51</v>
          </cell>
          <cell r="B53" t="str">
            <v>Point</v>
          </cell>
          <cell r="C53" t="str">
            <v>Baneshwor Grid</v>
          </cell>
          <cell r="D53" t="str">
            <v>Koteshwor</v>
          </cell>
          <cell r="E53" t="str">
            <v xml:space="preserve"> </v>
          </cell>
          <cell r="F53">
            <v>200</v>
          </cell>
          <cell r="G53">
            <v>11</v>
          </cell>
          <cell r="H53">
            <v>0.4</v>
          </cell>
          <cell r="I53" t="str">
            <v>NEA</v>
          </cell>
          <cell r="J53" t="str">
            <v>Baneshwor</v>
          </cell>
          <cell r="K53" t="str">
            <v>Kathmandu</v>
          </cell>
          <cell r="L53">
            <v>337347.00790000003</v>
          </cell>
          <cell r="M53">
            <v>3061896.7385999998</v>
          </cell>
        </row>
        <row r="54">
          <cell r="A54">
            <v>52</v>
          </cell>
          <cell r="B54" t="str">
            <v>Point</v>
          </cell>
          <cell r="C54" t="str">
            <v>Baneshwor Grid</v>
          </cell>
          <cell r="D54" t="str">
            <v>Koteshwor</v>
          </cell>
          <cell r="E54" t="str">
            <v xml:space="preserve"> </v>
          </cell>
          <cell r="F54">
            <v>300</v>
          </cell>
          <cell r="G54">
            <v>11</v>
          </cell>
          <cell r="H54">
            <v>0.4</v>
          </cell>
          <cell r="I54" t="str">
            <v>NEA</v>
          </cell>
          <cell r="J54" t="str">
            <v>Baneshwor</v>
          </cell>
          <cell r="K54" t="str">
            <v>Kathmandu</v>
          </cell>
          <cell r="L54">
            <v>337391.59139999998</v>
          </cell>
          <cell r="M54">
            <v>3062061.4767999998</v>
          </cell>
        </row>
        <row r="55">
          <cell r="A55">
            <v>53</v>
          </cell>
          <cell r="B55" t="str">
            <v>Point</v>
          </cell>
          <cell r="C55" t="str">
            <v>Baneshwor Grid</v>
          </cell>
          <cell r="D55" t="str">
            <v>Koteshwor</v>
          </cell>
          <cell r="E55" t="str">
            <v xml:space="preserve"> </v>
          </cell>
          <cell r="F55">
            <v>100</v>
          </cell>
          <cell r="G55">
            <v>11</v>
          </cell>
          <cell r="H55">
            <v>0.4</v>
          </cell>
          <cell r="I55" t="str">
            <v>NEA</v>
          </cell>
          <cell r="J55" t="str">
            <v>Baneshwor</v>
          </cell>
          <cell r="K55" t="str">
            <v>Kathmandu</v>
          </cell>
          <cell r="L55">
            <v>337305.64840000001</v>
          </cell>
          <cell r="M55">
            <v>3062140.6161000002</v>
          </cell>
        </row>
        <row r="56">
          <cell r="A56">
            <v>54</v>
          </cell>
          <cell r="B56" t="str">
            <v>Point</v>
          </cell>
          <cell r="C56" t="str">
            <v>Baneshwor Grid</v>
          </cell>
          <cell r="D56" t="str">
            <v>Koteshwor</v>
          </cell>
          <cell r="E56" t="str">
            <v xml:space="preserve"> </v>
          </cell>
          <cell r="F56">
            <v>100</v>
          </cell>
          <cell r="G56">
            <v>11</v>
          </cell>
          <cell r="H56">
            <v>0.4</v>
          </cell>
          <cell r="I56" t="str">
            <v>NEA</v>
          </cell>
          <cell r="J56" t="str">
            <v>Baneshwor</v>
          </cell>
          <cell r="K56" t="str">
            <v>Kathmandu</v>
          </cell>
          <cell r="L56">
            <v>337418.98320000002</v>
          </cell>
          <cell r="M56">
            <v>3062126.2943000002</v>
          </cell>
        </row>
        <row r="57">
          <cell r="A57">
            <v>55</v>
          </cell>
          <cell r="B57" t="str">
            <v>Point</v>
          </cell>
          <cell r="C57" t="str">
            <v>Baneshwor Grid</v>
          </cell>
          <cell r="D57" t="str">
            <v>Koteshwor</v>
          </cell>
          <cell r="E57" t="str">
            <v xml:space="preserve"> </v>
          </cell>
          <cell r="F57">
            <v>200</v>
          </cell>
          <cell r="G57">
            <v>11</v>
          </cell>
          <cell r="H57">
            <v>0.4</v>
          </cell>
          <cell r="I57" t="str">
            <v>NEA</v>
          </cell>
          <cell r="J57" t="str">
            <v>Baneshwor</v>
          </cell>
          <cell r="K57" t="str">
            <v>Kathmandu</v>
          </cell>
          <cell r="L57">
            <v>336915.39</v>
          </cell>
          <cell r="M57">
            <v>3061971.4051000001</v>
          </cell>
        </row>
        <row r="58">
          <cell r="A58">
            <v>56</v>
          </cell>
          <cell r="B58" t="str">
            <v>Point</v>
          </cell>
          <cell r="C58" t="str">
            <v>Baneshwor Grid</v>
          </cell>
          <cell r="D58" t="str">
            <v>Koteshwor</v>
          </cell>
          <cell r="E58" t="str">
            <v xml:space="preserve"> </v>
          </cell>
          <cell r="F58">
            <v>200</v>
          </cell>
          <cell r="G58">
            <v>11</v>
          </cell>
          <cell r="H58">
            <v>0.4</v>
          </cell>
          <cell r="I58" t="str">
            <v>NEA</v>
          </cell>
          <cell r="J58" t="str">
            <v>Baneshwor</v>
          </cell>
          <cell r="K58" t="str">
            <v>Kathmandu</v>
          </cell>
          <cell r="L58">
            <v>336686.47399999999</v>
          </cell>
          <cell r="M58">
            <v>3062027.0671000001</v>
          </cell>
        </row>
        <row r="59">
          <cell r="A59">
            <v>57</v>
          </cell>
          <cell r="B59" t="str">
            <v>Point</v>
          </cell>
          <cell r="C59" t="str">
            <v>Baneshwor Grid</v>
          </cell>
          <cell r="D59" t="str">
            <v>Koteshwor</v>
          </cell>
          <cell r="E59" t="str">
            <v xml:space="preserve"> </v>
          </cell>
          <cell r="F59">
            <v>100</v>
          </cell>
          <cell r="G59">
            <v>11</v>
          </cell>
          <cell r="H59">
            <v>0.4</v>
          </cell>
          <cell r="I59" t="str">
            <v>NEA</v>
          </cell>
          <cell r="J59" t="str">
            <v>Baneshwor</v>
          </cell>
          <cell r="K59" t="str">
            <v>Kathmandu</v>
          </cell>
          <cell r="L59">
            <v>336741.40120000002</v>
          </cell>
          <cell r="M59">
            <v>3062087.6365</v>
          </cell>
        </row>
        <row r="60">
          <cell r="A60">
            <v>58</v>
          </cell>
          <cell r="B60" t="str">
            <v>Point</v>
          </cell>
          <cell r="C60" t="str">
            <v>Baneshwor Grid</v>
          </cell>
          <cell r="D60" t="str">
            <v>Koteshwor</v>
          </cell>
          <cell r="E60" t="str">
            <v xml:space="preserve"> </v>
          </cell>
          <cell r="F60">
            <v>100</v>
          </cell>
          <cell r="G60">
            <v>11</v>
          </cell>
          <cell r="H60">
            <v>0.4</v>
          </cell>
          <cell r="I60" t="str">
            <v>NEA</v>
          </cell>
          <cell r="J60" t="str">
            <v>Baneshwor</v>
          </cell>
          <cell r="K60" t="str">
            <v>Kathmandu</v>
          </cell>
          <cell r="L60">
            <v>336765.8186</v>
          </cell>
          <cell r="M60">
            <v>3062075.6664999998</v>
          </cell>
        </row>
        <row r="61">
          <cell r="A61">
            <v>59</v>
          </cell>
          <cell r="B61" t="str">
            <v>Point</v>
          </cell>
          <cell r="C61" t="str">
            <v>Baneshwor Grid</v>
          </cell>
          <cell r="D61" t="str">
            <v>Koteshwor</v>
          </cell>
          <cell r="E61" t="str">
            <v xml:space="preserve"> </v>
          </cell>
          <cell r="F61">
            <v>200</v>
          </cell>
          <cell r="G61">
            <v>11</v>
          </cell>
          <cell r="H61">
            <v>0.4</v>
          </cell>
          <cell r="I61" t="str">
            <v>NEA</v>
          </cell>
          <cell r="J61" t="str">
            <v>Baneshwor</v>
          </cell>
          <cell r="K61" t="str">
            <v>Kathmandu</v>
          </cell>
          <cell r="L61">
            <v>336505.39779999998</v>
          </cell>
          <cell r="M61">
            <v>3063587.3341000001</v>
          </cell>
        </row>
        <row r="62">
          <cell r="A62">
            <v>60</v>
          </cell>
          <cell r="B62" t="str">
            <v>Point</v>
          </cell>
          <cell r="C62" t="str">
            <v>Baneshwor Grid</v>
          </cell>
          <cell r="D62" t="str">
            <v>Koteshwor</v>
          </cell>
          <cell r="E62" t="str">
            <v xml:space="preserve"> </v>
          </cell>
          <cell r="F62">
            <v>200</v>
          </cell>
          <cell r="G62">
            <v>11</v>
          </cell>
          <cell r="H62">
            <v>0.4</v>
          </cell>
          <cell r="I62" t="str">
            <v>NEA</v>
          </cell>
          <cell r="J62" t="str">
            <v>Baneshwor</v>
          </cell>
          <cell r="K62" t="str">
            <v>Kathmandu</v>
          </cell>
          <cell r="L62">
            <v>336730.0575</v>
          </cell>
          <cell r="M62">
            <v>3063518.0244</v>
          </cell>
        </row>
        <row r="63">
          <cell r="A63">
            <v>61</v>
          </cell>
          <cell r="B63" t="str">
            <v>Point</v>
          </cell>
          <cell r="C63" t="str">
            <v>Baneshwor Grid</v>
          </cell>
          <cell r="D63" t="str">
            <v>Koteshwor</v>
          </cell>
          <cell r="E63" t="str">
            <v xml:space="preserve"> </v>
          </cell>
          <cell r="F63">
            <v>200</v>
          </cell>
          <cell r="G63">
            <v>11</v>
          </cell>
          <cell r="H63">
            <v>0.4</v>
          </cell>
          <cell r="I63" t="str">
            <v>NEA</v>
          </cell>
          <cell r="J63" t="str">
            <v>Baneshwor</v>
          </cell>
          <cell r="K63" t="str">
            <v>Kathmandu</v>
          </cell>
          <cell r="L63">
            <v>336760.44910000003</v>
          </cell>
          <cell r="M63">
            <v>3063511.4575999998</v>
          </cell>
        </row>
        <row r="64">
          <cell r="A64">
            <v>62</v>
          </cell>
          <cell r="B64" t="str">
            <v>Point</v>
          </cell>
          <cell r="C64" t="str">
            <v>Baneshwor Grid</v>
          </cell>
          <cell r="D64" t="str">
            <v>Koteshwor</v>
          </cell>
          <cell r="E64" t="str">
            <v xml:space="preserve"> </v>
          </cell>
          <cell r="F64">
            <v>200</v>
          </cell>
          <cell r="G64">
            <v>11</v>
          </cell>
          <cell r="H64">
            <v>0.4</v>
          </cell>
          <cell r="I64" t="str">
            <v>NEA</v>
          </cell>
          <cell r="J64" t="str">
            <v>Baneshwor</v>
          </cell>
          <cell r="K64" t="str">
            <v>Kathmandu</v>
          </cell>
          <cell r="L64">
            <v>336599.75900000002</v>
          </cell>
          <cell r="M64">
            <v>3063015.2809000001</v>
          </cell>
        </row>
        <row r="65">
          <cell r="A65">
            <v>63</v>
          </cell>
          <cell r="B65" t="str">
            <v>Point</v>
          </cell>
          <cell r="C65" t="str">
            <v>Baneshwor Grid</v>
          </cell>
          <cell r="D65" t="str">
            <v>Koteshwor</v>
          </cell>
          <cell r="E65" t="str">
            <v xml:space="preserve"> </v>
          </cell>
          <cell r="F65">
            <v>100</v>
          </cell>
          <cell r="G65">
            <v>11</v>
          </cell>
          <cell r="H65">
            <v>0.4</v>
          </cell>
          <cell r="I65" t="str">
            <v>NEA</v>
          </cell>
          <cell r="J65" t="str">
            <v>Baneshwor</v>
          </cell>
          <cell r="K65" t="str">
            <v>Kathmandu</v>
          </cell>
          <cell r="L65">
            <v>336636.38370000001</v>
          </cell>
          <cell r="M65">
            <v>3063099.0660999999</v>
          </cell>
        </row>
        <row r="66">
          <cell r="A66">
            <v>64</v>
          </cell>
          <cell r="B66" t="str">
            <v>Point</v>
          </cell>
          <cell r="C66" t="str">
            <v>Baneshwor Grid</v>
          </cell>
          <cell r="D66" t="str">
            <v>Koteshwor</v>
          </cell>
          <cell r="E66" t="str">
            <v xml:space="preserve"> </v>
          </cell>
          <cell r="F66">
            <v>200</v>
          </cell>
          <cell r="G66">
            <v>11</v>
          </cell>
          <cell r="H66">
            <v>0.4</v>
          </cell>
          <cell r="I66" t="str">
            <v>NEA</v>
          </cell>
          <cell r="J66" t="str">
            <v>Baneshwor</v>
          </cell>
          <cell r="K66" t="str">
            <v>Kathmandu</v>
          </cell>
          <cell r="L66">
            <v>336625.63449999999</v>
          </cell>
          <cell r="M66">
            <v>3063171.7782999999</v>
          </cell>
        </row>
        <row r="67">
          <cell r="A67">
            <v>65</v>
          </cell>
          <cell r="B67" t="str">
            <v>Point</v>
          </cell>
          <cell r="C67" t="str">
            <v>Baneshwor Grid</v>
          </cell>
          <cell r="D67" t="str">
            <v>Koteshwor</v>
          </cell>
          <cell r="E67" t="str">
            <v xml:space="preserve"> </v>
          </cell>
          <cell r="F67">
            <v>200</v>
          </cell>
          <cell r="G67">
            <v>11</v>
          </cell>
          <cell r="H67">
            <v>0.4</v>
          </cell>
          <cell r="I67" t="str">
            <v>NEA</v>
          </cell>
          <cell r="J67" t="str">
            <v>Baneshwor</v>
          </cell>
          <cell r="K67" t="str">
            <v>Kathmandu</v>
          </cell>
          <cell r="L67">
            <v>336940.18079999997</v>
          </cell>
          <cell r="M67">
            <v>3063153.9763000002</v>
          </cell>
        </row>
        <row r="68">
          <cell r="A68">
            <v>66</v>
          </cell>
          <cell r="B68" t="str">
            <v>Point</v>
          </cell>
          <cell r="C68" t="str">
            <v>Baneshwor Grid</v>
          </cell>
          <cell r="D68" t="str">
            <v>Koteshwor</v>
          </cell>
          <cell r="E68" t="str">
            <v xml:space="preserve"> </v>
          </cell>
          <cell r="F68">
            <v>200</v>
          </cell>
          <cell r="G68">
            <v>11</v>
          </cell>
          <cell r="H68">
            <v>0.4</v>
          </cell>
          <cell r="I68" t="str">
            <v>NEA</v>
          </cell>
          <cell r="J68" t="str">
            <v>Baneshwor</v>
          </cell>
          <cell r="K68" t="str">
            <v>Kathmandu</v>
          </cell>
          <cell r="L68">
            <v>337013.00599999999</v>
          </cell>
          <cell r="M68">
            <v>3063173.9542</v>
          </cell>
        </row>
        <row r="69">
          <cell r="A69">
            <v>67</v>
          </cell>
          <cell r="B69" t="str">
            <v>Point</v>
          </cell>
          <cell r="C69" t="str">
            <v>Baneshwor Grid</v>
          </cell>
          <cell r="D69" t="str">
            <v>Koteshwor</v>
          </cell>
          <cell r="E69" t="str">
            <v xml:space="preserve"> </v>
          </cell>
          <cell r="F69">
            <v>200</v>
          </cell>
          <cell r="G69">
            <v>11</v>
          </cell>
          <cell r="H69">
            <v>0.4</v>
          </cell>
          <cell r="I69" t="str">
            <v>NEA</v>
          </cell>
          <cell r="J69" t="str">
            <v>Baneshwor</v>
          </cell>
          <cell r="K69" t="str">
            <v>Kathmandu</v>
          </cell>
          <cell r="L69">
            <v>337156.98599999998</v>
          </cell>
          <cell r="M69">
            <v>3063220.3360000001</v>
          </cell>
        </row>
        <row r="70">
          <cell r="A70">
            <v>68</v>
          </cell>
          <cell r="B70" t="str">
            <v>Point</v>
          </cell>
          <cell r="C70" t="str">
            <v>Baneshwor Grid</v>
          </cell>
          <cell r="D70" t="str">
            <v>Koteshwor</v>
          </cell>
          <cell r="E70" t="str">
            <v xml:space="preserve"> </v>
          </cell>
          <cell r="F70">
            <v>200</v>
          </cell>
          <cell r="G70">
            <v>11</v>
          </cell>
          <cell r="H70">
            <v>0.4</v>
          </cell>
          <cell r="I70" t="str">
            <v>NEA</v>
          </cell>
          <cell r="J70" t="str">
            <v>Baneshwor</v>
          </cell>
          <cell r="K70" t="str">
            <v>Kathmandu</v>
          </cell>
          <cell r="L70">
            <v>336716.61670000001</v>
          </cell>
          <cell r="M70">
            <v>3063194.5196000002</v>
          </cell>
        </row>
        <row r="71">
          <cell r="A71">
            <v>69</v>
          </cell>
          <cell r="B71" t="str">
            <v>Point</v>
          </cell>
          <cell r="C71" t="str">
            <v>Baneshwor Grid</v>
          </cell>
          <cell r="D71" t="str">
            <v>Lubhu</v>
          </cell>
          <cell r="E71" t="str">
            <v>KUKL</v>
          </cell>
          <cell r="F71">
            <v>150</v>
          </cell>
          <cell r="G71">
            <v>11</v>
          </cell>
          <cell r="H71">
            <v>0.4</v>
          </cell>
          <cell r="I71" t="str">
            <v>KUKL Chyasal</v>
          </cell>
          <cell r="J71" t="str">
            <v>Lagankhel</v>
          </cell>
          <cell r="K71" t="str">
            <v>Lalitpur</v>
          </cell>
          <cell r="L71">
            <v>335531.69689999998</v>
          </cell>
          <cell r="M71">
            <v>3062696.3993000002</v>
          </cell>
        </row>
        <row r="72">
          <cell r="A72">
            <v>70</v>
          </cell>
          <cell r="B72" t="str">
            <v>Point</v>
          </cell>
          <cell r="C72" t="str">
            <v>Baneshwor Grid</v>
          </cell>
          <cell r="D72" t="str">
            <v>Lubhu</v>
          </cell>
          <cell r="E72" t="str">
            <v>Chyasal Khelkud</v>
          </cell>
          <cell r="F72">
            <v>200</v>
          </cell>
          <cell r="G72">
            <v>11</v>
          </cell>
          <cell r="H72">
            <v>0.4</v>
          </cell>
          <cell r="I72" t="str">
            <v>Oriental Costruction &amp; Developers</v>
          </cell>
          <cell r="J72" t="str">
            <v>Lagankhel</v>
          </cell>
          <cell r="K72" t="str">
            <v>Lalitpur</v>
          </cell>
          <cell r="L72">
            <v>335935.3872</v>
          </cell>
          <cell r="M72">
            <v>3062477.2108999998</v>
          </cell>
        </row>
        <row r="73">
          <cell r="A73">
            <v>71</v>
          </cell>
          <cell r="B73" t="str">
            <v>Point</v>
          </cell>
          <cell r="C73" t="str">
            <v>Baneshwor Grid</v>
          </cell>
          <cell r="D73" t="str">
            <v>Lubhu</v>
          </cell>
          <cell r="E73" t="str">
            <v>Sunrise</v>
          </cell>
          <cell r="F73">
            <v>200</v>
          </cell>
          <cell r="G73">
            <v>11</v>
          </cell>
          <cell r="H73">
            <v>0.4</v>
          </cell>
          <cell r="I73" t="str">
            <v>NEA</v>
          </cell>
          <cell r="J73" t="str">
            <v>Lagankhel</v>
          </cell>
          <cell r="K73" t="str">
            <v>Lalitpur</v>
          </cell>
          <cell r="L73">
            <v>336307.86050000001</v>
          </cell>
          <cell r="M73">
            <v>3062130.3634000001</v>
          </cell>
        </row>
        <row r="74">
          <cell r="A74">
            <v>72</v>
          </cell>
          <cell r="B74" t="str">
            <v>Point</v>
          </cell>
          <cell r="C74" t="str">
            <v>Baneshwor Grid</v>
          </cell>
          <cell r="D74" t="str">
            <v>Lubhu</v>
          </cell>
          <cell r="E74" t="str">
            <v>B &amp; B</v>
          </cell>
          <cell r="F74">
            <v>300</v>
          </cell>
          <cell r="G74">
            <v>11</v>
          </cell>
          <cell r="H74">
            <v>0.4</v>
          </cell>
          <cell r="I74" t="str">
            <v>NEA</v>
          </cell>
          <cell r="J74" t="str">
            <v>Lagankhel</v>
          </cell>
          <cell r="K74" t="str">
            <v>Lalitpur</v>
          </cell>
          <cell r="L74">
            <v>335297.46789999999</v>
          </cell>
          <cell r="M74">
            <v>3061151.8212000001</v>
          </cell>
        </row>
        <row r="75">
          <cell r="A75">
            <v>73</v>
          </cell>
          <cell r="B75" t="str">
            <v>Point</v>
          </cell>
          <cell r="C75" t="str">
            <v>Baneshwor Grid</v>
          </cell>
          <cell r="D75" t="str">
            <v>Lubhu</v>
          </cell>
          <cell r="E75" t="str">
            <v>Ban Karyalaya</v>
          </cell>
          <cell r="F75">
            <v>150</v>
          </cell>
          <cell r="G75">
            <v>11</v>
          </cell>
          <cell r="H75">
            <v>0.4</v>
          </cell>
          <cell r="I75" t="str">
            <v>NEA</v>
          </cell>
          <cell r="J75" t="str">
            <v>Lagankhel</v>
          </cell>
          <cell r="K75" t="str">
            <v>Lalitpur</v>
          </cell>
          <cell r="L75">
            <v>335610.83980000002</v>
          </cell>
          <cell r="M75">
            <v>3059478.7623000001</v>
          </cell>
        </row>
        <row r="76">
          <cell r="A76">
            <v>74</v>
          </cell>
          <cell r="B76" t="str">
            <v>Point</v>
          </cell>
          <cell r="C76" t="str">
            <v>Baneshwor Grid</v>
          </cell>
          <cell r="D76" t="str">
            <v>Lubhu</v>
          </cell>
          <cell r="E76" t="str">
            <v>CG properties</v>
          </cell>
          <cell r="F76">
            <v>250</v>
          </cell>
          <cell r="G76">
            <v>11</v>
          </cell>
          <cell r="H76">
            <v>0.4</v>
          </cell>
          <cell r="I76" t="str">
            <v>CG Properties P. LTd.</v>
          </cell>
          <cell r="J76" t="str">
            <v>Lagankhel</v>
          </cell>
          <cell r="K76" t="str">
            <v>Lalitpur</v>
          </cell>
          <cell r="L76">
            <v>335459.11949999997</v>
          </cell>
          <cell r="M76">
            <v>3059540.8418999999</v>
          </cell>
        </row>
        <row r="77">
          <cell r="A77">
            <v>75</v>
          </cell>
          <cell r="B77" t="str">
            <v>Point</v>
          </cell>
          <cell r="C77" t="str">
            <v>Baneshwor Grid</v>
          </cell>
          <cell r="D77" t="str">
            <v>Lubhu</v>
          </cell>
          <cell r="E77" t="str">
            <v>Nepal Dairy</v>
          </cell>
          <cell r="F77">
            <v>100</v>
          </cell>
          <cell r="G77">
            <v>11</v>
          </cell>
          <cell r="H77">
            <v>0.4</v>
          </cell>
          <cell r="I77" t="str">
            <v>NEA</v>
          </cell>
          <cell r="J77" t="str">
            <v>Lagankhel</v>
          </cell>
          <cell r="K77" t="str">
            <v>Lalitpur</v>
          </cell>
          <cell r="L77">
            <v>335245.69839999999</v>
          </cell>
          <cell r="M77">
            <v>3059502.7872000001</v>
          </cell>
        </row>
        <row r="78">
          <cell r="A78">
            <v>76</v>
          </cell>
          <cell r="B78" t="str">
            <v>Point</v>
          </cell>
          <cell r="C78" t="str">
            <v>Baneshwor Grid</v>
          </cell>
          <cell r="D78" t="str">
            <v>Lubhu</v>
          </cell>
          <cell r="E78" t="str">
            <v>Nepal Diary</v>
          </cell>
          <cell r="F78">
            <v>200</v>
          </cell>
          <cell r="G78">
            <v>11</v>
          </cell>
          <cell r="H78">
            <v>0.4</v>
          </cell>
          <cell r="I78" t="str">
            <v>NEA</v>
          </cell>
          <cell r="J78" t="str">
            <v>Lagankhel</v>
          </cell>
          <cell r="K78" t="str">
            <v>Lalitpur</v>
          </cell>
          <cell r="L78">
            <v>335273.25540000002</v>
          </cell>
          <cell r="M78">
            <v>3059541.3139999998</v>
          </cell>
        </row>
        <row r="79">
          <cell r="A79">
            <v>77</v>
          </cell>
          <cell r="B79" t="str">
            <v>Point</v>
          </cell>
          <cell r="C79" t="str">
            <v>Baneshwor Grid</v>
          </cell>
          <cell r="D79" t="str">
            <v>Lubhu</v>
          </cell>
          <cell r="E79" t="str">
            <v>packaginj</v>
          </cell>
          <cell r="F79">
            <v>100</v>
          </cell>
          <cell r="G79">
            <v>11</v>
          </cell>
          <cell r="H79">
            <v>0.4</v>
          </cell>
          <cell r="I79" t="str">
            <v>GULKHU AJU PACKAGING</v>
          </cell>
          <cell r="J79" t="str">
            <v>Lagankhel</v>
          </cell>
          <cell r="K79" t="str">
            <v>Lalitpur</v>
          </cell>
          <cell r="L79">
            <v>335275.57270000002</v>
          </cell>
          <cell r="M79">
            <v>3059569.8569</v>
          </cell>
        </row>
        <row r="80">
          <cell r="A80">
            <v>78</v>
          </cell>
          <cell r="B80" t="str">
            <v>Point</v>
          </cell>
          <cell r="C80" t="str">
            <v>Baneshwor Grid</v>
          </cell>
          <cell r="D80" t="str">
            <v>Lubhu</v>
          </cell>
          <cell r="E80" t="str">
            <v>Classic tower</v>
          </cell>
          <cell r="F80">
            <v>350</v>
          </cell>
          <cell r="G80">
            <v>11</v>
          </cell>
          <cell r="H80">
            <v>0.4</v>
          </cell>
          <cell r="I80" t="str">
            <v>Classiic Tower</v>
          </cell>
          <cell r="J80" t="str">
            <v>Lagankhel</v>
          </cell>
          <cell r="K80" t="str">
            <v>Lalitpur</v>
          </cell>
          <cell r="L80">
            <v>335231.36440000002</v>
          </cell>
          <cell r="M80">
            <v>3059515.9287999999</v>
          </cell>
        </row>
        <row r="81">
          <cell r="A81">
            <v>79</v>
          </cell>
          <cell r="B81" t="str">
            <v>Point</v>
          </cell>
          <cell r="C81" t="str">
            <v>Baneshwor Grid</v>
          </cell>
          <cell r="D81" t="str">
            <v>Lubhu</v>
          </cell>
          <cell r="E81" t="str">
            <v>jagadamba press</v>
          </cell>
          <cell r="F81">
            <v>500</v>
          </cell>
          <cell r="G81">
            <v>11</v>
          </cell>
          <cell r="H81">
            <v>0.4</v>
          </cell>
          <cell r="I81" t="str">
            <v>Jagdamba Press</v>
          </cell>
          <cell r="J81" t="str">
            <v>Lagankhel</v>
          </cell>
          <cell r="K81" t="str">
            <v>Lalitpur</v>
          </cell>
          <cell r="L81">
            <v>335613.75799999997</v>
          </cell>
          <cell r="M81">
            <v>3059235.7609000001</v>
          </cell>
        </row>
        <row r="82">
          <cell r="A82">
            <v>80</v>
          </cell>
          <cell r="B82" t="str">
            <v>Point</v>
          </cell>
          <cell r="C82" t="str">
            <v>Baneshwor Grid</v>
          </cell>
          <cell r="D82" t="str">
            <v>Lubhu</v>
          </cell>
          <cell r="E82" t="str">
            <v>LA Agadi</v>
          </cell>
          <cell r="F82">
            <v>100</v>
          </cell>
          <cell r="G82">
            <v>11</v>
          </cell>
          <cell r="H82">
            <v>0.4</v>
          </cell>
          <cell r="I82" t="str">
            <v>NEA</v>
          </cell>
          <cell r="J82" t="str">
            <v>Lagankhel</v>
          </cell>
          <cell r="K82" t="str">
            <v>Lalitpur</v>
          </cell>
          <cell r="L82">
            <v>335723.34899999999</v>
          </cell>
          <cell r="M82">
            <v>3059399.8045000001</v>
          </cell>
        </row>
        <row r="83">
          <cell r="A83">
            <v>81</v>
          </cell>
          <cell r="B83" t="str">
            <v>Point</v>
          </cell>
          <cell r="C83" t="str">
            <v>Baneshwor Grid</v>
          </cell>
          <cell r="D83" t="str">
            <v>Lubhu</v>
          </cell>
          <cell r="E83" t="str">
            <v>LA</v>
          </cell>
          <cell r="F83">
            <v>200</v>
          </cell>
          <cell r="G83">
            <v>11</v>
          </cell>
          <cell r="H83">
            <v>0.4</v>
          </cell>
          <cell r="I83" t="str">
            <v>NEA</v>
          </cell>
          <cell r="J83" t="str">
            <v>Lagankhel</v>
          </cell>
          <cell r="K83" t="str">
            <v>Lalitpur</v>
          </cell>
          <cell r="L83">
            <v>335694.47470000002</v>
          </cell>
          <cell r="M83">
            <v>3059531.9007000001</v>
          </cell>
        </row>
        <row r="84">
          <cell r="A84">
            <v>82</v>
          </cell>
          <cell r="B84" t="str">
            <v>Point</v>
          </cell>
          <cell r="C84" t="str">
            <v>Baneshwor Grid</v>
          </cell>
          <cell r="D84" t="str">
            <v>Lubhu</v>
          </cell>
          <cell r="E84" t="str">
            <v>Polytank</v>
          </cell>
          <cell r="F84">
            <v>100</v>
          </cell>
          <cell r="G84">
            <v>11</v>
          </cell>
          <cell r="H84">
            <v>0.4</v>
          </cell>
          <cell r="I84" t="str">
            <v>Royal Archid Developers</v>
          </cell>
          <cell r="J84" t="str">
            <v>Lagankhel</v>
          </cell>
          <cell r="K84" t="str">
            <v>Lalitpur</v>
          </cell>
          <cell r="L84">
            <v>335754.50689999998</v>
          </cell>
          <cell r="M84">
            <v>3059164.1886</v>
          </cell>
        </row>
        <row r="85">
          <cell r="A85">
            <v>83</v>
          </cell>
          <cell r="B85" t="str">
            <v>Point</v>
          </cell>
          <cell r="C85" t="str">
            <v>Baneshwor Grid</v>
          </cell>
          <cell r="D85" t="str">
            <v>Lubhu</v>
          </cell>
          <cell r="E85" t="str">
            <v>Lalit metal</v>
          </cell>
          <cell r="F85">
            <v>50</v>
          </cell>
          <cell r="G85">
            <v>11</v>
          </cell>
          <cell r="H85">
            <v>0.4</v>
          </cell>
          <cell r="I85" t="str">
            <v>Lalit Metal</v>
          </cell>
          <cell r="J85" t="str">
            <v>Lagankhel</v>
          </cell>
          <cell r="K85" t="str">
            <v>Lalitpur</v>
          </cell>
          <cell r="L85">
            <v>335774.37939999998</v>
          </cell>
          <cell r="M85">
            <v>3059260.5077</v>
          </cell>
        </row>
        <row r="86">
          <cell r="A86">
            <v>84</v>
          </cell>
          <cell r="B86" t="str">
            <v>Point</v>
          </cell>
          <cell r="C86" t="str">
            <v>Baneshwor Grid</v>
          </cell>
          <cell r="D86" t="str">
            <v>Lubhu</v>
          </cell>
          <cell r="E86" t="str">
            <v>KU</v>
          </cell>
          <cell r="F86">
            <v>100</v>
          </cell>
          <cell r="G86">
            <v>11</v>
          </cell>
          <cell r="H86">
            <v>0.4</v>
          </cell>
          <cell r="I86" t="str">
            <v>Kathmandu University</v>
          </cell>
          <cell r="J86" t="str">
            <v>Lagankhel</v>
          </cell>
          <cell r="K86" t="str">
            <v>Lalitpur</v>
          </cell>
          <cell r="L86">
            <v>335756.55170000001</v>
          </cell>
          <cell r="M86">
            <v>3059254.5896000001</v>
          </cell>
        </row>
        <row r="87">
          <cell r="A87">
            <v>85</v>
          </cell>
          <cell r="B87" t="str">
            <v>Point</v>
          </cell>
          <cell r="C87" t="str">
            <v>Baneshwor Grid</v>
          </cell>
          <cell r="D87" t="str">
            <v>Lubhu</v>
          </cell>
          <cell r="E87" t="str">
            <v>A. S. Plastic Uddyog</v>
          </cell>
          <cell r="F87">
            <v>150</v>
          </cell>
          <cell r="G87">
            <v>11</v>
          </cell>
          <cell r="H87">
            <v>0.4</v>
          </cell>
          <cell r="I87" t="str">
            <v>NEA</v>
          </cell>
          <cell r="J87" t="str">
            <v>Lagankhel</v>
          </cell>
          <cell r="K87" t="str">
            <v>Lalitpur</v>
          </cell>
          <cell r="L87">
            <v>335656.6385</v>
          </cell>
          <cell r="M87">
            <v>3058880.2727999999</v>
          </cell>
        </row>
        <row r="88">
          <cell r="A88">
            <v>86</v>
          </cell>
          <cell r="B88" t="str">
            <v>Point</v>
          </cell>
          <cell r="C88" t="str">
            <v>Baneshwor Grid</v>
          </cell>
          <cell r="D88" t="str">
            <v>Lubhu</v>
          </cell>
          <cell r="E88" t="str">
            <v>Udyogmarga</v>
          </cell>
          <cell r="F88">
            <v>100</v>
          </cell>
          <cell r="G88">
            <v>11</v>
          </cell>
          <cell r="H88">
            <v>0.4</v>
          </cell>
          <cell r="I88" t="str">
            <v>NEA</v>
          </cell>
          <cell r="J88" t="str">
            <v>Lagankhel</v>
          </cell>
          <cell r="K88" t="str">
            <v>Lalitpur</v>
          </cell>
          <cell r="L88">
            <v>335656.68089999998</v>
          </cell>
          <cell r="M88">
            <v>3058913.6055000001</v>
          </cell>
        </row>
        <row r="89">
          <cell r="A89">
            <v>87</v>
          </cell>
          <cell r="B89" t="str">
            <v>Point</v>
          </cell>
          <cell r="C89" t="str">
            <v>Baneshwor Grid</v>
          </cell>
          <cell r="D89" t="str">
            <v>Lubhu</v>
          </cell>
          <cell r="E89" t="str">
            <v>Genaral herbs</v>
          </cell>
          <cell r="F89">
            <v>100</v>
          </cell>
          <cell r="G89">
            <v>11</v>
          </cell>
          <cell r="H89">
            <v>0.4</v>
          </cell>
          <cell r="I89" t="str">
            <v>General Herbs &amp; Herbs</v>
          </cell>
          <cell r="J89" t="str">
            <v>Lagankhel</v>
          </cell>
          <cell r="K89" t="str">
            <v>Lalitpur</v>
          </cell>
          <cell r="L89">
            <v>335642.2427</v>
          </cell>
          <cell r="M89">
            <v>3058912.0684000002</v>
          </cell>
        </row>
        <row r="90">
          <cell r="A90">
            <v>88</v>
          </cell>
          <cell r="B90" t="str">
            <v>Point</v>
          </cell>
          <cell r="C90" t="str">
            <v>Baneshwor Grid</v>
          </cell>
          <cell r="D90" t="str">
            <v>Lubhu</v>
          </cell>
          <cell r="E90" t="str">
            <v>Samiti Bhawan</v>
          </cell>
          <cell r="F90">
            <v>100</v>
          </cell>
          <cell r="G90">
            <v>11</v>
          </cell>
          <cell r="H90">
            <v>0.4</v>
          </cell>
          <cell r="I90" t="str">
            <v>NEA</v>
          </cell>
          <cell r="J90" t="str">
            <v>Lagankhel</v>
          </cell>
          <cell r="K90" t="str">
            <v>Lalitpur</v>
          </cell>
          <cell r="L90">
            <v>335490.01360000001</v>
          </cell>
          <cell r="M90">
            <v>3059102.7974</v>
          </cell>
        </row>
        <row r="91">
          <cell r="A91">
            <v>89</v>
          </cell>
          <cell r="B91" t="str">
            <v>Point</v>
          </cell>
          <cell r="C91" t="str">
            <v>Baneshwor Grid</v>
          </cell>
          <cell r="D91" t="str">
            <v>Lubhu</v>
          </cell>
          <cell r="E91" t="str">
            <v>Airwaot TOle</v>
          </cell>
          <cell r="F91">
            <v>200</v>
          </cell>
          <cell r="G91">
            <v>11</v>
          </cell>
          <cell r="H91">
            <v>0.4</v>
          </cell>
          <cell r="I91" t="str">
            <v>NEA</v>
          </cell>
          <cell r="J91" t="str">
            <v>Lagankhel</v>
          </cell>
          <cell r="K91" t="str">
            <v>Lalitpur</v>
          </cell>
          <cell r="L91">
            <v>335329.17930000002</v>
          </cell>
          <cell r="M91">
            <v>3059023.9597</v>
          </cell>
        </row>
        <row r="92">
          <cell r="A92">
            <v>90</v>
          </cell>
          <cell r="B92" t="str">
            <v>Point</v>
          </cell>
          <cell r="C92" t="str">
            <v>Baneshwor Grid</v>
          </cell>
          <cell r="D92" t="str">
            <v>Lubhu</v>
          </cell>
          <cell r="E92" t="str">
            <v>Dhapa Height</v>
          </cell>
          <cell r="F92">
            <v>100</v>
          </cell>
          <cell r="G92">
            <v>11</v>
          </cell>
          <cell r="H92">
            <v>0.4</v>
          </cell>
          <cell r="I92" t="str">
            <v>NEA</v>
          </cell>
          <cell r="J92" t="str">
            <v>Lagankhel</v>
          </cell>
          <cell r="K92" t="str">
            <v>Lalitpur</v>
          </cell>
          <cell r="L92">
            <v>335294.29700000002</v>
          </cell>
          <cell r="M92">
            <v>3058767.9369000001</v>
          </cell>
        </row>
        <row r="93">
          <cell r="A93">
            <v>91</v>
          </cell>
          <cell r="B93" t="str">
            <v>Point</v>
          </cell>
          <cell r="C93" t="str">
            <v>Baneshwor Grid</v>
          </cell>
          <cell r="D93" t="str">
            <v>Lubhu</v>
          </cell>
          <cell r="E93" t="str">
            <v>Seti Pakha</v>
          </cell>
          <cell r="F93">
            <v>100</v>
          </cell>
          <cell r="G93">
            <v>11</v>
          </cell>
          <cell r="H93">
            <v>0.4</v>
          </cell>
          <cell r="I93" t="str">
            <v>NEA</v>
          </cell>
          <cell r="J93" t="str">
            <v>Lagankhel</v>
          </cell>
          <cell r="K93" t="str">
            <v>Lalitpur</v>
          </cell>
          <cell r="L93">
            <v>336268.9596</v>
          </cell>
          <cell r="M93">
            <v>3059296.8868</v>
          </cell>
        </row>
        <row r="94">
          <cell r="A94">
            <v>92</v>
          </cell>
          <cell r="B94" t="str">
            <v>Point</v>
          </cell>
          <cell r="C94" t="str">
            <v>Baneshwor Grid</v>
          </cell>
          <cell r="D94" t="str">
            <v>Lubhu</v>
          </cell>
          <cell r="E94" t="str">
            <v>Bho Sparsha</v>
          </cell>
          <cell r="F94">
            <v>50</v>
          </cell>
          <cell r="G94">
            <v>11</v>
          </cell>
          <cell r="H94">
            <v>0.4</v>
          </cell>
          <cell r="I94" t="str">
            <v>NEA</v>
          </cell>
          <cell r="J94" t="str">
            <v>Lagankhel</v>
          </cell>
          <cell r="K94" t="str">
            <v>Lalitpur</v>
          </cell>
          <cell r="L94">
            <v>336465.32610000001</v>
          </cell>
          <cell r="M94">
            <v>3059206.4826000002</v>
          </cell>
        </row>
        <row r="95">
          <cell r="A95">
            <v>93</v>
          </cell>
          <cell r="B95" t="str">
            <v>Point</v>
          </cell>
          <cell r="C95" t="str">
            <v>Baneshwor Grid</v>
          </cell>
          <cell r="D95" t="str">
            <v>Lubhu</v>
          </cell>
          <cell r="E95" t="str">
            <v>Kastha udyog</v>
          </cell>
          <cell r="F95">
            <v>100</v>
          </cell>
          <cell r="G95">
            <v>11</v>
          </cell>
          <cell r="H95">
            <v>0.4</v>
          </cell>
          <cell r="I95" t="str">
            <v>Nabin Kasta Udyog</v>
          </cell>
          <cell r="J95" t="str">
            <v>Lagankhel</v>
          </cell>
          <cell r="K95" t="str">
            <v>Lalitpur</v>
          </cell>
          <cell r="L95">
            <v>336984.64</v>
          </cell>
          <cell r="M95">
            <v>3059230.0153000001</v>
          </cell>
        </row>
        <row r="96">
          <cell r="A96">
            <v>94</v>
          </cell>
          <cell r="B96" t="str">
            <v>Point</v>
          </cell>
          <cell r="C96" t="str">
            <v>Baneshwor Grid</v>
          </cell>
          <cell r="D96" t="str">
            <v>Lubhu</v>
          </cell>
          <cell r="E96" t="str">
            <v>Seti Pakha Ht</v>
          </cell>
          <cell r="F96">
            <v>100</v>
          </cell>
          <cell r="G96">
            <v>11</v>
          </cell>
          <cell r="H96">
            <v>0.4</v>
          </cell>
          <cell r="I96" t="str">
            <v>NEA</v>
          </cell>
          <cell r="J96" t="str">
            <v>Lagankhel</v>
          </cell>
          <cell r="K96" t="str">
            <v>Lalitpur</v>
          </cell>
          <cell r="L96">
            <v>336988.44890000002</v>
          </cell>
          <cell r="M96">
            <v>3059298.1593999998</v>
          </cell>
        </row>
        <row r="97">
          <cell r="A97">
            <v>95</v>
          </cell>
          <cell r="B97" t="str">
            <v>Point</v>
          </cell>
          <cell r="C97" t="str">
            <v>Baneshwor Grid</v>
          </cell>
          <cell r="D97" t="str">
            <v>Lubhu</v>
          </cell>
          <cell r="E97" t="str">
            <v>Budha Pokhari</v>
          </cell>
          <cell r="F97">
            <v>100</v>
          </cell>
          <cell r="G97">
            <v>11</v>
          </cell>
          <cell r="H97">
            <v>0.4</v>
          </cell>
          <cell r="I97" t="str">
            <v>NEA</v>
          </cell>
          <cell r="J97" t="str">
            <v>Lagankhel</v>
          </cell>
          <cell r="K97" t="str">
            <v>Lalitpur</v>
          </cell>
          <cell r="L97">
            <v>337722.94429999997</v>
          </cell>
          <cell r="M97">
            <v>3059267.9761000001</v>
          </cell>
        </row>
        <row r="98">
          <cell r="A98">
            <v>96</v>
          </cell>
          <cell r="B98" t="str">
            <v>Point</v>
          </cell>
          <cell r="C98" t="str">
            <v>Baneshwor Grid</v>
          </cell>
          <cell r="D98" t="str">
            <v>Lubhu</v>
          </cell>
          <cell r="E98" t="str">
            <v>Buddha Pokhari</v>
          </cell>
          <cell r="F98">
            <v>100</v>
          </cell>
          <cell r="G98">
            <v>11</v>
          </cell>
          <cell r="H98">
            <v>0.4</v>
          </cell>
          <cell r="I98" t="str">
            <v>NEA</v>
          </cell>
          <cell r="J98" t="str">
            <v>Lagankhel</v>
          </cell>
          <cell r="K98" t="str">
            <v>Lalitpur</v>
          </cell>
          <cell r="L98">
            <v>337736.39390000002</v>
          </cell>
          <cell r="M98">
            <v>3059253.8722999999</v>
          </cell>
        </row>
        <row r="99">
          <cell r="A99">
            <v>97</v>
          </cell>
          <cell r="B99" t="str">
            <v>Point</v>
          </cell>
          <cell r="C99" t="str">
            <v>Baneshwor Grid</v>
          </cell>
          <cell r="D99" t="str">
            <v>Lubhu</v>
          </cell>
          <cell r="E99" t="str">
            <v>Buddha Pokhari</v>
          </cell>
          <cell r="F99">
            <v>200</v>
          </cell>
          <cell r="G99">
            <v>11</v>
          </cell>
          <cell r="H99">
            <v>0.4</v>
          </cell>
          <cell r="I99" t="str">
            <v>NEA</v>
          </cell>
          <cell r="J99" t="str">
            <v>Lagankhel</v>
          </cell>
          <cell r="K99" t="str">
            <v>Lalitpur</v>
          </cell>
          <cell r="L99">
            <v>337729.576</v>
          </cell>
          <cell r="M99">
            <v>3059261.0218000002</v>
          </cell>
        </row>
        <row r="100">
          <cell r="A100">
            <v>98</v>
          </cell>
          <cell r="B100" t="str">
            <v>Point</v>
          </cell>
          <cell r="C100" t="str">
            <v>Baneshwor Grid</v>
          </cell>
          <cell r="D100" t="str">
            <v>Lubhu</v>
          </cell>
          <cell r="E100" t="str">
            <v>Lamatar Bisankhu</v>
          </cell>
          <cell r="F100">
            <v>25</v>
          </cell>
          <cell r="G100">
            <v>11</v>
          </cell>
          <cell r="H100">
            <v>0.4</v>
          </cell>
          <cell r="I100" t="str">
            <v>NEA</v>
          </cell>
          <cell r="J100" t="str">
            <v>Lagankhel</v>
          </cell>
          <cell r="K100" t="str">
            <v>Lalitpur</v>
          </cell>
          <cell r="L100">
            <v>342774.19</v>
          </cell>
          <cell r="M100">
            <v>3054302.9289000002</v>
          </cell>
        </row>
        <row r="101">
          <cell r="A101">
            <v>99</v>
          </cell>
          <cell r="B101" t="str">
            <v>Point</v>
          </cell>
          <cell r="C101" t="str">
            <v>Baneshwor Grid</v>
          </cell>
          <cell r="D101" t="str">
            <v>Lubhu</v>
          </cell>
          <cell r="E101" t="str">
            <v>Manedovan</v>
          </cell>
          <cell r="F101">
            <v>25</v>
          </cell>
          <cell r="G101">
            <v>11</v>
          </cell>
          <cell r="H101">
            <v>0.4</v>
          </cell>
          <cell r="I101" t="str">
            <v>NEA</v>
          </cell>
          <cell r="J101" t="str">
            <v>Lagankhel</v>
          </cell>
          <cell r="K101" t="str">
            <v>Lalitpur</v>
          </cell>
          <cell r="L101">
            <v>345320.6323</v>
          </cell>
          <cell r="M101">
            <v>3053781.0633</v>
          </cell>
        </row>
        <row r="102">
          <cell r="A102">
            <v>100</v>
          </cell>
          <cell r="B102" t="str">
            <v>Point</v>
          </cell>
          <cell r="C102" t="str">
            <v>Baneshwor Grid</v>
          </cell>
          <cell r="D102" t="str">
            <v>Lubhu</v>
          </cell>
          <cell r="E102" t="str">
            <v>Phedi Khola</v>
          </cell>
          <cell r="F102">
            <v>15</v>
          </cell>
          <cell r="G102">
            <v>11</v>
          </cell>
          <cell r="H102">
            <v>0.23</v>
          </cell>
          <cell r="I102" t="str">
            <v>NEA</v>
          </cell>
          <cell r="J102" t="str">
            <v>Lagankhel</v>
          </cell>
          <cell r="K102" t="str">
            <v>Lalitpur</v>
          </cell>
          <cell r="L102">
            <v>344548.01169999997</v>
          </cell>
          <cell r="M102">
            <v>3054268.4515</v>
          </cell>
        </row>
        <row r="103">
          <cell r="A103">
            <v>101</v>
          </cell>
          <cell r="B103" t="str">
            <v>Point</v>
          </cell>
          <cell r="C103" t="str">
            <v>Baneshwor Grid</v>
          </cell>
          <cell r="D103" t="str">
            <v>Lubhu</v>
          </cell>
          <cell r="E103" t="str">
            <v>Bhimsen Danda</v>
          </cell>
          <cell r="F103">
            <v>25</v>
          </cell>
          <cell r="G103">
            <v>11</v>
          </cell>
          <cell r="H103">
            <v>0.4</v>
          </cell>
          <cell r="I103" t="str">
            <v>NEA</v>
          </cell>
          <cell r="J103" t="str">
            <v>Lagankhel</v>
          </cell>
          <cell r="K103" t="str">
            <v>Lalitpur</v>
          </cell>
          <cell r="L103">
            <v>343883.22269999998</v>
          </cell>
          <cell r="M103">
            <v>3055185.6927</v>
          </cell>
        </row>
        <row r="104">
          <cell r="A104">
            <v>102</v>
          </cell>
          <cell r="B104" t="str">
            <v>Point</v>
          </cell>
          <cell r="C104" t="str">
            <v>Baneshwor Grid</v>
          </cell>
          <cell r="D104" t="str">
            <v>Lubhu</v>
          </cell>
          <cell r="E104" t="str">
            <v>Lakuri Bhyang</v>
          </cell>
          <cell r="F104">
            <v>25</v>
          </cell>
          <cell r="G104">
            <v>11</v>
          </cell>
          <cell r="H104">
            <v>0.4</v>
          </cell>
          <cell r="I104" t="str">
            <v>NEA</v>
          </cell>
          <cell r="J104" t="str">
            <v>Lagankhel</v>
          </cell>
          <cell r="K104" t="str">
            <v>Lalitpur</v>
          </cell>
          <cell r="L104">
            <v>343277.2341</v>
          </cell>
          <cell r="M104">
            <v>3055595.4325999999</v>
          </cell>
        </row>
        <row r="105">
          <cell r="A105">
            <v>103</v>
          </cell>
          <cell r="B105" t="str">
            <v>Point</v>
          </cell>
          <cell r="C105" t="str">
            <v>Baneshwor Grid</v>
          </cell>
          <cell r="D105" t="str">
            <v>Lubhu</v>
          </cell>
          <cell r="E105" t="str">
            <v>Sisneri</v>
          </cell>
          <cell r="F105">
            <v>50</v>
          </cell>
          <cell r="G105">
            <v>11</v>
          </cell>
          <cell r="H105">
            <v>0.4</v>
          </cell>
          <cell r="I105" t="str">
            <v>NEA</v>
          </cell>
          <cell r="J105" t="str">
            <v>Lagankhel</v>
          </cell>
          <cell r="K105" t="str">
            <v>Lalitpur</v>
          </cell>
          <cell r="L105">
            <v>341813.19020000001</v>
          </cell>
          <cell r="M105">
            <v>3056274.9709999999</v>
          </cell>
        </row>
        <row r="106">
          <cell r="A106">
            <v>104</v>
          </cell>
          <cell r="B106" t="str">
            <v>Point</v>
          </cell>
          <cell r="C106" t="str">
            <v>Baneshwor Grid</v>
          </cell>
          <cell r="D106" t="str">
            <v>Lubhu</v>
          </cell>
          <cell r="E106" t="str">
            <v>Subhatara</v>
          </cell>
          <cell r="F106">
            <v>200</v>
          </cell>
          <cell r="G106">
            <v>11</v>
          </cell>
          <cell r="H106">
            <v>0.4</v>
          </cell>
          <cell r="I106" t="str">
            <v>NEA</v>
          </cell>
          <cell r="J106" t="str">
            <v>Lagankhel</v>
          </cell>
          <cell r="K106" t="str">
            <v>Lalitpur</v>
          </cell>
          <cell r="L106">
            <v>341581.5772</v>
          </cell>
          <cell r="M106">
            <v>3056474.1998000001</v>
          </cell>
        </row>
        <row r="107">
          <cell r="A107">
            <v>105</v>
          </cell>
          <cell r="B107" t="str">
            <v>Point</v>
          </cell>
          <cell r="C107" t="str">
            <v>Baneshwor Grid</v>
          </cell>
          <cell r="D107" t="str">
            <v>Lubhu</v>
          </cell>
          <cell r="E107" t="str">
            <v>Dhueni</v>
          </cell>
          <cell r="F107">
            <v>100</v>
          </cell>
          <cell r="G107">
            <v>11</v>
          </cell>
          <cell r="H107">
            <v>0.4</v>
          </cell>
          <cell r="I107" t="str">
            <v>NEA</v>
          </cell>
          <cell r="J107" t="str">
            <v>Lagankhel</v>
          </cell>
          <cell r="K107" t="str">
            <v>Lalitpur</v>
          </cell>
          <cell r="L107">
            <v>341681.70630000002</v>
          </cell>
          <cell r="M107">
            <v>3057045.0928000002</v>
          </cell>
        </row>
        <row r="108">
          <cell r="A108">
            <v>106</v>
          </cell>
          <cell r="B108" t="str">
            <v>Point</v>
          </cell>
          <cell r="C108" t="str">
            <v>Baneshwor Grid</v>
          </cell>
          <cell r="D108" t="str">
            <v>Lubhu</v>
          </cell>
          <cell r="E108" t="str">
            <v>Lamatar Ga ba sa</v>
          </cell>
          <cell r="F108">
            <v>100</v>
          </cell>
          <cell r="G108">
            <v>11</v>
          </cell>
          <cell r="H108">
            <v>0.4</v>
          </cell>
          <cell r="I108" t="str">
            <v>NEA</v>
          </cell>
          <cell r="J108" t="str">
            <v>Lagankhel</v>
          </cell>
          <cell r="K108" t="str">
            <v>Lalitpur</v>
          </cell>
          <cell r="L108">
            <v>341283.7452</v>
          </cell>
          <cell r="M108">
            <v>3057590.2962000002</v>
          </cell>
        </row>
        <row r="109">
          <cell r="A109">
            <v>107</v>
          </cell>
          <cell r="B109" t="str">
            <v>Point</v>
          </cell>
          <cell r="C109" t="str">
            <v>Baneshwor Grid</v>
          </cell>
          <cell r="D109" t="str">
            <v>Lubhu</v>
          </cell>
          <cell r="E109" t="str">
            <v>Brick</v>
          </cell>
          <cell r="F109">
            <v>100</v>
          </cell>
          <cell r="G109">
            <v>11</v>
          </cell>
          <cell r="H109">
            <v>0.4</v>
          </cell>
          <cell r="I109" t="str">
            <v>ECO Bricks Block &amp; Tiles</v>
          </cell>
          <cell r="J109" t="str">
            <v>Lagankhel</v>
          </cell>
          <cell r="K109" t="str">
            <v>Lalitpur</v>
          </cell>
          <cell r="L109">
            <v>341003.63750000001</v>
          </cell>
          <cell r="M109">
            <v>3057917.0737999999</v>
          </cell>
        </row>
        <row r="110">
          <cell r="A110">
            <v>108</v>
          </cell>
          <cell r="B110" t="str">
            <v>Point</v>
          </cell>
          <cell r="C110" t="str">
            <v>Baneshwor Grid</v>
          </cell>
          <cell r="D110" t="str">
            <v>Lubhu</v>
          </cell>
          <cell r="E110" t="str">
            <v>Thulaghar</v>
          </cell>
          <cell r="F110">
            <v>50</v>
          </cell>
          <cell r="G110">
            <v>11</v>
          </cell>
          <cell r="H110">
            <v>0.4</v>
          </cell>
          <cell r="I110" t="str">
            <v>NEA</v>
          </cell>
          <cell r="J110" t="str">
            <v>Lagankhel</v>
          </cell>
          <cell r="K110" t="str">
            <v>Lalitpur</v>
          </cell>
          <cell r="L110">
            <v>340810.17310000001</v>
          </cell>
          <cell r="M110">
            <v>3058147.8931</v>
          </cell>
        </row>
        <row r="111">
          <cell r="A111">
            <v>109</v>
          </cell>
          <cell r="B111" t="str">
            <v>Point</v>
          </cell>
          <cell r="C111" t="str">
            <v>Baneshwor Grid</v>
          </cell>
          <cell r="D111" t="str">
            <v>Lubhu</v>
          </cell>
          <cell r="E111" t="str">
            <v>Campus Pachadi</v>
          </cell>
          <cell r="F111">
            <v>100</v>
          </cell>
          <cell r="G111">
            <v>11</v>
          </cell>
          <cell r="H111">
            <v>0.4</v>
          </cell>
          <cell r="I111" t="str">
            <v>NEA</v>
          </cell>
          <cell r="J111" t="str">
            <v>Lagankhel</v>
          </cell>
          <cell r="K111" t="str">
            <v>Lalitpur</v>
          </cell>
          <cell r="L111">
            <v>340172.326</v>
          </cell>
          <cell r="M111">
            <v>3058429.0762</v>
          </cell>
        </row>
        <row r="112">
          <cell r="A112">
            <v>110</v>
          </cell>
          <cell r="B112" t="str">
            <v>Point</v>
          </cell>
          <cell r="C112" t="str">
            <v>Baneshwor Grid</v>
          </cell>
          <cell r="D112" t="str">
            <v>Lubhu</v>
          </cell>
          <cell r="E112" t="str">
            <v>Dadathok</v>
          </cell>
          <cell r="F112">
            <v>100</v>
          </cell>
          <cell r="G112">
            <v>11</v>
          </cell>
          <cell r="H112">
            <v>0.4</v>
          </cell>
          <cell r="I112" t="str">
            <v>NEA</v>
          </cell>
          <cell r="J112" t="str">
            <v>Lagankhel</v>
          </cell>
          <cell r="K112" t="str">
            <v>Lalitpur</v>
          </cell>
          <cell r="L112">
            <v>340267.50689999998</v>
          </cell>
          <cell r="M112">
            <v>3057881.8689999999</v>
          </cell>
        </row>
        <row r="113">
          <cell r="A113">
            <v>111</v>
          </cell>
          <cell r="B113" t="str">
            <v>Point</v>
          </cell>
          <cell r="C113" t="str">
            <v>Baneshwor Grid</v>
          </cell>
          <cell r="D113" t="str">
            <v>Lubhu</v>
          </cell>
          <cell r="E113" t="str">
            <v>Ganeshthan Arubot</v>
          </cell>
          <cell r="F113">
            <v>50</v>
          </cell>
          <cell r="G113">
            <v>11</v>
          </cell>
          <cell r="H113">
            <v>0.4</v>
          </cell>
          <cell r="I113" t="str">
            <v>NEA</v>
          </cell>
          <cell r="J113" t="str">
            <v>Lagankhel</v>
          </cell>
          <cell r="K113" t="str">
            <v>Lalitpur</v>
          </cell>
          <cell r="L113">
            <v>340185.049</v>
          </cell>
          <cell r="M113">
            <v>3057447.2538000001</v>
          </cell>
        </row>
        <row r="114">
          <cell r="A114">
            <v>112</v>
          </cell>
          <cell r="B114" t="str">
            <v>Point</v>
          </cell>
          <cell r="C114" t="str">
            <v>Baneshwor Grid</v>
          </cell>
          <cell r="D114" t="str">
            <v>Lubhu</v>
          </cell>
          <cell r="E114" t="str">
            <v>Devisthan Campus Near</v>
          </cell>
          <cell r="F114">
            <v>200</v>
          </cell>
          <cell r="G114">
            <v>11</v>
          </cell>
          <cell r="H114">
            <v>0.4</v>
          </cell>
          <cell r="I114" t="str">
            <v>NEA</v>
          </cell>
          <cell r="J114" t="str">
            <v>Lagankhel</v>
          </cell>
          <cell r="K114" t="str">
            <v>Lalitpur</v>
          </cell>
          <cell r="L114">
            <v>340044.0589</v>
          </cell>
          <cell r="M114">
            <v>3058579.1625999999</v>
          </cell>
        </row>
        <row r="115">
          <cell r="A115">
            <v>113</v>
          </cell>
          <cell r="B115" t="str">
            <v>Point</v>
          </cell>
          <cell r="C115" t="str">
            <v>Baneshwor Grid</v>
          </cell>
          <cell r="D115" t="str">
            <v>Lubhu</v>
          </cell>
          <cell r="E115" t="str">
            <v>Chasidol</v>
          </cell>
          <cell r="F115">
            <v>200</v>
          </cell>
          <cell r="G115">
            <v>11</v>
          </cell>
          <cell r="H115">
            <v>0.4</v>
          </cell>
          <cell r="I115" t="str">
            <v>NEA</v>
          </cell>
          <cell r="J115" t="str">
            <v>Lagankhel</v>
          </cell>
          <cell r="K115" t="str">
            <v>Lalitpur</v>
          </cell>
          <cell r="L115">
            <v>340217.41560000001</v>
          </cell>
          <cell r="M115">
            <v>3058901.2736999998</v>
          </cell>
        </row>
        <row r="116">
          <cell r="A116">
            <v>114</v>
          </cell>
          <cell r="B116" t="str">
            <v>Point</v>
          </cell>
          <cell r="C116" t="str">
            <v>Baneshwor Grid</v>
          </cell>
          <cell r="D116" t="str">
            <v>Lubhu</v>
          </cell>
          <cell r="E116" t="str">
            <v>Gaphal</v>
          </cell>
          <cell r="F116">
            <v>100</v>
          </cell>
          <cell r="G116">
            <v>11</v>
          </cell>
          <cell r="H116">
            <v>0.4</v>
          </cell>
          <cell r="I116" t="str">
            <v>NEA</v>
          </cell>
          <cell r="J116" t="str">
            <v>Lagankhel</v>
          </cell>
          <cell r="K116" t="str">
            <v>Lalitpur</v>
          </cell>
          <cell r="L116">
            <v>339623.29739999998</v>
          </cell>
          <cell r="M116">
            <v>3058634.4029000001</v>
          </cell>
        </row>
        <row r="117">
          <cell r="A117">
            <v>115</v>
          </cell>
          <cell r="B117" t="str">
            <v>Point</v>
          </cell>
          <cell r="C117" t="str">
            <v>Baneshwor Grid</v>
          </cell>
          <cell r="D117" t="str">
            <v>Lubhu</v>
          </cell>
          <cell r="E117" t="str">
            <v>Gaphal 2</v>
          </cell>
          <cell r="F117">
            <v>200</v>
          </cell>
          <cell r="G117">
            <v>11</v>
          </cell>
          <cell r="H117">
            <v>0.4</v>
          </cell>
          <cell r="I117" t="str">
            <v>NEA</v>
          </cell>
          <cell r="J117" t="str">
            <v>Lagankhel</v>
          </cell>
          <cell r="K117" t="str">
            <v>Lalitpur</v>
          </cell>
          <cell r="L117">
            <v>339590.99339999998</v>
          </cell>
          <cell r="M117">
            <v>3058659.8777000001</v>
          </cell>
        </row>
        <row r="118">
          <cell r="A118">
            <v>116</v>
          </cell>
          <cell r="B118" t="str">
            <v>Point</v>
          </cell>
          <cell r="C118" t="str">
            <v>Baneshwor Grid</v>
          </cell>
          <cell r="D118" t="str">
            <v>Lubhu</v>
          </cell>
          <cell r="E118" t="str">
            <v>Lubhu Buspark</v>
          </cell>
          <cell r="F118">
            <v>100</v>
          </cell>
          <cell r="G118">
            <v>11</v>
          </cell>
          <cell r="H118">
            <v>0.4</v>
          </cell>
          <cell r="I118" t="str">
            <v>NEA</v>
          </cell>
          <cell r="J118" t="str">
            <v>Lagankhel</v>
          </cell>
          <cell r="K118" t="str">
            <v>Lalitpur</v>
          </cell>
          <cell r="L118">
            <v>339539.55969999998</v>
          </cell>
          <cell r="M118">
            <v>3058672.0515000001</v>
          </cell>
        </row>
        <row r="119">
          <cell r="A119">
            <v>117</v>
          </cell>
          <cell r="B119" t="str">
            <v>Point</v>
          </cell>
          <cell r="C119" t="str">
            <v>Baneshwor Grid</v>
          </cell>
          <cell r="D119" t="str">
            <v>Lubhu</v>
          </cell>
          <cell r="E119" t="str">
            <v>Lubhu Inbahal</v>
          </cell>
          <cell r="F119">
            <v>100</v>
          </cell>
          <cell r="G119">
            <v>11</v>
          </cell>
          <cell r="H119">
            <v>0.4</v>
          </cell>
          <cell r="I119" t="str">
            <v>NEA</v>
          </cell>
          <cell r="J119" t="str">
            <v>Lagankhel</v>
          </cell>
          <cell r="K119" t="str">
            <v>Lalitpur</v>
          </cell>
          <cell r="L119">
            <v>339257.43699999998</v>
          </cell>
          <cell r="M119">
            <v>3058530.8354000002</v>
          </cell>
        </row>
        <row r="120">
          <cell r="A120">
            <v>118</v>
          </cell>
          <cell r="B120" t="str">
            <v>Point</v>
          </cell>
          <cell r="C120" t="str">
            <v>Baneshwor Grid</v>
          </cell>
          <cell r="D120" t="str">
            <v>Lubhu</v>
          </cell>
          <cell r="E120" t="str">
            <v>Office Pachadi</v>
          </cell>
          <cell r="F120">
            <v>200</v>
          </cell>
          <cell r="G120">
            <v>11</v>
          </cell>
          <cell r="H120">
            <v>0.4</v>
          </cell>
          <cell r="I120" t="str">
            <v>NEA</v>
          </cell>
          <cell r="J120" t="str">
            <v>Lagankhel</v>
          </cell>
          <cell r="K120" t="str">
            <v>Lalitpur</v>
          </cell>
          <cell r="L120">
            <v>339177.26779999997</v>
          </cell>
          <cell r="M120">
            <v>3058742.5227000001</v>
          </cell>
        </row>
        <row r="121">
          <cell r="A121">
            <v>119</v>
          </cell>
          <cell r="B121" t="str">
            <v>Point</v>
          </cell>
          <cell r="C121" t="str">
            <v>Baneshwor Grid</v>
          </cell>
          <cell r="D121" t="str">
            <v>Lubhu</v>
          </cell>
          <cell r="E121" t="str">
            <v>Nytha</v>
          </cell>
          <cell r="F121">
            <v>250</v>
          </cell>
          <cell r="G121">
            <v>11</v>
          </cell>
          <cell r="H121">
            <v>0.4</v>
          </cell>
          <cell r="I121" t="str">
            <v>NEA</v>
          </cell>
          <cell r="J121" t="str">
            <v>Lagankhel</v>
          </cell>
          <cell r="K121" t="str">
            <v>Lalitpur</v>
          </cell>
          <cell r="L121">
            <v>339315.1776</v>
          </cell>
          <cell r="M121">
            <v>3058848.0684000002</v>
          </cell>
        </row>
        <row r="122">
          <cell r="A122">
            <v>120</v>
          </cell>
          <cell r="B122" t="str">
            <v>Point</v>
          </cell>
          <cell r="C122" t="str">
            <v>Baneshwor Grid</v>
          </cell>
          <cell r="D122" t="str">
            <v>Lubhu</v>
          </cell>
          <cell r="E122" t="str">
            <v>Bisundol</v>
          </cell>
          <cell r="F122">
            <v>50</v>
          </cell>
          <cell r="G122">
            <v>11</v>
          </cell>
          <cell r="H122">
            <v>0.4</v>
          </cell>
          <cell r="I122" t="str">
            <v>NEA</v>
          </cell>
          <cell r="J122" t="str">
            <v>Lagankhel</v>
          </cell>
          <cell r="K122" t="str">
            <v>Lalitpur</v>
          </cell>
          <cell r="L122">
            <v>338632.47440000001</v>
          </cell>
          <cell r="M122">
            <v>3058371.2135999999</v>
          </cell>
        </row>
        <row r="123">
          <cell r="A123">
            <v>121</v>
          </cell>
          <cell r="B123" t="str">
            <v>Point</v>
          </cell>
          <cell r="C123" t="str">
            <v>Baneshwor Grid</v>
          </cell>
          <cell r="D123" t="str">
            <v>Lubhu</v>
          </cell>
          <cell r="E123" t="str">
            <v>Bisundol 2</v>
          </cell>
          <cell r="F123">
            <v>100</v>
          </cell>
          <cell r="G123">
            <v>11</v>
          </cell>
          <cell r="H123">
            <v>0.4</v>
          </cell>
          <cell r="I123" t="str">
            <v>NEA</v>
          </cell>
          <cell r="J123" t="str">
            <v>Lagankhel</v>
          </cell>
          <cell r="K123" t="str">
            <v>Lalitpur</v>
          </cell>
          <cell r="L123">
            <v>338675.26980000001</v>
          </cell>
          <cell r="M123">
            <v>3058102.7694999999</v>
          </cell>
        </row>
        <row r="124">
          <cell r="A124">
            <v>122</v>
          </cell>
          <cell r="B124" t="str">
            <v>Point</v>
          </cell>
          <cell r="C124" t="str">
            <v>Baneshwor Grid</v>
          </cell>
          <cell r="D124" t="str">
            <v>Lubhu</v>
          </cell>
          <cell r="E124" t="str">
            <v>Ashadi Factory</v>
          </cell>
          <cell r="F124">
            <v>100</v>
          </cell>
          <cell r="G124">
            <v>11</v>
          </cell>
          <cell r="H124">
            <v>0.4</v>
          </cell>
          <cell r="I124" t="str">
            <v>Accord Pharmaceuticals</v>
          </cell>
          <cell r="J124" t="str">
            <v>Lagankhel</v>
          </cell>
          <cell r="K124" t="str">
            <v>Lalitpur</v>
          </cell>
          <cell r="L124">
            <v>338751.6385</v>
          </cell>
          <cell r="M124">
            <v>3058108.9627999999</v>
          </cell>
        </row>
        <row r="125">
          <cell r="A125">
            <v>123</v>
          </cell>
          <cell r="B125" t="str">
            <v>Point</v>
          </cell>
          <cell r="C125" t="str">
            <v>Baneshwor Grid</v>
          </cell>
          <cell r="D125" t="str">
            <v>Lubhu</v>
          </cell>
          <cell r="E125" t="str">
            <v>Oxygen Plant</v>
          </cell>
          <cell r="F125">
            <v>1000</v>
          </cell>
          <cell r="G125">
            <v>11</v>
          </cell>
          <cell r="H125">
            <v>0.4</v>
          </cell>
          <cell r="I125" t="str">
            <v>SOPAN PHARMACETUCALS LTD.</v>
          </cell>
          <cell r="J125" t="str">
            <v>Lagankhel</v>
          </cell>
          <cell r="K125" t="str">
            <v>Lalitpur</v>
          </cell>
          <cell r="L125">
            <v>339031.10570000001</v>
          </cell>
          <cell r="M125">
            <v>3058166.1430000002</v>
          </cell>
        </row>
        <row r="126">
          <cell r="A126">
            <v>124</v>
          </cell>
          <cell r="B126" t="str">
            <v>Point</v>
          </cell>
          <cell r="C126" t="str">
            <v>Baneshwor Grid</v>
          </cell>
          <cell r="D126" t="str">
            <v>Lubhu</v>
          </cell>
          <cell r="E126" t="str">
            <v>Sankhadevi Khet</v>
          </cell>
          <cell r="F126">
            <v>100</v>
          </cell>
          <cell r="G126">
            <v>11</v>
          </cell>
          <cell r="H126">
            <v>0.4</v>
          </cell>
          <cell r="I126" t="str">
            <v>NEA</v>
          </cell>
          <cell r="J126" t="str">
            <v>Lagankhel</v>
          </cell>
          <cell r="K126" t="str">
            <v>Lalitpur</v>
          </cell>
          <cell r="L126">
            <v>338728.60690000001</v>
          </cell>
          <cell r="M126">
            <v>3057435.8873999999</v>
          </cell>
        </row>
        <row r="127">
          <cell r="A127">
            <v>125</v>
          </cell>
          <cell r="B127" t="str">
            <v>Point</v>
          </cell>
          <cell r="C127" t="str">
            <v>Baneshwor Grid</v>
          </cell>
          <cell r="D127" t="str">
            <v>Lubhu</v>
          </cell>
          <cell r="E127" t="str">
            <v>Sankhadevi 1</v>
          </cell>
          <cell r="F127">
            <v>50</v>
          </cell>
          <cell r="G127">
            <v>11</v>
          </cell>
          <cell r="H127">
            <v>0.4</v>
          </cell>
          <cell r="I127" t="str">
            <v>NEA</v>
          </cell>
          <cell r="J127" t="str">
            <v>Lagankhel</v>
          </cell>
          <cell r="K127" t="str">
            <v>Lalitpur</v>
          </cell>
          <cell r="L127">
            <v>338837.65399999998</v>
          </cell>
          <cell r="M127">
            <v>3057420.8758</v>
          </cell>
        </row>
        <row r="128">
          <cell r="A128">
            <v>126</v>
          </cell>
          <cell r="B128" t="str">
            <v>Point</v>
          </cell>
          <cell r="C128" t="str">
            <v>Baneshwor Grid</v>
          </cell>
          <cell r="D128" t="str">
            <v>Lubhu</v>
          </cell>
          <cell r="E128" t="str">
            <v>Godar Gaun</v>
          </cell>
          <cell r="F128">
            <v>100</v>
          </cell>
          <cell r="G128">
            <v>11</v>
          </cell>
          <cell r="H128">
            <v>0.4</v>
          </cell>
          <cell r="I128" t="str">
            <v>NEA</v>
          </cell>
          <cell r="J128" t="str">
            <v>Lagankhel</v>
          </cell>
          <cell r="K128" t="str">
            <v>Lalitpur</v>
          </cell>
          <cell r="L128">
            <v>339170.43969999999</v>
          </cell>
          <cell r="M128">
            <v>3057455.8646</v>
          </cell>
        </row>
        <row r="129">
          <cell r="A129">
            <v>127</v>
          </cell>
          <cell r="B129" t="str">
            <v>Point</v>
          </cell>
          <cell r="C129" t="str">
            <v>Baneshwor Grid</v>
          </cell>
          <cell r="D129" t="str">
            <v>Lubhu</v>
          </cell>
          <cell r="E129" t="str">
            <v>Narkatte 1</v>
          </cell>
          <cell r="F129">
            <v>100</v>
          </cell>
          <cell r="G129">
            <v>11</v>
          </cell>
          <cell r="H129">
            <v>0.4</v>
          </cell>
          <cell r="I129" t="str">
            <v>NEA</v>
          </cell>
          <cell r="J129" t="str">
            <v>Lagankhel</v>
          </cell>
          <cell r="K129" t="str">
            <v>Lalitpur</v>
          </cell>
          <cell r="L129">
            <v>338793.46090000001</v>
          </cell>
          <cell r="M129">
            <v>3059128.4040000001</v>
          </cell>
        </row>
        <row r="130">
          <cell r="A130">
            <v>128</v>
          </cell>
          <cell r="B130" t="str">
            <v>Point</v>
          </cell>
          <cell r="C130" t="str">
            <v>Baneshwor Grid</v>
          </cell>
          <cell r="D130" t="str">
            <v>Lubhu</v>
          </cell>
          <cell r="E130" t="str">
            <v>Narkatte 2</v>
          </cell>
          <cell r="F130">
            <v>250</v>
          </cell>
          <cell r="G130">
            <v>11</v>
          </cell>
          <cell r="H130">
            <v>0.4</v>
          </cell>
          <cell r="I130" t="str">
            <v>NEA</v>
          </cell>
          <cell r="J130" t="str">
            <v>Lagankhel</v>
          </cell>
          <cell r="K130" t="str">
            <v>Lalitpur</v>
          </cell>
          <cell r="L130">
            <v>338798.16320000001</v>
          </cell>
          <cell r="M130">
            <v>3059140.6587</v>
          </cell>
        </row>
        <row r="131">
          <cell r="A131">
            <v>129</v>
          </cell>
          <cell r="B131" t="str">
            <v>Point</v>
          </cell>
          <cell r="C131" t="str">
            <v>Baneshwor Grid</v>
          </cell>
          <cell r="D131" t="str">
            <v>Lubhu</v>
          </cell>
          <cell r="E131" t="str">
            <v>Sanagaun Chiyan</v>
          </cell>
          <cell r="F131">
            <v>100</v>
          </cell>
          <cell r="G131">
            <v>11</v>
          </cell>
          <cell r="H131">
            <v>0.4</v>
          </cell>
          <cell r="I131" t="str">
            <v>NEA</v>
          </cell>
          <cell r="J131" t="str">
            <v>Lagankhel</v>
          </cell>
          <cell r="K131" t="str">
            <v>Lalitpur</v>
          </cell>
          <cell r="L131">
            <v>338421.84499999997</v>
          </cell>
          <cell r="M131">
            <v>3059424.9822</v>
          </cell>
        </row>
        <row r="132">
          <cell r="A132">
            <v>130</v>
          </cell>
          <cell r="B132" t="str">
            <v>Point</v>
          </cell>
          <cell r="C132" t="str">
            <v>Baneshwor Grid</v>
          </cell>
          <cell r="D132" t="str">
            <v>Lubhu</v>
          </cell>
          <cell r="E132" t="str">
            <v>Almonium</v>
          </cell>
          <cell r="F132">
            <v>100</v>
          </cell>
          <cell r="G132">
            <v>11</v>
          </cell>
          <cell r="H132">
            <v>0.4</v>
          </cell>
          <cell r="I132" t="str">
            <v xml:space="preserve">Ganga Almonium_x000D_
</v>
          </cell>
          <cell r="J132" t="str">
            <v>Lagankhel</v>
          </cell>
          <cell r="K132" t="str">
            <v>Lalitpur</v>
          </cell>
          <cell r="L132">
            <v>338770.565</v>
          </cell>
          <cell r="M132">
            <v>3060586.1356000002</v>
          </cell>
        </row>
        <row r="133">
          <cell r="A133">
            <v>131</v>
          </cell>
          <cell r="B133" t="str">
            <v>Point</v>
          </cell>
          <cell r="C133" t="str">
            <v>Baneshwor Grid</v>
          </cell>
          <cell r="D133" t="str">
            <v>Lubhu</v>
          </cell>
          <cell r="E133" t="str">
            <v>Changathali</v>
          </cell>
          <cell r="F133">
            <v>100</v>
          </cell>
          <cell r="G133">
            <v>11</v>
          </cell>
          <cell r="H133">
            <v>0.4</v>
          </cell>
          <cell r="I133" t="str">
            <v>NEA</v>
          </cell>
          <cell r="J133" t="str">
            <v>Lagankhel</v>
          </cell>
          <cell r="K133" t="str">
            <v>Lalitpur</v>
          </cell>
          <cell r="L133">
            <v>339037.87699999998</v>
          </cell>
          <cell r="M133">
            <v>3060140.8717</v>
          </cell>
        </row>
        <row r="134">
          <cell r="A134">
            <v>132</v>
          </cell>
          <cell r="B134" t="str">
            <v>Point</v>
          </cell>
          <cell r="C134" t="str">
            <v>Baneshwor Grid</v>
          </cell>
          <cell r="D134" t="str">
            <v>Lubhu</v>
          </cell>
          <cell r="E134" t="str">
            <v>Gopalchowk</v>
          </cell>
          <cell r="F134">
            <v>100</v>
          </cell>
          <cell r="G134">
            <v>11</v>
          </cell>
          <cell r="H134">
            <v>0.4</v>
          </cell>
          <cell r="I134" t="str">
            <v>NEA</v>
          </cell>
          <cell r="J134" t="str">
            <v>Lagankhel</v>
          </cell>
          <cell r="K134" t="str">
            <v>Lalitpur</v>
          </cell>
          <cell r="L134">
            <v>338855.30249999999</v>
          </cell>
          <cell r="M134">
            <v>3060502.9093999998</v>
          </cell>
        </row>
        <row r="135">
          <cell r="A135">
            <v>133</v>
          </cell>
          <cell r="B135" t="str">
            <v>Point</v>
          </cell>
          <cell r="C135" t="str">
            <v>Baneshwor Grid</v>
          </cell>
          <cell r="D135" t="str">
            <v>Lubhu</v>
          </cell>
          <cell r="E135" t="str">
            <v>Changathali 9</v>
          </cell>
          <cell r="F135">
            <v>100</v>
          </cell>
          <cell r="G135">
            <v>11</v>
          </cell>
          <cell r="H135">
            <v>0.4</v>
          </cell>
          <cell r="I135" t="str">
            <v>NEA</v>
          </cell>
          <cell r="J135" t="str">
            <v>Lagankhel</v>
          </cell>
          <cell r="K135" t="str">
            <v>Lalitpur</v>
          </cell>
          <cell r="L135">
            <v>338769.92099999997</v>
          </cell>
          <cell r="M135">
            <v>3060412.9038999998</v>
          </cell>
        </row>
        <row r="136">
          <cell r="A136">
            <v>134</v>
          </cell>
          <cell r="B136" t="str">
            <v>Point</v>
          </cell>
          <cell r="C136" t="str">
            <v>Baneshwor Grid</v>
          </cell>
          <cell r="D136" t="str">
            <v>Lubhu</v>
          </cell>
          <cell r="E136" t="str">
            <v>Daraz Karkhana</v>
          </cell>
          <cell r="F136">
            <v>50</v>
          </cell>
          <cell r="G136">
            <v>11</v>
          </cell>
          <cell r="H136">
            <v>0.4</v>
          </cell>
          <cell r="I136" t="str">
            <v>NEA</v>
          </cell>
          <cell r="J136" t="str">
            <v>Lagankhel</v>
          </cell>
          <cell r="K136" t="str">
            <v>Lalitpur</v>
          </cell>
          <cell r="L136">
            <v>338826.27630000003</v>
          </cell>
          <cell r="M136">
            <v>3059479.4103000001</v>
          </cell>
        </row>
        <row r="137">
          <cell r="A137">
            <v>135</v>
          </cell>
          <cell r="B137" t="str">
            <v>Point</v>
          </cell>
          <cell r="C137" t="str">
            <v>Baneshwor Grid</v>
          </cell>
          <cell r="D137" t="str">
            <v>Lubhu</v>
          </cell>
          <cell r="E137" t="str">
            <v>Yeti Brick NEA</v>
          </cell>
          <cell r="F137">
            <v>100</v>
          </cell>
          <cell r="G137">
            <v>11</v>
          </cell>
          <cell r="H137">
            <v>0.4</v>
          </cell>
          <cell r="I137" t="str">
            <v>NEA</v>
          </cell>
          <cell r="J137" t="str">
            <v>Lagankhel</v>
          </cell>
          <cell r="K137" t="str">
            <v>Lalitpur</v>
          </cell>
          <cell r="L137">
            <v>339071.97830000002</v>
          </cell>
          <cell r="M137">
            <v>3059582.9043000001</v>
          </cell>
        </row>
        <row r="138">
          <cell r="A138">
            <v>136</v>
          </cell>
          <cell r="B138" t="str">
            <v>Point</v>
          </cell>
          <cell r="C138" t="str">
            <v>Baneshwor Grid</v>
          </cell>
          <cell r="D138" t="str">
            <v>Lubhu</v>
          </cell>
          <cell r="E138" t="str">
            <v>Office agadi</v>
          </cell>
          <cell r="F138">
            <v>100</v>
          </cell>
          <cell r="G138">
            <v>11</v>
          </cell>
          <cell r="H138">
            <v>0.4</v>
          </cell>
          <cell r="I138" t="str">
            <v>NEA</v>
          </cell>
          <cell r="J138" t="str">
            <v>Lagankhel</v>
          </cell>
          <cell r="K138" t="str">
            <v>Lalitpur</v>
          </cell>
          <cell r="L138">
            <v>339193.97710000002</v>
          </cell>
          <cell r="M138">
            <v>3059122.7705000001</v>
          </cell>
        </row>
        <row r="139">
          <cell r="A139">
            <v>137</v>
          </cell>
          <cell r="B139" t="str">
            <v>Point</v>
          </cell>
          <cell r="C139" t="str">
            <v>Baneshwor Grid</v>
          </cell>
          <cell r="D139" t="str">
            <v>Lubhu</v>
          </cell>
          <cell r="E139" t="str">
            <v>NTC Lubhu</v>
          </cell>
          <cell r="F139">
            <v>50</v>
          </cell>
          <cell r="G139">
            <v>11</v>
          </cell>
          <cell r="H139">
            <v>0.4</v>
          </cell>
          <cell r="I139" t="str">
            <v>NEA</v>
          </cell>
          <cell r="J139" t="str">
            <v>Lagankhel</v>
          </cell>
          <cell r="K139" t="str">
            <v>Lalitpur</v>
          </cell>
          <cell r="L139">
            <v>339672.17320000002</v>
          </cell>
          <cell r="M139">
            <v>3058790.9125000001</v>
          </cell>
        </row>
        <row r="140">
          <cell r="A140">
            <v>138</v>
          </cell>
          <cell r="B140" t="str">
            <v>Point</v>
          </cell>
          <cell r="C140" t="str">
            <v>Baneshwor Grid</v>
          </cell>
          <cell r="D140" t="str">
            <v>Lubhu</v>
          </cell>
          <cell r="E140" t="str">
            <v>Town Planning</v>
          </cell>
          <cell r="F140">
            <v>100</v>
          </cell>
          <cell r="G140">
            <v>11</v>
          </cell>
          <cell r="H140">
            <v>0.4</v>
          </cell>
          <cell r="I140" t="str">
            <v>NEA</v>
          </cell>
          <cell r="J140" t="str">
            <v>Lagankhel</v>
          </cell>
          <cell r="K140" t="str">
            <v>Lalitpur</v>
          </cell>
          <cell r="L140">
            <v>339479.26569999999</v>
          </cell>
          <cell r="M140">
            <v>3059025.2436000002</v>
          </cell>
        </row>
        <row r="141">
          <cell r="A141">
            <v>139</v>
          </cell>
          <cell r="B141" t="str">
            <v>Point</v>
          </cell>
          <cell r="C141" t="str">
            <v>Baneshwor Grid</v>
          </cell>
          <cell r="D141" t="str">
            <v>Lubhu</v>
          </cell>
          <cell r="E141" t="str">
            <v>Ploytank Udyog</v>
          </cell>
          <cell r="F141">
            <v>100</v>
          </cell>
          <cell r="G141">
            <v>11</v>
          </cell>
          <cell r="H141">
            <v>0.4</v>
          </cell>
          <cell r="I141" t="str">
            <v>JAGDAMBA POLYTANK INDUSTRIES</v>
          </cell>
          <cell r="J141" t="str">
            <v>Lagankhel</v>
          </cell>
          <cell r="K141" t="str">
            <v>Lalitpur</v>
          </cell>
          <cell r="L141">
            <v>339311.57819999999</v>
          </cell>
          <cell r="M141">
            <v>3059161.7916000001</v>
          </cell>
        </row>
        <row r="142">
          <cell r="A142">
            <v>140</v>
          </cell>
          <cell r="B142" t="str">
            <v>Point</v>
          </cell>
          <cell r="C142" t="str">
            <v>Baneshwor Grid</v>
          </cell>
          <cell r="D142" t="str">
            <v>Lubhu</v>
          </cell>
          <cell r="E142" t="str">
            <v>Balaji Pet</v>
          </cell>
          <cell r="F142">
            <v>400</v>
          </cell>
          <cell r="G142">
            <v>11</v>
          </cell>
          <cell r="H142">
            <v>0.4</v>
          </cell>
          <cell r="I142" t="str">
            <v>Balaji PET Industries</v>
          </cell>
          <cell r="J142" t="str">
            <v>Lagankhel</v>
          </cell>
          <cell r="K142" t="str">
            <v>Lalitpur</v>
          </cell>
          <cell r="L142">
            <v>339216.90710000001</v>
          </cell>
          <cell r="M142">
            <v>3059103.2012</v>
          </cell>
        </row>
        <row r="143">
          <cell r="A143">
            <v>141</v>
          </cell>
          <cell r="B143" t="str">
            <v>Point</v>
          </cell>
          <cell r="C143" t="str">
            <v>Baneshwor Grid</v>
          </cell>
          <cell r="D143" t="str">
            <v>Lubhu</v>
          </cell>
          <cell r="E143" t="str">
            <v>Polytank</v>
          </cell>
          <cell r="F143">
            <v>100</v>
          </cell>
          <cell r="G143">
            <v>11</v>
          </cell>
          <cell r="H143">
            <v>0.4</v>
          </cell>
          <cell r="I143" t="str">
            <v>RIJALCO POLYTANK IND. PVT. LTD</v>
          </cell>
          <cell r="J143" t="str">
            <v>Lagankhel</v>
          </cell>
          <cell r="K143" t="str">
            <v>Lalitpur</v>
          </cell>
          <cell r="L143">
            <v>338599.88770000002</v>
          </cell>
          <cell r="M143">
            <v>3059183.0074</v>
          </cell>
        </row>
        <row r="144">
          <cell r="A144">
            <v>142</v>
          </cell>
          <cell r="B144" t="str">
            <v>Point</v>
          </cell>
          <cell r="C144" t="str">
            <v>Baneshwor Grid</v>
          </cell>
          <cell r="D144" t="str">
            <v>Lubhu</v>
          </cell>
          <cell r="E144" t="str">
            <v>Shakti Hume Pipe</v>
          </cell>
          <cell r="F144">
            <v>75</v>
          </cell>
          <cell r="G144">
            <v>11</v>
          </cell>
          <cell r="H144">
            <v>0.4</v>
          </cell>
          <cell r="I144" t="str">
            <v>NEA</v>
          </cell>
          <cell r="J144" t="str">
            <v>Lagankhel</v>
          </cell>
          <cell r="K144" t="str">
            <v>Lalitpur</v>
          </cell>
          <cell r="L144">
            <v>336071.99859999999</v>
          </cell>
          <cell r="M144">
            <v>3062320.9257999999</v>
          </cell>
        </row>
        <row r="145">
          <cell r="A145">
            <v>143</v>
          </cell>
          <cell r="B145" t="str">
            <v>Point</v>
          </cell>
          <cell r="C145" t="str">
            <v>Baneshwor Grid</v>
          </cell>
          <cell r="D145" t="str">
            <v>Lubhu</v>
          </cell>
          <cell r="E145" t="str">
            <v>B &amp; B</v>
          </cell>
          <cell r="F145">
            <v>400</v>
          </cell>
          <cell r="G145">
            <v>11</v>
          </cell>
          <cell r="H145">
            <v>0.4</v>
          </cell>
          <cell r="I145" t="str">
            <v>B &amp; B</v>
          </cell>
          <cell r="J145" t="str">
            <v>Lagankhel</v>
          </cell>
          <cell r="K145" t="str">
            <v>Lalitpur</v>
          </cell>
          <cell r="L145">
            <v>335283.70529999997</v>
          </cell>
          <cell r="M145">
            <v>3061151.4188999999</v>
          </cell>
        </row>
        <row r="146">
          <cell r="A146">
            <v>144</v>
          </cell>
          <cell r="B146" t="str">
            <v>Point</v>
          </cell>
          <cell r="C146" t="str">
            <v>Baneshwor Grid</v>
          </cell>
          <cell r="D146" t="str">
            <v>Lubhu</v>
          </cell>
          <cell r="E146" t="str">
            <v>Himal</v>
          </cell>
          <cell r="F146">
            <v>50</v>
          </cell>
          <cell r="G146">
            <v>11</v>
          </cell>
          <cell r="H146">
            <v>0.4</v>
          </cell>
          <cell r="I146" t="str">
            <v>Himal Hydro</v>
          </cell>
          <cell r="J146" t="str">
            <v>Lagankhel</v>
          </cell>
          <cell r="K146" t="str">
            <v>Lalitpur</v>
          </cell>
          <cell r="L146">
            <v>335431.18410000001</v>
          </cell>
          <cell r="M146">
            <v>3059544.1949999998</v>
          </cell>
        </row>
        <row r="147">
          <cell r="A147">
            <v>145</v>
          </cell>
          <cell r="B147" t="str">
            <v>Point</v>
          </cell>
          <cell r="C147" t="str">
            <v>Baneshwor Grid</v>
          </cell>
          <cell r="D147" t="str">
            <v>Lubhu</v>
          </cell>
          <cell r="E147" t="str">
            <v>shyam</v>
          </cell>
          <cell r="F147">
            <v>50</v>
          </cell>
          <cell r="G147">
            <v>11</v>
          </cell>
          <cell r="H147">
            <v>0.4</v>
          </cell>
          <cell r="I147" t="str">
            <v>Shyam Milan Shrestha</v>
          </cell>
          <cell r="J147" t="str">
            <v>Lagankhel</v>
          </cell>
          <cell r="K147" t="str">
            <v>Lalitpur</v>
          </cell>
          <cell r="L147">
            <v>335730.20480000001</v>
          </cell>
          <cell r="M147">
            <v>3059102.2689999999</v>
          </cell>
        </row>
        <row r="148">
          <cell r="A148">
            <v>146</v>
          </cell>
          <cell r="B148" t="str">
            <v>Point</v>
          </cell>
          <cell r="C148" t="str">
            <v>Baneshwor Grid</v>
          </cell>
          <cell r="D148" t="str">
            <v>Lubhu</v>
          </cell>
          <cell r="E148" t="str">
            <v>Millenium Publication</v>
          </cell>
          <cell r="F148">
            <v>100</v>
          </cell>
          <cell r="G148">
            <v>11</v>
          </cell>
          <cell r="H148">
            <v>0.4</v>
          </cell>
          <cell r="I148" t="str">
            <v>MILLENIUM PUBLICATION(P)Ltd.</v>
          </cell>
          <cell r="J148" t="str">
            <v>Lagankhel</v>
          </cell>
          <cell r="K148" t="str">
            <v>Lalitpur</v>
          </cell>
          <cell r="L148">
            <v>335731.7107</v>
          </cell>
          <cell r="M148">
            <v>3059408.6524</v>
          </cell>
        </row>
        <row r="149">
          <cell r="A149">
            <v>147</v>
          </cell>
          <cell r="B149" t="str">
            <v>Point</v>
          </cell>
          <cell r="C149" t="str">
            <v>Baneshwor Grid</v>
          </cell>
          <cell r="D149" t="str">
            <v>Lubhu</v>
          </cell>
          <cell r="E149" t="str">
            <v>Khanepani nera</v>
          </cell>
          <cell r="F149">
            <v>50</v>
          </cell>
          <cell r="G149">
            <v>11</v>
          </cell>
          <cell r="H149">
            <v>0.4</v>
          </cell>
          <cell r="I149" t="str">
            <v>Changathali Khanepani</v>
          </cell>
          <cell r="J149" t="str">
            <v>Lagankhel</v>
          </cell>
          <cell r="K149" t="str">
            <v>Lalitpur</v>
          </cell>
          <cell r="L149">
            <v>338970.18650000001</v>
          </cell>
          <cell r="M149">
            <v>3059572.9057999998</v>
          </cell>
        </row>
        <row r="150">
          <cell r="A150">
            <v>148</v>
          </cell>
          <cell r="B150" t="str">
            <v>Point</v>
          </cell>
          <cell r="C150" t="str">
            <v>Baneshwor Grid</v>
          </cell>
          <cell r="D150" t="str">
            <v>Lubhu</v>
          </cell>
          <cell r="E150" t="str">
            <v>Harisiddi Pul</v>
          </cell>
          <cell r="F150">
            <v>100</v>
          </cell>
          <cell r="G150">
            <v>11</v>
          </cell>
          <cell r="H150">
            <v>0.4</v>
          </cell>
          <cell r="I150" t="str">
            <v>NEA</v>
          </cell>
          <cell r="J150" t="str">
            <v>Lagankhel</v>
          </cell>
          <cell r="K150" t="str">
            <v>Lalitpur</v>
          </cell>
          <cell r="L150">
            <v>335926.00520000001</v>
          </cell>
          <cell r="M150">
            <v>3059131.6139000002</v>
          </cell>
        </row>
        <row r="151">
          <cell r="A151">
            <v>149</v>
          </cell>
          <cell r="B151" t="str">
            <v>Point</v>
          </cell>
          <cell r="C151" t="str">
            <v>Baneshwor Grid</v>
          </cell>
          <cell r="D151" t="str">
            <v>Lubhu</v>
          </cell>
          <cell r="E151" t="str">
            <v>Star Fashion</v>
          </cell>
          <cell r="F151">
            <v>250</v>
          </cell>
          <cell r="G151">
            <v>11</v>
          </cell>
          <cell r="H151">
            <v>0.4</v>
          </cell>
          <cell r="I151" t="str">
            <v>Kathmandu Star Fashion</v>
          </cell>
          <cell r="J151" t="str">
            <v>Lagankhel</v>
          </cell>
          <cell r="K151" t="str">
            <v>Lalitpur</v>
          </cell>
          <cell r="L151">
            <v>335994.45439999999</v>
          </cell>
          <cell r="M151">
            <v>3058949.6277999999</v>
          </cell>
        </row>
        <row r="152">
          <cell r="A152">
            <v>150</v>
          </cell>
          <cell r="B152" t="str">
            <v>Point</v>
          </cell>
          <cell r="C152" t="str">
            <v>Baneshwor Grid</v>
          </cell>
          <cell r="D152" t="str">
            <v>Lubhu</v>
          </cell>
          <cell r="E152" t="str">
            <v>real estate</v>
          </cell>
          <cell r="F152">
            <v>150</v>
          </cell>
          <cell r="G152">
            <v>11</v>
          </cell>
          <cell r="H152">
            <v>0.4</v>
          </cell>
          <cell r="I152" t="str">
            <v>Comitted Interpreneur Real Estate</v>
          </cell>
          <cell r="J152" t="str">
            <v>Lagankhel</v>
          </cell>
          <cell r="K152" t="str">
            <v>Lalitpur</v>
          </cell>
          <cell r="L152">
            <v>336048.74099999998</v>
          </cell>
          <cell r="M152">
            <v>3058936.4734</v>
          </cell>
        </row>
        <row r="153">
          <cell r="A153">
            <v>151</v>
          </cell>
          <cell r="B153" t="str">
            <v>Point</v>
          </cell>
          <cell r="C153" t="str">
            <v>Baneshwor Grid</v>
          </cell>
          <cell r="D153" t="str">
            <v>Lubhu</v>
          </cell>
          <cell r="E153" t="str">
            <v>brick and tile factory harishidhi</v>
          </cell>
          <cell r="F153">
            <v>800</v>
          </cell>
          <cell r="G153">
            <v>11</v>
          </cell>
          <cell r="H153">
            <v>0.4</v>
          </cell>
          <cell r="I153" t="str">
            <v>HARISIDDHI BRICK &amp; TILES FACTORY LTD.</v>
          </cell>
          <cell r="J153" t="str">
            <v>Lagankhel</v>
          </cell>
          <cell r="K153" t="str">
            <v>Lalitpur</v>
          </cell>
          <cell r="L153">
            <v>336492.67700000003</v>
          </cell>
          <cell r="M153">
            <v>3059101.6286999998</v>
          </cell>
        </row>
        <row r="154">
          <cell r="A154">
            <v>152</v>
          </cell>
          <cell r="B154" t="str">
            <v>Point</v>
          </cell>
          <cell r="C154" t="str">
            <v>Baneshwor Grid</v>
          </cell>
          <cell r="D154" t="str">
            <v>Lubhu</v>
          </cell>
          <cell r="E154" t="str">
            <v>SanaGaun Tel Mill</v>
          </cell>
          <cell r="F154">
            <v>100</v>
          </cell>
          <cell r="G154">
            <v>11</v>
          </cell>
          <cell r="H154">
            <v>0.4</v>
          </cell>
          <cell r="I154" t="str">
            <v>Private</v>
          </cell>
          <cell r="J154" t="str">
            <v>Lagankhel</v>
          </cell>
          <cell r="K154" t="str">
            <v>Lalitpur</v>
          </cell>
          <cell r="L154">
            <v>338139.3394</v>
          </cell>
          <cell r="M154">
            <v>3058926.2563</v>
          </cell>
        </row>
        <row r="155">
          <cell r="A155">
            <v>153</v>
          </cell>
          <cell r="B155" t="str">
            <v>Point</v>
          </cell>
          <cell r="C155" t="str">
            <v>Baneshwor Grid</v>
          </cell>
          <cell r="D155" t="str">
            <v>Lubhu</v>
          </cell>
          <cell r="E155" t="str">
            <v>Sanagaun Bazar</v>
          </cell>
          <cell r="F155">
            <v>100</v>
          </cell>
          <cell r="G155">
            <v>11</v>
          </cell>
          <cell r="H155">
            <v>0.4</v>
          </cell>
          <cell r="I155" t="str">
            <v>NEA</v>
          </cell>
          <cell r="J155" t="str">
            <v>Lagankhel</v>
          </cell>
          <cell r="K155" t="str">
            <v>Lalitpur</v>
          </cell>
          <cell r="L155">
            <v>337985.41259999998</v>
          </cell>
          <cell r="M155">
            <v>3059079.9029999999</v>
          </cell>
        </row>
        <row r="156">
          <cell r="A156">
            <v>154</v>
          </cell>
          <cell r="B156" t="str">
            <v>Point</v>
          </cell>
          <cell r="C156" t="str">
            <v>Baneshwor Grid</v>
          </cell>
          <cell r="D156" t="str">
            <v>Lubhu</v>
          </cell>
          <cell r="E156" t="str">
            <v>Sanagaun 1</v>
          </cell>
          <cell r="F156">
            <v>200</v>
          </cell>
          <cell r="G156">
            <v>11</v>
          </cell>
          <cell r="H156">
            <v>0.4</v>
          </cell>
          <cell r="I156" t="str">
            <v>NEA</v>
          </cell>
          <cell r="J156" t="str">
            <v>Lagankhel</v>
          </cell>
          <cell r="K156" t="str">
            <v>Lalitpur</v>
          </cell>
          <cell r="L156">
            <v>337941.29369999998</v>
          </cell>
          <cell r="M156">
            <v>3059162.8654999998</v>
          </cell>
        </row>
        <row r="157">
          <cell r="A157">
            <v>155</v>
          </cell>
          <cell r="B157" t="str">
            <v>Point</v>
          </cell>
          <cell r="C157" t="str">
            <v>Baneshwor Grid</v>
          </cell>
          <cell r="D157" t="str">
            <v>Lubhu</v>
          </cell>
          <cell r="E157" t="str">
            <v>Sanagaun Kuwa</v>
          </cell>
          <cell r="F157">
            <v>100</v>
          </cell>
          <cell r="G157">
            <v>11</v>
          </cell>
          <cell r="H157">
            <v>0.4</v>
          </cell>
          <cell r="I157" t="str">
            <v>NEA</v>
          </cell>
          <cell r="J157" t="str">
            <v>Lagankhel</v>
          </cell>
          <cell r="K157" t="str">
            <v>Lalitpur</v>
          </cell>
          <cell r="L157">
            <v>337969.23090000002</v>
          </cell>
          <cell r="M157">
            <v>3059218.733</v>
          </cell>
        </row>
        <row r="158">
          <cell r="A158">
            <v>156</v>
          </cell>
          <cell r="B158" t="str">
            <v>Point</v>
          </cell>
          <cell r="C158" t="str">
            <v>Baneshwor Grid</v>
          </cell>
          <cell r="D158" t="str">
            <v>Lubhu</v>
          </cell>
          <cell r="E158" t="str">
            <v>School Chowk</v>
          </cell>
          <cell r="F158">
            <v>200</v>
          </cell>
          <cell r="G158">
            <v>11</v>
          </cell>
          <cell r="H158">
            <v>0.4</v>
          </cell>
          <cell r="I158" t="str">
            <v>NEA</v>
          </cell>
          <cell r="J158" t="str">
            <v>Lagankhel</v>
          </cell>
          <cell r="K158" t="str">
            <v>Lalitpur</v>
          </cell>
          <cell r="L158">
            <v>338109.26120000001</v>
          </cell>
          <cell r="M158">
            <v>3059454.7722</v>
          </cell>
        </row>
        <row r="159">
          <cell r="A159">
            <v>157</v>
          </cell>
          <cell r="B159" t="str">
            <v>Point</v>
          </cell>
          <cell r="C159" t="str">
            <v>Baneshwor Grid</v>
          </cell>
          <cell r="D159" t="str">
            <v>Gothatar</v>
          </cell>
          <cell r="E159" t="str">
            <v>Jadibuti</v>
          </cell>
          <cell r="F159">
            <v>100</v>
          </cell>
          <cell r="G159">
            <v>11</v>
          </cell>
          <cell r="H159">
            <v>0.4</v>
          </cell>
          <cell r="I159" t="str">
            <v>Nea</v>
          </cell>
          <cell r="J159" t="str">
            <v>Baneshwor</v>
          </cell>
          <cell r="K159" t="str">
            <v>Kathmandu</v>
          </cell>
          <cell r="L159">
            <v>337450.94640000002</v>
          </cell>
          <cell r="M159">
            <v>3062345.2337000002</v>
          </cell>
        </row>
        <row r="160">
          <cell r="A160">
            <v>158</v>
          </cell>
          <cell r="B160" t="str">
            <v>Point</v>
          </cell>
          <cell r="C160" t="str">
            <v>Baneshwor Grid</v>
          </cell>
          <cell r="D160" t="str">
            <v>Gothatar</v>
          </cell>
          <cell r="E160" t="str">
            <v xml:space="preserve"> </v>
          </cell>
          <cell r="F160">
            <v>200</v>
          </cell>
          <cell r="G160">
            <v>11</v>
          </cell>
          <cell r="H160">
            <v>0.4</v>
          </cell>
          <cell r="I160" t="str">
            <v>Nea</v>
          </cell>
          <cell r="J160" t="str">
            <v>Baneshwor</v>
          </cell>
          <cell r="K160" t="str">
            <v>Kathmandu</v>
          </cell>
          <cell r="L160">
            <v>337770.58779999998</v>
          </cell>
          <cell r="M160">
            <v>3062977.1705</v>
          </cell>
        </row>
        <row r="161">
          <cell r="A161">
            <v>159</v>
          </cell>
          <cell r="B161" t="str">
            <v>Point</v>
          </cell>
          <cell r="C161" t="str">
            <v>Baneshwor Grid</v>
          </cell>
          <cell r="D161" t="str">
            <v>Gothatar</v>
          </cell>
          <cell r="E161" t="str">
            <v xml:space="preserve"> </v>
          </cell>
          <cell r="F161">
            <v>200</v>
          </cell>
          <cell r="G161">
            <v>11</v>
          </cell>
          <cell r="H161">
            <v>0.4</v>
          </cell>
          <cell r="I161" t="str">
            <v>Nea</v>
          </cell>
          <cell r="J161" t="str">
            <v>Baneshwor</v>
          </cell>
          <cell r="K161" t="str">
            <v>Kathmandu</v>
          </cell>
          <cell r="L161">
            <v>337936.01620000001</v>
          </cell>
          <cell r="M161">
            <v>3063321.6537000001</v>
          </cell>
        </row>
        <row r="162">
          <cell r="A162">
            <v>160</v>
          </cell>
          <cell r="B162" t="str">
            <v>Point</v>
          </cell>
          <cell r="C162" t="str">
            <v>Baneshwor Grid</v>
          </cell>
          <cell r="D162" t="str">
            <v>Gothatar</v>
          </cell>
          <cell r="E162" t="str">
            <v>Pepsi Chowk</v>
          </cell>
          <cell r="F162">
            <v>300</v>
          </cell>
          <cell r="G162">
            <v>11</v>
          </cell>
          <cell r="H162">
            <v>0.4</v>
          </cell>
          <cell r="I162" t="str">
            <v>Nea</v>
          </cell>
          <cell r="J162" t="str">
            <v>Baneshwor</v>
          </cell>
          <cell r="K162" t="str">
            <v>Kathmandu</v>
          </cell>
          <cell r="L162">
            <v>338306.30440000002</v>
          </cell>
          <cell r="M162">
            <v>3063844.9515</v>
          </cell>
        </row>
        <row r="163">
          <cell r="A163">
            <v>161</v>
          </cell>
          <cell r="B163" t="str">
            <v>Point</v>
          </cell>
          <cell r="C163" t="str">
            <v>Baneshwor Grid</v>
          </cell>
          <cell r="D163" t="str">
            <v>Gothatar</v>
          </cell>
          <cell r="E163" t="str">
            <v xml:space="preserve"> </v>
          </cell>
          <cell r="F163">
            <v>100</v>
          </cell>
          <cell r="G163">
            <v>11</v>
          </cell>
          <cell r="H163">
            <v>0.4</v>
          </cell>
          <cell r="I163" t="str">
            <v>Nea</v>
          </cell>
          <cell r="J163" t="str">
            <v>Baneshwor</v>
          </cell>
          <cell r="K163" t="str">
            <v>Kathmandu</v>
          </cell>
          <cell r="L163">
            <v>338418.80589999998</v>
          </cell>
          <cell r="M163">
            <v>3064033.1943999999</v>
          </cell>
        </row>
        <row r="164">
          <cell r="A164">
            <v>162</v>
          </cell>
          <cell r="B164" t="str">
            <v>Point</v>
          </cell>
          <cell r="C164" t="str">
            <v>Baneshwor Grid</v>
          </cell>
          <cell r="D164" t="str">
            <v>Gothatar</v>
          </cell>
          <cell r="E164" t="str">
            <v xml:space="preserve"> </v>
          </cell>
          <cell r="F164">
            <v>200</v>
          </cell>
          <cell r="G164">
            <v>11</v>
          </cell>
          <cell r="H164">
            <v>0.4</v>
          </cell>
          <cell r="I164" t="str">
            <v>Nea</v>
          </cell>
          <cell r="J164" t="str">
            <v>Baneshwor</v>
          </cell>
          <cell r="K164" t="str">
            <v>Kathmandu</v>
          </cell>
          <cell r="L164">
            <v>338568.9351</v>
          </cell>
          <cell r="M164">
            <v>3064499.7137000002</v>
          </cell>
        </row>
        <row r="165">
          <cell r="A165">
            <v>163</v>
          </cell>
          <cell r="B165" t="str">
            <v>Point</v>
          </cell>
          <cell r="C165" t="str">
            <v>Baneshwor Grid</v>
          </cell>
          <cell r="D165" t="str">
            <v>Gothatar</v>
          </cell>
          <cell r="E165" t="str">
            <v xml:space="preserve"> </v>
          </cell>
          <cell r="F165">
            <v>200</v>
          </cell>
          <cell r="G165">
            <v>11</v>
          </cell>
          <cell r="H165">
            <v>0.4</v>
          </cell>
          <cell r="I165" t="str">
            <v>Nea</v>
          </cell>
          <cell r="J165" t="str">
            <v>Baneshwor</v>
          </cell>
          <cell r="K165" t="str">
            <v>Kathmandu</v>
          </cell>
          <cell r="L165">
            <v>338650.76539999997</v>
          </cell>
          <cell r="M165">
            <v>3064273.3933000001</v>
          </cell>
        </row>
        <row r="166">
          <cell r="A166">
            <v>164</v>
          </cell>
          <cell r="B166" t="str">
            <v>Point</v>
          </cell>
          <cell r="C166" t="str">
            <v>Baneshwor Grid</v>
          </cell>
          <cell r="D166" t="str">
            <v>Gothatar</v>
          </cell>
          <cell r="E166" t="str">
            <v xml:space="preserve"> </v>
          </cell>
          <cell r="F166">
            <v>200</v>
          </cell>
          <cell r="G166">
            <v>11</v>
          </cell>
          <cell r="H166">
            <v>0.4</v>
          </cell>
          <cell r="I166" t="str">
            <v>Nea</v>
          </cell>
          <cell r="J166" t="str">
            <v>Baneshwor</v>
          </cell>
          <cell r="K166" t="str">
            <v>Kathmandu</v>
          </cell>
          <cell r="L166">
            <v>338821.56349999999</v>
          </cell>
          <cell r="M166">
            <v>3064270.3996000001</v>
          </cell>
        </row>
        <row r="167">
          <cell r="A167">
            <v>165</v>
          </cell>
          <cell r="B167" t="str">
            <v>Point</v>
          </cell>
          <cell r="C167" t="str">
            <v>Baneshwor Grid</v>
          </cell>
          <cell r="D167" t="str">
            <v>Gothatar</v>
          </cell>
          <cell r="E167" t="str">
            <v xml:space="preserve"> </v>
          </cell>
          <cell r="F167">
            <v>100</v>
          </cell>
          <cell r="G167">
            <v>11</v>
          </cell>
          <cell r="H167">
            <v>0.4</v>
          </cell>
          <cell r="I167" t="str">
            <v>Nea</v>
          </cell>
          <cell r="J167" t="str">
            <v>Baneshwor</v>
          </cell>
          <cell r="K167" t="str">
            <v>Kathmandu</v>
          </cell>
          <cell r="L167">
            <v>338942.4791</v>
          </cell>
          <cell r="M167">
            <v>3064387.6702000001</v>
          </cell>
        </row>
        <row r="168">
          <cell r="A168">
            <v>166</v>
          </cell>
          <cell r="B168" t="str">
            <v>Point</v>
          </cell>
          <cell r="C168" t="str">
            <v>Baneshwor Grid</v>
          </cell>
          <cell r="D168" t="str">
            <v>Gothatar</v>
          </cell>
          <cell r="E168" t="str">
            <v xml:space="preserve"> </v>
          </cell>
          <cell r="F168">
            <v>200</v>
          </cell>
          <cell r="G168">
            <v>11</v>
          </cell>
          <cell r="H168">
            <v>0.4</v>
          </cell>
          <cell r="I168" t="str">
            <v>Nea</v>
          </cell>
          <cell r="J168" t="str">
            <v>Baneshwor</v>
          </cell>
          <cell r="K168" t="str">
            <v>Kathmandu</v>
          </cell>
          <cell r="L168">
            <v>338993.12760000001</v>
          </cell>
          <cell r="M168">
            <v>3064262.7878</v>
          </cell>
        </row>
        <row r="169">
          <cell r="A169">
            <v>167</v>
          </cell>
          <cell r="B169" t="str">
            <v>Point</v>
          </cell>
          <cell r="C169" t="str">
            <v>Baneshwor Grid</v>
          </cell>
          <cell r="D169" t="str">
            <v>Gothatar</v>
          </cell>
          <cell r="E169" t="str">
            <v xml:space="preserve"> </v>
          </cell>
          <cell r="F169">
            <v>200</v>
          </cell>
          <cell r="G169">
            <v>11</v>
          </cell>
          <cell r="H169">
            <v>0.4</v>
          </cell>
          <cell r="I169" t="str">
            <v>Nea</v>
          </cell>
          <cell r="J169" t="str">
            <v>Baneshwor</v>
          </cell>
          <cell r="K169" t="str">
            <v>Kathmandu</v>
          </cell>
          <cell r="L169">
            <v>338868.18489999999</v>
          </cell>
          <cell r="M169">
            <v>3064035.3769999999</v>
          </cell>
        </row>
        <row r="170">
          <cell r="A170">
            <v>168</v>
          </cell>
          <cell r="B170" t="str">
            <v>Point</v>
          </cell>
          <cell r="C170" t="str">
            <v>Baneshwor Grid</v>
          </cell>
          <cell r="D170" t="str">
            <v>Gothatar</v>
          </cell>
          <cell r="E170" t="str">
            <v xml:space="preserve"> </v>
          </cell>
          <cell r="F170">
            <v>300</v>
          </cell>
          <cell r="G170">
            <v>11</v>
          </cell>
          <cell r="H170">
            <v>0.4</v>
          </cell>
          <cell r="I170" t="str">
            <v>Nea</v>
          </cell>
          <cell r="J170" t="str">
            <v>Baneshwor</v>
          </cell>
          <cell r="K170" t="str">
            <v>Kathmandu</v>
          </cell>
          <cell r="L170">
            <v>339042.02250000002</v>
          </cell>
          <cell r="M170">
            <v>3063775.2387000001</v>
          </cell>
        </row>
        <row r="171">
          <cell r="A171">
            <v>169</v>
          </cell>
          <cell r="B171" t="str">
            <v>Point</v>
          </cell>
          <cell r="C171" t="str">
            <v>Baneshwor Grid</v>
          </cell>
          <cell r="D171" t="str">
            <v>Gothatar</v>
          </cell>
          <cell r="E171" t="str">
            <v xml:space="preserve"> </v>
          </cell>
          <cell r="F171">
            <v>100</v>
          </cell>
          <cell r="G171">
            <v>11</v>
          </cell>
          <cell r="H171">
            <v>0.4</v>
          </cell>
          <cell r="I171" t="str">
            <v>Nea</v>
          </cell>
          <cell r="J171" t="str">
            <v>Baneshwor</v>
          </cell>
          <cell r="K171" t="str">
            <v>Kathmandu</v>
          </cell>
          <cell r="L171">
            <v>338619.45510000002</v>
          </cell>
          <cell r="M171">
            <v>3063677.8218999999</v>
          </cell>
        </row>
        <row r="172">
          <cell r="A172">
            <v>170</v>
          </cell>
          <cell r="B172" t="str">
            <v>Point</v>
          </cell>
          <cell r="C172" t="str">
            <v>Baneshwor Grid</v>
          </cell>
          <cell r="D172" t="str">
            <v>Gothatar</v>
          </cell>
          <cell r="E172" t="str">
            <v xml:space="preserve"> </v>
          </cell>
          <cell r="F172">
            <v>200</v>
          </cell>
          <cell r="G172">
            <v>11</v>
          </cell>
          <cell r="H172">
            <v>0.4</v>
          </cell>
          <cell r="I172" t="str">
            <v>Nea</v>
          </cell>
          <cell r="J172" t="str">
            <v>Baneshwor</v>
          </cell>
          <cell r="K172" t="str">
            <v>Kathmandu</v>
          </cell>
          <cell r="L172">
            <v>338608.92379999999</v>
          </cell>
          <cell r="M172">
            <v>3063810.0824000002</v>
          </cell>
        </row>
        <row r="173">
          <cell r="A173">
            <v>171</v>
          </cell>
          <cell r="B173" t="str">
            <v>Point</v>
          </cell>
          <cell r="C173" t="str">
            <v>Baneshwor Grid</v>
          </cell>
          <cell r="D173" t="str">
            <v>Gothatar</v>
          </cell>
          <cell r="E173" t="str">
            <v xml:space="preserve"> </v>
          </cell>
          <cell r="F173">
            <v>200</v>
          </cell>
          <cell r="G173">
            <v>11</v>
          </cell>
          <cell r="H173">
            <v>0.4</v>
          </cell>
          <cell r="I173" t="str">
            <v>Nea</v>
          </cell>
          <cell r="J173" t="str">
            <v>Baneshwor</v>
          </cell>
          <cell r="K173" t="str">
            <v>Kathmandu</v>
          </cell>
          <cell r="L173">
            <v>338530.55440000002</v>
          </cell>
          <cell r="M173">
            <v>3063900.7549999999</v>
          </cell>
        </row>
        <row r="174">
          <cell r="A174">
            <v>172</v>
          </cell>
          <cell r="B174" t="str">
            <v>Point</v>
          </cell>
          <cell r="C174" t="str">
            <v>Baneshwor Grid</v>
          </cell>
          <cell r="D174" t="str">
            <v>Gothatar</v>
          </cell>
          <cell r="E174" t="str">
            <v xml:space="preserve"> </v>
          </cell>
          <cell r="F174">
            <v>200</v>
          </cell>
          <cell r="G174">
            <v>11</v>
          </cell>
          <cell r="H174">
            <v>0.4</v>
          </cell>
          <cell r="I174" t="str">
            <v>NEA</v>
          </cell>
          <cell r="J174" t="str">
            <v>Baneshwor</v>
          </cell>
          <cell r="K174" t="str">
            <v>Kathmandu</v>
          </cell>
          <cell r="L174">
            <v>337616.53899999999</v>
          </cell>
          <cell r="M174">
            <v>3062660.4021000001</v>
          </cell>
        </row>
        <row r="175">
          <cell r="A175">
            <v>173</v>
          </cell>
          <cell r="B175" t="str">
            <v>Point</v>
          </cell>
          <cell r="C175" t="str">
            <v>Baneshwor Grid</v>
          </cell>
          <cell r="D175" t="str">
            <v>Gothatar</v>
          </cell>
          <cell r="E175" t="str">
            <v xml:space="preserve"> </v>
          </cell>
          <cell r="F175">
            <v>150</v>
          </cell>
          <cell r="G175">
            <v>11</v>
          </cell>
          <cell r="H175">
            <v>0.4</v>
          </cell>
          <cell r="I175" t="str">
            <v>NEA</v>
          </cell>
          <cell r="J175" t="str">
            <v>Baneshwor</v>
          </cell>
          <cell r="K175" t="str">
            <v>Kathmandu</v>
          </cell>
          <cell r="L175">
            <v>337849.89409999998</v>
          </cell>
          <cell r="M175">
            <v>3063154.2990999999</v>
          </cell>
        </row>
        <row r="176">
          <cell r="A176">
            <v>174</v>
          </cell>
          <cell r="B176" t="str">
            <v>Point</v>
          </cell>
          <cell r="C176" t="str">
            <v>Baneshwor Grid</v>
          </cell>
          <cell r="D176" t="str">
            <v>Gothatar</v>
          </cell>
          <cell r="E176" t="str">
            <v xml:space="preserve"> </v>
          </cell>
          <cell r="F176">
            <v>100</v>
          </cell>
          <cell r="G176">
            <v>11</v>
          </cell>
          <cell r="H176">
            <v>0.4</v>
          </cell>
          <cell r="I176" t="str">
            <v>NEA</v>
          </cell>
          <cell r="J176" t="str">
            <v>Baneshwor</v>
          </cell>
          <cell r="K176" t="str">
            <v>Kathmandu</v>
          </cell>
          <cell r="L176">
            <v>338093.07569999999</v>
          </cell>
          <cell r="M176">
            <v>3063560.6905999999</v>
          </cell>
        </row>
        <row r="177">
          <cell r="A177">
            <v>175</v>
          </cell>
          <cell r="B177" t="str">
            <v>Point</v>
          </cell>
          <cell r="C177" t="str">
            <v>Baneshwor Grid</v>
          </cell>
          <cell r="D177" t="str">
            <v>Gothatar</v>
          </cell>
          <cell r="E177" t="str">
            <v xml:space="preserve"> </v>
          </cell>
          <cell r="F177">
            <v>100</v>
          </cell>
          <cell r="G177">
            <v>11</v>
          </cell>
          <cell r="H177">
            <v>0.4</v>
          </cell>
          <cell r="I177" t="str">
            <v>NEA</v>
          </cell>
          <cell r="J177" t="str">
            <v>Baneshwor</v>
          </cell>
          <cell r="K177" t="str">
            <v>Kathmandu</v>
          </cell>
          <cell r="L177">
            <v>338895.47840000002</v>
          </cell>
          <cell r="M177">
            <v>3063710.8287</v>
          </cell>
        </row>
        <row r="178">
          <cell r="A178">
            <v>176</v>
          </cell>
          <cell r="B178" t="str">
            <v>Point</v>
          </cell>
          <cell r="C178" t="str">
            <v>Baneshwor Grid</v>
          </cell>
          <cell r="D178" t="str">
            <v>Dhobikhola</v>
          </cell>
          <cell r="E178" t="str">
            <v xml:space="preserve"> </v>
          </cell>
          <cell r="F178">
            <v>200</v>
          </cell>
          <cell r="G178">
            <v>11</v>
          </cell>
          <cell r="H178">
            <v>0.4</v>
          </cell>
          <cell r="I178" t="str">
            <v>NEA</v>
          </cell>
          <cell r="J178" t="str">
            <v>Baneshwor</v>
          </cell>
          <cell r="K178" t="str">
            <v>Kathmandu</v>
          </cell>
          <cell r="L178">
            <v>335305.67670000001</v>
          </cell>
          <cell r="M178">
            <v>3063964.2226999998</v>
          </cell>
        </row>
        <row r="179">
          <cell r="A179">
            <v>177</v>
          </cell>
          <cell r="B179" t="str">
            <v>Point</v>
          </cell>
          <cell r="C179" t="str">
            <v>Baneshwor Grid</v>
          </cell>
          <cell r="D179" t="str">
            <v>Dhobikhola</v>
          </cell>
          <cell r="E179" t="str">
            <v xml:space="preserve"> </v>
          </cell>
          <cell r="F179">
            <v>200</v>
          </cell>
          <cell r="G179">
            <v>11</v>
          </cell>
          <cell r="H179">
            <v>0.4</v>
          </cell>
          <cell r="I179" t="str">
            <v>NEA</v>
          </cell>
          <cell r="J179" t="str">
            <v>Baneshwor</v>
          </cell>
          <cell r="K179" t="str">
            <v>Kathmandu</v>
          </cell>
          <cell r="L179">
            <v>335484.87589999998</v>
          </cell>
          <cell r="M179">
            <v>3064169.5394000001</v>
          </cell>
        </row>
        <row r="180">
          <cell r="A180">
            <v>178</v>
          </cell>
          <cell r="B180" t="str">
            <v>Point</v>
          </cell>
          <cell r="C180" t="str">
            <v>Baneshwor Grid</v>
          </cell>
          <cell r="D180" t="str">
            <v>Dhobikhola</v>
          </cell>
          <cell r="E180" t="str">
            <v xml:space="preserve"> </v>
          </cell>
          <cell r="F180">
            <v>200</v>
          </cell>
          <cell r="G180">
            <v>11</v>
          </cell>
          <cell r="H180">
            <v>0.4</v>
          </cell>
          <cell r="I180" t="str">
            <v>NEA</v>
          </cell>
          <cell r="J180" t="str">
            <v>Baneshwor</v>
          </cell>
          <cell r="K180" t="str">
            <v>Kathmandu</v>
          </cell>
          <cell r="L180">
            <v>335813.60070000001</v>
          </cell>
          <cell r="M180">
            <v>3064042.8028000002</v>
          </cell>
        </row>
        <row r="181">
          <cell r="A181">
            <v>179</v>
          </cell>
          <cell r="B181" t="str">
            <v>Point</v>
          </cell>
          <cell r="C181" t="str">
            <v>Baneshwor Grid</v>
          </cell>
          <cell r="D181" t="str">
            <v>Dhobikhola</v>
          </cell>
          <cell r="E181" t="str">
            <v xml:space="preserve"> </v>
          </cell>
          <cell r="F181">
            <v>200</v>
          </cell>
          <cell r="G181">
            <v>11</v>
          </cell>
          <cell r="H181">
            <v>0.4</v>
          </cell>
          <cell r="I181" t="str">
            <v>NEA</v>
          </cell>
          <cell r="J181" t="str">
            <v>Baneshwor</v>
          </cell>
          <cell r="K181" t="str">
            <v>Kathmandu</v>
          </cell>
          <cell r="L181">
            <v>335593.78240000003</v>
          </cell>
          <cell r="M181">
            <v>3064434.2420000001</v>
          </cell>
        </row>
        <row r="182">
          <cell r="A182">
            <v>180</v>
          </cell>
          <cell r="B182" t="str">
            <v>Point</v>
          </cell>
          <cell r="C182" t="str">
            <v>Baneshwor Grid</v>
          </cell>
          <cell r="D182" t="str">
            <v>Dhobikhola</v>
          </cell>
          <cell r="E182" t="str">
            <v xml:space="preserve"> </v>
          </cell>
          <cell r="F182">
            <v>200</v>
          </cell>
          <cell r="G182">
            <v>11</v>
          </cell>
          <cell r="H182">
            <v>0.4</v>
          </cell>
          <cell r="I182" t="str">
            <v>NEA</v>
          </cell>
          <cell r="J182" t="str">
            <v>Baneshwor</v>
          </cell>
          <cell r="K182" t="str">
            <v>Kathmandu</v>
          </cell>
          <cell r="L182">
            <v>335701.50400000002</v>
          </cell>
          <cell r="M182">
            <v>3064438.2080999999</v>
          </cell>
        </row>
        <row r="183">
          <cell r="A183">
            <v>181</v>
          </cell>
          <cell r="B183" t="str">
            <v>Point</v>
          </cell>
          <cell r="C183" t="str">
            <v>Baneshwor Grid</v>
          </cell>
          <cell r="D183" t="str">
            <v>Dhobikhola</v>
          </cell>
          <cell r="E183" t="str">
            <v xml:space="preserve"> </v>
          </cell>
          <cell r="F183">
            <v>200</v>
          </cell>
          <cell r="G183">
            <v>11</v>
          </cell>
          <cell r="H183">
            <v>0.4</v>
          </cell>
          <cell r="I183" t="str">
            <v>NEA</v>
          </cell>
          <cell r="J183" t="str">
            <v>Baneshwor</v>
          </cell>
          <cell r="K183" t="str">
            <v>Kathmandu</v>
          </cell>
          <cell r="L183">
            <v>335697.90990000003</v>
          </cell>
          <cell r="M183">
            <v>3064405.3616999998</v>
          </cell>
        </row>
        <row r="184">
          <cell r="A184">
            <v>182</v>
          </cell>
          <cell r="B184" t="str">
            <v>Point</v>
          </cell>
          <cell r="C184" t="str">
            <v>Baneshwor Grid</v>
          </cell>
          <cell r="D184" t="str">
            <v>Dhobikhola</v>
          </cell>
          <cell r="E184" t="str">
            <v xml:space="preserve"> </v>
          </cell>
          <cell r="F184">
            <v>200</v>
          </cell>
          <cell r="G184">
            <v>11</v>
          </cell>
          <cell r="H184">
            <v>0.4</v>
          </cell>
          <cell r="I184" t="str">
            <v>NEA</v>
          </cell>
          <cell r="J184" t="str">
            <v>Baneshwor</v>
          </cell>
          <cell r="K184" t="str">
            <v>Kathmandu</v>
          </cell>
          <cell r="L184">
            <v>335256.52059999999</v>
          </cell>
          <cell r="M184">
            <v>3064320.8605</v>
          </cell>
        </row>
        <row r="185">
          <cell r="A185">
            <v>183</v>
          </cell>
          <cell r="B185" t="str">
            <v>Point</v>
          </cell>
          <cell r="C185" t="str">
            <v>Baneshwor Grid</v>
          </cell>
          <cell r="D185" t="str">
            <v>Dhobikhola</v>
          </cell>
          <cell r="E185" t="str">
            <v xml:space="preserve"> </v>
          </cell>
          <cell r="F185">
            <v>100</v>
          </cell>
          <cell r="G185">
            <v>11</v>
          </cell>
          <cell r="H185">
            <v>0.4</v>
          </cell>
          <cell r="I185" t="str">
            <v>NEA</v>
          </cell>
          <cell r="J185" t="str">
            <v>Baneshwor</v>
          </cell>
          <cell r="K185" t="str">
            <v>Kathmandu</v>
          </cell>
          <cell r="L185">
            <v>335322.3652</v>
          </cell>
          <cell r="M185">
            <v>3064452.8297999999</v>
          </cell>
        </row>
        <row r="186">
          <cell r="A186">
            <v>184</v>
          </cell>
          <cell r="B186" t="str">
            <v>Point</v>
          </cell>
          <cell r="C186" t="str">
            <v>Baneshwor Grid</v>
          </cell>
          <cell r="D186" t="str">
            <v>Dhobikhola</v>
          </cell>
          <cell r="E186" t="str">
            <v xml:space="preserve"> </v>
          </cell>
          <cell r="F186">
            <v>100</v>
          </cell>
          <cell r="G186">
            <v>11</v>
          </cell>
          <cell r="H186">
            <v>0.4</v>
          </cell>
          <cell r="I186" t="str">
            <v>NEA</v>
          </cell>
          <cell r="J186" t="str">
            <v>Baneshwor</v>
          </cell>
          <cell r="K186" t="str">
            <v>Kathmandu</v>
          </cell>
          <cell r="L186">
            <v>335324.85210000002</v>
          </cell>
          <cell r="M186">
            <v>3064602.8286000001</v>
          </cell>
        </row>
        <row r="187">
          <cell r="A187">
            <v>185</v>
          </cell>
          <cell r="B187" t="str">
            <v>Point</v>
          </cell>
          <cell r="C187" t="str">
            <v>Baneshwor Grid</v>
          </cell>
          <cell r="D187" t="str">
            <v>Dhobikhola</v>
          </cell>
          <cell r="E187" t="str">
            <v xml:space="preserve"> </v>
          </cell>
          <cell r="F187">
            <v>200</v>
          </cell>
          <cell r="G187">
            <v>11</v>
          </cell>
          <cell r="H187">
            <v>0.4</v>
          </cell>
          <cell r="I187" t="str">
            <v>NEA</v>
          </cell>
          <cell r="J187" t="str">
            <v>Baneshwor</v>
          </cell>
          <cell r="K187" t="str">
            <v>Kathmandu</v>
          </cell>
          <cell r="L187">
            <v>335512.0269</v>
          </cell>
          <cell r="M187">
            <v>3064502.6823999998</v>
          </cell>
        </row>
        <row r="188">
          <cell r="A188">
            <v>186</v>
          </cell>
          <cell r="B188" t="str">
            <v>Point</v>
          </cell>
          <cell r="C188" t="str">
            <v>Baneshwor Grid</v>
          </cell>
          <cell r="D188" t="str">
            <v>Dhobikhola</v>
          </cell>
          <cell r="E188" t="str">
            <v xml:space="preserve"> </v>
          </cell>
          <cell r="F188">
            <v>100</v>
          </cell>
          <cell r="G188">
            <v>11</v>
          </cell>
          <cell r="H188">
            <v>0.4</v>
          </cell>
          <cell r="I188" t="str">
            <v>NEA</v>
          </cell>
          <cell r="J188" t="str">
            <v>Baneshwor</v>
          </cell>
          <cell r="K188" t="str">
            <v>Kathmandu</v>
          </cell>
          <cell r="L188">
            <v>335749.8725</v>
          </cell>
          <cell r="M188">
            <v>3064689.2640999998</v>
          </cell>
        </row>
        <row r="189">
          <cell r="A189">
            <v>187</v>
          </cell>
          <cell r="B189" t="str">
            <v>Point</v>
          </cell>
          <cell r="C189" t="str">
            <v>Baneshwor Grid</v>
          </cell>
          <cell r="D189" t="str">
            <v>Dhobikhola</v>
          </cell>
          <cell r="E189" t="str">
            <v xml:space="preserve"> </v>
          </cell>
          <cell r="F189">
            <v>200</v>
          </cell>
          <cell r="G189">
            <v>11</v>
          </cell>
          <cell r="H189">
            <v>0.4</v>
          </cell>
          <cell r="I189" t="str">
            <v>NEA</v>
          </cell>
          <cell r="J189" t="str">
            <v>Baneshwor</v>
          </cell>
          <cell r="K189" t="str">
            <v>Kathmandu</v>
          </cell>
          <cell r="L189">
            <v>335981.4522</v>
          </cell>
          <cell r="M189">
            <v>3064782.39</v>
          </cell>
        </row>
        <row r="190">
          <cell r="A190">
            <v>188</v>
          </cell>
          <cell r="B190" t="str">
            <v>Point</v>
          </cell>
          <cell r="C190" t="str">
            <v>Baneshwor Grid</v>
          </cell>
          <cell r="D190" t="str">
            <v>Dhobikhola</v>
          </cell>
          <cell r="E190" t="str">
            <v xml:space="preserve"> </v>
          </cell>
          <cell r="F190">
            <v>200</v>
          </cell>
          <cell r="G190">
            <v>11</v>
          </cell>
          <cell r="H190">
            <v>0.4</v>
          </cell>
          <cell r="I190" t="str">
            <v>NEA</v>
          </cell>
          <cell r="J190" t="str">
            <v>Baneshwor</v>
          </cell>
          <cell r="K190" t="str">
            <v>Kathmandu</v>
          </cell>
          <cell r="L190">
            <v>336035.93930000003</v>
          </cell>
          <cell r="M190">
            <v>3064828.6828999999</v>
          </cell>
        </row>
        <row r="191">
          <cell r="A191">
            <v>189</v>
          </cell>
          <cell r="B191" t="str">
            <v>Point</v>
          </cell>
          <cell r="C191" t="str">
            <v>Baneshwor Grid</v>
          </cell>
          <cell r="D191" t="str">
            <v>Dhobikhola</v>
          </cell>
          <cell r="E191" t="str">
            <v xml:space="preserve"> </v>
          </cell>
          <cell r="F191">
            <v>100</v>
          </cell>
          <cell r="G191">
            <v>11</v>
          </cell>
          <cell r="H191">
            <v>0.4</v>
          </cell>
          <cell r="I191" t="str">
            <v>NEA</v>
          </cell>
          <cell r="J191" t="str">
            <v>Baneshwor</v>
          </cell>
          <cell r="K191" t="str">
            <v>Kathmandu</v>
          </cell>
          <cell r="L191">
            <v>335637.07400000002</v>
          </cell>
          <cell r="M191">
            <v>3064947.9166999999</v>
          </cell>
        </row>
        <row r="192">
          <cell r="A192">
            <v>190</v>
          </cell>
          <cell r="B192" t="str">
            <v>Point</v>
          </cell>
          <cell r="C192" t="str">
            <v>Baneshwor Grid</v>
          </cell>
          <cell r="D192" t="str">
            <v>Dhobikhola</v>
          </cell>
          <cell r="E192" t="str">
            <v xml:space="preserve"> </v>
          </cell>
          <cell r="F192">
            <v>100</v>
          </cell>
          <cell r="G192">
            <v>11</v>
          </cell>
          <cell r="H192">
            <v>0.4</v>
          </cell>
          <cell r="I192" t="str">
            <v>NEA</v>
          </cell>
          <cell r="J192" t="str">
            <v>Baneshwor</v>
          </cell>
          <cell r="K192" t="str">
            <v>Kathmandu</v>
          </cell>
          <cell r="L192">
            <v>335695.96899999998</v>
          </cell>
          <cell r="M192">
            <v>3064897.5542000001</v>
          </cell>
        </row>
        <row r="193">
          <cell r="A193">
            <v>191</v>
          </cell>
          <cell r="B193" t="str">
            <v>Point</v>
          </cell>
          <cell r="C193" t="str">
            <v>Baneshwor Grid</v>
          </cell>
          <cell r="D193" t="str">
            <v>Dhobikhola</v>
          </cell>
          <cell r="E193" t="str">
            <v xml:space="preserve"> </v>
          </cell>
          <cell r="F193">
            <v>100</v>
          </cell>
          <cell r="G193">
            <v>11</v>
          </cell>
          <cell r="H193">
            <v>0.4</v>
          </cell>
          <cell r="I193" t="str">
            <v>NEA</v>
          </cell>
          <cell r="J193" t="str">
            <v>Baneshwor</v>
          </cell>
          <cell r="K193" t="str">
            <v>Kathmandu</v>
          </cell>
          <cell r="L193">
            <v>335781.88050000003</v>
          </cell>
          <cell r="M193">
            <v>3065039.9493</v>
          </cell>
        </row>
        <row r="194">
          <cell r="A194">
            <v>192</v>
          </cell>
          <cell r="B194" t="str">
            <v>Point</v>
          </cell>
          <cell r="C194" t="str">
            <v>Baneshwor Grid</v>
          </cell>
          <cell r="D194" t="str">
            <v>Dhobikhola</v>
          </cell>
          <cell r="E194" t="str">
            <v xml:space="preserve"> </v>
          </cell>
          <cell r="F194">
            <v>100</v>
          </cell>
          <cell r="G194">
            <v>11</v>
          </cell>
          <cell r="H194">
            <v>0.4</v>
          </cell>
          <cell r="I194" t="str">
            <v>NEA</v>
          </cell>
          <cell r="J194" t="str">
            <v>Baneshwor</v>
          </cell>
          <cell r="K194" t="str">
            <v>Kathmandu</v>
          </cell>
          <cell r="L194">
            <v>335887.19439999998</v>
          </cell>
          <cell r="M194">
            <v>3065095.5575000001</v>
          </cell>
        </row>
        <row r="195">
          <cell r="A195">
            <v>193</v>
          </cell>
          <cell r="B195" t="str">
            <v>Point</v>
          </cell>
          <cell r="C195" t="str">
            <v>Baneshwor Grid</v>
          </cell>
          <cell r="D195" t="str">
            <v>Dhobikhola</v>
          </cell>
          <cell r="E195" t="str">
            <v xml:space="preserve"> </v>
          </cell>
          <cell r="F195">
            <v>200</v>
          </cell>
          <cell r="G195">
            <v>11</v>
          </cell>
          <cell r="H195">
            <v>0.4</v>
          </cell>
          <cell r="I195" t="str">
            <v>NEA</v>
          </cell>
          <cell r="J195" t="str">
            <v>Baneshwor</v>
          </cell>
          <cell r="K195" t="str">
            <v>Kathmandu</v>
          </cell>
          <cell r="L195">
            <v>336026.19040000002</v>
          </cell>
          <cell r="M195">
            <v>3065370.8157000002</v>
          </cell>
        </row>
        <row r="196">
          <cell r="A196">
            <v>194</v>
          </cell>
          <cell r="B196" t="str">
            <v>Point</v>
          </cell>
          <cell r="C196" t="str">
            <v>Baneshwor Grid</v>
          </cell>
          <cell r="D196" t="str">
            <v>Dhobikhola</v>
          </cell>
          <cell r="E196" t="str">
            <v xml:space="preserve"> </v>
          </cell>
          <cell r="F196">
            <v>200</v>
          </cell>
          <cell r="G196">
            <v>11</v>
          </cell>
          <cell r="H196">
            <v>0.4</v>
          </cell>
          <cell r="I196" t="str">
            <v>NEA</v>
          </cell>
          <cell r="J196" t="str">
            <v>Baneshwor</v>
          </cell>
          <cell r="K196" t="str">
            <v>Kathmandu</v>
          </cell>
          <cell r="L196">
            <v>336227.58889999997</v>
          </cell>
          <cell r="M196">
            <v>3065293.9857999999</v>
          </cell>
        </row>
        <row r="197">
          <cell r="A197">
            <v>195</v>
          </cell>
          <cell r="B197" t="str">
            <v>Point</v>
          </cell>
          <cell r="C197" t="str">
            <v>Baneshwor Grid</v>
          </cell>
          <cell r="D197" t="str">
            <v>Dhobikhola</v>
          </cell>
          <cell r="E197" t="str">
            <v xml:space="preserve"> </v>
          </cell>
          <cell r="F197">
            <v>100</v>
          </cell>
          <cell r="G197">
            <v>11</v>
          </cell>
          <cell r="H197">
            <v>0.4</v>
          </cell>
          <cell r="I197" t="str">
            <v>NEA</v>
          </cell>
          <cell r="J197" t="str">
            <v>Baneshwor</v>
          </cell>
          <cell r="K197" t="str">
            <v>Kathmandu</v>
          </cell>
          <cell r="L197">
            <v>336227.24969999999</v>
          </cell>
          <cell r="M197">
            <v>3065425.0392999998</v>
          </cell>
        </row>
        <row r="198">
          <cell r="A198">
            <v>196</v>
          </cell>
          <cell r="B198" t="str">
            <v>Point</v>
          </cell>
          <cell r="C198" t="str">
            <v>Baneshwor Grid</v>
          </cell>
          <cell r="D198" t="str">
            <v>Dhobikhola</v>
          </cell>
          <cell r="E198" t="str">
            <v xml:space="preserve"> </v>
          </cell>
          <cell r="F198">
            <v>200</v>
          </cell>
          <cell r="G198">
            <v>11</v>
          </cell>
          <cell r="H198">
            <v>0.4</v>
          </cell>
          <cell r="I198" t="str">
            <v>NEA</v>
          </cell>
          <cell r="J198" t="str">
            <v>Baneshwor</v>
          </cell>
          <cell r="K198" t="str">
            <v>Kathmandu</v>
          </cell>
          <cell r="L198">
            <v>336024.9228</v>
          </cell>
          <cell r="M198">
            <v>3065478.8297999999</v>
          </cell>
        </row>
        <row r="199">
          <cell r="A199">
            <v>197</v>
          </cell>
          <cell r="B199" t="str">
            <v>Point</v>
          </cell>
          <cell r="C199" t="str">
            <v>Baneshwor Grid</v>
          </cell>
          <cell r="D199" t="str">
            <v>Dhobikhola</v>
          </cell>
          <cell r="E199" t="str">
            <v xml:space="preserve"> </v>
          </cell>
          <cell r="F199">
            <v>100</v>
          </cell>
          <cell r="G199">
            <v>11</v>
          </cell>
          <cell r="H199">
            <v>0.4</v>
          </cell>
          <cell r="I199" t="str">
            <v>NEA</v>
          </cell>
          <cell r="J199" t="str">
            <v>Baneshwor</v>
          </cell>
          <cell r="K199" t="str">
            <v>Kathmandu</v>
          </cell>
          <cell r="L199">
            <v>335977.49479999999</v>
          </cell>
          <cell r="M199">
            <v>3065599.6664999998</v>
          </cell>
        </row>
        <row r="200">
          <cell r="A200">
            <v>198</v>
          </cell>
          <cell r="B200" t="str">
            <v>Point</v>
          </cell>
          <cell r="C200" t="str">
            <v>Baneshwor Grid</v>
          </cell>
          <cell r="D200" t="str">
            <v>Dhobikhola</v>
          </cell>
          <cell r="E200" t="str">
            <v xml:space="preserve"> </v>
          </cell>
          <cell r="F200">
            <v>200</v>
          </cell>
          <cell r="G200">
            <v>11</v>
          </cell>
          <cell r="H200">
            <v>0.4</v>
          </cell>
          <cell r="I200" t="str">
            <v>NEA</v>
          </cell>
          <cell r="J200" t="str">
            <v>Baneshwor</v>
          </cell>
          <cell r="K200" t="str">
            <v>Kathmandu</v>
          </cell>
          <cell r="L200">
            <v>336044.61119999998</v>
          </cell>
          <cell r="M200">
            <v>3065624.9685</v>
          </cell>
        </row>
        <row r="201">
          <cell r="A201">
            <v>199</v>
          </cell>
          <cell r="B201" t="str">
            <v>Point</v>
          </cell>
          <cell r="C201" t="str">
            <v>Baneshwor Grid</v>
          </cell>
          <cell r="D201" t="str">
            <v>Baneshwor</v>
          </cell>
          <cell r="E201" t="str">
            <v>Near EPS</v>
          </cell>
          <cell r="F201">
            <v>100</v>
          </cell>
          <cell r="G201">
            <v>11</v>
          </cell>
          <cell r="H201">
            <v>0.4</v>
          </cell>
          <cell r="I201" t="str">
            <v>NEA</v>
          </cell>
          <cell r="J201" t="str">
            <v>Baneshwor</v>
          </cell>
          <cell r="K201" t="str">
            <v>Kathmandu</v>
          </cell>
          <cell r="L201">
            <v>336370.00890000002</v>
          </cell>
          <cell r="M201">
            <v>3063842.5008</v>
          </cell>
        </row>
        <row r="202">
          <cell r="A202">
            <v>200</v>
          </cell>
          <cell r="B202" t="str">
            <v>Point</v>
          </cell>
          <cell r="C202" t="str">
            <v>Baneshwor Grid</v>
          </cell>
          <cell r="D202" t="str">
            <v>Baneshwor</v>
          </cell>
          <cell r="E202" t="str">
            <v>SahakariL</v>
          </cell>
          <cell r="F202">
            <v>200</v>
          </cell>
          <cell r="G202">
            <v>11</v>
          </cell>
          <cell r="H202">
            <v>0.4</v>
          </cell>
          <cell r="I202" t="str">
            <v>NEA</v>
          </cell>
          <cell r="J202" t="str">
            <v>Baneshwor</v>
          </cell>
          <cell r="K202" t="str">
            <v>Kathmandu</v>
          </cell>
          <cell r="L202">
            <v>336298.71360000002</v>
          </cell>
          <cell r="M202">
            <v>3063962.0539000002</v>
          </cell>
        </row>
        <row r="203">
          <cell r="A203">
            <v>201</v>
          </cell>
          <cell r="B203" t="str">
            <v>Point</v>
          </cell>
          <cell r="C203" t="str">
            <v>Baneshwor Grid</v>
          </cell>
          <cell r="D203" t="str">
            <v>Baneshwor</v>
          </cell>
          <cell r="E203" t="str">
            <v>Sangam Chowk</v>
          </cell>
          <cell r="F203">
            <v>200</v>
          </cell>
          <cell r="G203">
            <v>11</v>
          </cell>
          <cell r="H203">
            <v>0.4</v>
          </cell>
          <cell r="I203" t="str">
            <v>NEA</v>
          </cell>
          <cell r="J203" t="str">
            <v>Baneshwor</v>
          </cell>
          <cell r="K203" t="str">
            <v>Kathmandu</v>
          </cell>
          <cell r="L203">
            <v>336348.82679999998</v>
          </cell>
          <cell r="M203">
            <v>3063961.7228999999</v>
          </cell>
        </row>
        <row r="204">
          <cell r="A204">
            <v>202</v>
          </cell>
          <cell r="B204" t="str">
            <v>Point</v>
          </cell>
          <cell r="C204" t="str">
            <v>Baneshwor Grid</v>
          </cell>
          <cell r="D204" t="str">
            <v>Baneshwor</v>
          </cell>
          <cell r="E204" t="str">
            <v xml:space="preserve"> </v>
          </cell>
          <cell r="F204">
            <v>200</v>
          </cell>
          <cell r="G204">
            <v>11</v>
          </cell>
          <cell r="H204">
            <v>0.4</v>
          </cell>
          <cell r="I204" t="str">
            <v>NEA</v>
          </cell>
          <cell r="J204" t="str">
            <v>Baneshwor</v>
          </cell>
          <cell r="K204" t="str">
            <v>Kathmandu</v>
          </cell>
          <cell r="L204">
            <v>336154.28370000003</v>
          </cell>
          <cell r="M204">
            <v>3064046.3114</v>
          </cell>
        </row>
        <row r="205">
          <cell r="A205">
            <v>203</v>
          </cell>
          <cell r="B205" t="str">
            <v>Point</v>
          </cell>
          <cell r="C205" t="str">
            <v>Baneshwor Grid</v>
          </cell>
          <cell r="D205" t="str">
            <v>Baneshwor</v>
          </cell>
          <cell r="E205" t="str">
            <v>Baneshwor Tank</v>
          </cell>
          <cell r="F205">
            <v>100</v>
          </cell>
          <cell r="G205">
            <v>11</v>
          </cell>
          <cell r="H205">
            <v>0.4</v>
          </cell>
          <cell r="I205" t="str">
            <v>NEA</v>
          </cell>
          <cell r="J205" t="str">
            <v>Baneshwor</v>
          </cell>
          <cell r="K205" t="str">
            <v>Kathmandu</v>
          </cell>
          <cell r="L205">
            <v>335907.58860000002</v>
          </cell>
          <cell r="M205">
            <v>3064061.1968999999</v>
          </cell>
        </row>
        <row r="206">
          <cell r="A206">
            <v>204</v>
          </cell>
          <cell r="B206" t="str">
            <v>Point</v>
          </cell>
          <cell r="C206" t="str">
            <v>Baneshwor Grid</v>
          </cell>
          <cell r="D206" t="str">
            <v>Baneshwor</v>
          </cell>
          <cell r="E206" t="str">
            <v>Baneshwor</v>
          </cell>
          <cell r="F206">
            <v>200</v>
          </cell>
          <cell r="G206">
            <v>11</v>
          </cell>
          <cell r="H206">
            <v>0.4</v>
          </cell>
          <cell r="I206" t="str">
            <v>NEA</v>
          </cell>
          <cell r="J206" t="str">
            <v>Baneshwor</v>
          </cell>
          <cell r="K206" t="str">
            <v>Kathmandu</v>
          </cell>
          <cell r="L206">
            <v>335896.00870000001</v>
          </cell>
          <cell r="M206">
            <v>3064018.7727000001</v>
          </cell>
        </row>
        <row r="207">
          <cell r="A207">
            <v>205</v>
          </cell>
          <cell r="B207" t="str">
            <v>Point</v>
          </cell>
          <cell r="C207" t="str">
            <v>Baneshwor Grid</v>
          </cell>
          <cell r="D207" t="str">
            <v>Baneshwor</v>
          </cell>
          <cell r="E207" t="str">
            <v>Near Jyoti Bikash Bank</v>
          </cell>
          <cell r="F207">
            <v>200</v>
          </cell>
          <cell r="G207">
            <v>11</v>
          </cell>
          <cell r="H207">
            <v>0.4</v>
          </cell>
          <cell r="I207" t="str">
            <v>NEA</v>
          </cell>
          <cell r="J207" t="str">
            <v>Baneshwor</v>
          </cell>
          <cell r="K207" t="str">
            <v>Kathmandu</v>
          </cell>
          <cell r="L207">
            <v>335936.63390000002</v>
          </cell>
          <cell r="M207">
            <v>3064133.6436000001</v>
          </cell>
        </row>
        <row r="208">
          <cell r="A208">
            <v>206</v>
          </cell>
          <cell r="B208" t="str">
            <v>Point</v>
          </cell>
          <cell r="C208" t="str">
            <v>Baneshwor Grid</v>
          </cell>
          <cell r="D208" t="str">
            <v>Baneshwor</v>
          </cell>
          <cell r="E208" t="str">
            <v>Panchakumari Turning</v>
          </cell>
          <cell r="F208">
            <v>200</v>
          </cell>
          <cell r="G208">
            <v>11</v>
          </cell>
          <cell r="H208">
            <v>0.4</v>
          </cell>
          <cell r="I208" t="str">
            <v>NEA</v>
          </cell>
          <cell r="J208" t="str">
            <v>Baneshwor</v>
          </cell>
          <cell r="K208" t="str">
            <v>Kathmandu</v>
          </cell>
          <cell r="L208">
            <v>335942.43900000001</v>
          </cell>
          <cell r="M208">
            <v>3064238.8809000002</v>
          </cell>
        </row>
        <row r="209">
          <cell r="A209">
            <v>207</v>
          </cell>
          <cell r="B209" t="str">
            <v>Point</v>
          </cell>
          <cell r="C209" t="str">
            <v>Baneshwor Grid</v>
          </cell>
          <cell r="D209" t="str">
            <v>Baneshwor</v>
          </cell>
          <cell r="E209" t="str">
            <v>White House</v>
          </cell>
          <cell r="F209">
            <v>200</v>
          </cell>
          <cell r="G209">
            <v>11</v>
          </cell>
          <cell r="H209">
            <v>0.4</v>
          </cell>
          <cell r="I209" t="str">
            <v>NEA</v>
          </cell>
          <cell r="J209" t="str">
            <v>Baneshwor</v>
          </cell>
          <cell r="K209" t="str">
            <v>Kathmandu</v>
          </cell>
          <cell r="L209">
            <v>336038.16029999999</v>
          </cell>
          <cell r="M209">
            <v>3064458.9243000001</v>
          </cell>
        </row>
        <row r="210">
          <cell r="A210">
            <v>208</v>
          </cell>
          <cell r="B210" t="str">
            <v>Point</v>
          </cell>
          <cell r="C210" t="str">
            <v>Baneshwor Grid</v>
          </cell>
          <cell r="D210" t="str">
            <v>Baneshwor</v>
          </cell>
          <cell r="E210" t="str">
            <v xml:space="preserve"> </v>
          </cell>
          <cell r="F210">
            <v>100</v>
          </cell>
          <cell r="G210">
            <v>11</v>
          </cell>
          <cell r="H210">
            <v>0.4</v>
          </cell>
          <cell r="I210" t="str">
            <v>NEA</v>
          </cell>
          <cell r="J210" t="str">
            <v>Baneshwor</v>
          </cell>
          <cell r="K210" t="str">
            <v>Kathmandu</v>
          </cell>
          <cell r="L210">
            <v>336200.5907</v>
          </cell>
          <cell r="M210">
            <v>3064409.7902000002</v>
          </cell>
        </row>
        <row r="211">
          <cell r="A211">
            <v>209</v>
          </cell>
          <cell r="B211" t="str">
            <v>Point</v>
          </cell>
          <cell r="C211" t="str">
            <v>Baneshwor Grid</v>
          </cell>
          <cell r="D211" t="str">
            <v>Baneshwor</v>
          </cell>
          <cell r="E211" t="str">
            <v>Milan Chowk</v>
          </cell>
          <cell r="F211">
            <v>250</v>
          </cell>
          <cell r="G211">
            <v>11</v>
          </cell>
          <cell r="H211">
            <v>0.4</v>
          </cell>
          <cell r="I211" t="str">
            <v>NEA</v>
          </cell>
          <cell r="J211" t="str">
            <v>Baneshwor</v>
          </cell>
          <cell r="K211" t="str">
            <v>Kathmandu</v>
          </cell>
          <cell r="L211">
            <v>336387.56089999998</v>
          </cell>
          <cell r="M211">
            <v>3064522.3415000001</v>
          </cell>
        </row>
        <row r="212">
          <cell r="A212">
            <v>210</v>
          </cell>
          <cell r="B212" t="str">
            <v>Point</v>
          </cell>
          <cell r="C212" t="str">
            <v>Baneshwor Grid</v>
          </cell>
          <cell r="D212" t="str">
            <v>Baneshwor</v>
          </cell>
          <cell r="E212" t="str">
            <v>Katyani Chowk</v>
          </cell>
          <cell r="F212">
            <v>200</v>
          </cell>
          <cell r="G212">
            <v>11</v>
          </cell>
          <cell r="H212">
            <v>0.4</v>
          </cell>
          <cell r="I212" t="str">
            <v>NEA</v>
          </cell>
          <cell r="J212" t="str">
            <v>Baneshwor</v>
          </cell>
          <cell r="K212" t="str">
            <v>Kathmandu</v>
          </cell>
          <cell r="L212">
            <v>336756.16739999998</v>
          </cell>
          <cell r="M212">
            <v>3064547.7977999998</v>
          </cell>
        </row>
        <row r="213">
          <cell r="A213">
            <v>211</v>
          </cell>
          <cell r="B213" t="str">
            <v>Point</v>
          </cell>
          <cell r="C213" t="str">
            <v>Baneshwor Grid</v>
          </cell>
          <cell r="D213" t="str">
            <v>Baneshwor</v>
          </cell>
          <cell r="E213" t="str">
            <v xml:space="preserve"> </v>
          </cell>
          <cell r="F213">
            <v>100</v>
          </cell>
          <cell r="G213">
            <v>11</v>
          </cell>
          <cell r="H213">
            <v>0.4</v>
          </cell>
          <cell r="I213" t="str">
            <v>NEA</v>
          </cell>
          <cell r="J213" t="str">
            <v>Baneshwor</v>
          </cell>
          <cell r="K213" t="str">
            <v>Kathmandu</v>
          </cell>
          <cell r="L213">
            <v>336699.80940000003</v>
          </cell>
          <cell r="M213">
            <v>3064176.1387999998</v>
          </cell>
        </row>
        <row r="214">
          <cell r="A214">
            <v>212</v>
          </cell>
          <cell r="B214" t="str">
            <v>Point</v>
          </cell>
          <cell r="C214" t="str">
            <v>Baneshwor Grid</v>
          </cell>
          <cell r="D214" t="str">
            <v>Baneshwor</v>
          </cell>
          <cell r="E214" t="str">
            <v>Khariboot</v>
          </cell>
          <cell r="F214">
            <v>200</v>
          </cell>
          <cell r="G214">
            <v>11</v>
          </cell>
          <cell r="H214">
            <v>0.4</v>
          </cell>
          <cell r="I214" t="str">
            <v>NEA</v>
          </cell>
          <cell r="J214" t="str">
            <v>Baneshwor</v>
          </cell>
          <cell r="K214" t="str">
            <v>Kathmandu</v>
          </cell>
          <cell r="L214">
            <v>336627.99770000001</v>
          </cell>
          <cell r="M214">
            <v>3064065.3311000001</v>
          </cell>
        </row>
        <row r="215">
          <cell r="A215">
            <v>213</v>
          </cell>
          <cell r="B215" t="str">
            <v>Point</v>
          </cell>
          <cell r="C215" t="str">
            <v>Baneshwor Grid</v>
          </cell>
          <cell r="D215" t="str">
            <v>Baneshwor</v>
          </cell>
          <cell r="E215" t="str">
            <v>Khariboot</v>
          </cell>
          <cell r="F215">
            <v>100</v>
          </cell>
          <cell r="G215">
            <v>11</v>
          </cell>
          <cell r="H215">
            <v>0.4</v>
          </cell>
          <cell r="I215" t="str">
            <v>NEA</v>
          </cell>
          <cell r="J215" t="str">
            <v>Baneshwor</v>
          </cell>
          <cell r="K215" t="str">
            <v>Kathmandu</v>
          </cell>
          <cell r="L215">
            <v>336628.39659999998</v>
          </cell>
          <cell r="M215">
            <v>3064049.5101999999</v>
          </cell>
        </row>
        <row r="216">
          <cell r="A216">
            <v>214</v>
          </cell>
          <cell r="B216" t="str">
            <v>Point</v>
          </cell>
          <cell r="C216" t="str">
            <v>Baneshwor Grid</v>
          </cell>
          <cell r="D216" t="str">
            <v>Baneshwor</v>
          </cell>
          <cell r="E216" t="str">
            <v>Ratnarajya</v>
          </cell>
          <cell r="F216">
            <v>200</v>
          </cell>
          <cell r="G216">
            <v>11</v>
          </cell>
          <cell r="H216">
            <v>0.4</v>
          </cell>
          <cell r="I216" t="str">
            <v>NEA</v>
          </cell>
          <cell r="J216" t="str">
            <v>Baneshwor</v>
          </cell>
          <cell r="K216" t="str">
            <v>Kathmandu</v>
          </cell>
          <cell r="L216">
            <v>336073.08</v>
          </cell>
          <cell r="M216">
            <v>3064565.7366999998</v>
          </cell>
        </row>
        <row r="217">
          <cell r="A217">
            <v>215</v>
          </cell>
          <cell r="B217" t="str">
            <v>Point</v>
          </cell>
          <cell r="C217" t="str">
            <v>Baneshwor Grid</v>
          </cell>
          <cell r="D217" t="str">
            <v>Baneshwor</v>
          </cell>
          <cell r="E217" t="str">
            <v>Ratnarajya</v>
          </cell>
          <cell r="F217">
            <v>100</v>
          </cell>
          <cell r="G217">
            <v>11</v>
          </cell>
          <cell r="H217">
            <v>0.4</v>
          </cell>
          <cell r="I217" t="str">
            <v>NEA</v>
          </cell>
          <cell r="J217" t="str">
            <v>Baneshwor</v>
          </cell>
          <cell r="K217" t="str">
            <v>Kathmandu</v>
          </cell>
          <cell r="L217">
            <v>336073.52889999998</v>
          </cell>
          <cell r="M217">
            <v>3064627.4424999999</v>
          </cell>
        </row>
        <row r="218">
          <cell r="A218">
            <v>216</v>
          </cell>
          <cell r="B218" t="str">
            <v>Point</v>
          </cell>
          <cell r="C218" t="str">
            <v>Baneshwor Grid</v>
          </cell>
          <cell r="D218" t="str">
            <v>Baneshwor</v>
          </cell>
          <cell r="E218" t="str">
            <v>Mid Baneshwor</v>
          </cell>
          <cell r="F218">
            <v>100</v>
          </cell>
          <cell r="G218">
            <v>11</v>
          </cell>
          <cell r="H218">
            <v>0.4</v>
          </cell>
          <cell r="I218" t="str">
            <v>NEA</v>
          </cell>
          <cell r="J218" t="str">
            <v>Baneshwor</v>
          </cell>
          <cell r="K218" t="str">
            <v>Kathmandu</v>
          </cell>
          <cell r="L218">
            <v>336091.90840000001</v>
          </cell>
          <cell r="M218">
            <v>3064737.6211000001</v>
          </cell>
        </row>
        <row r="219">
          <cell r="A219">
            <v>217</v>
          </cell>
          <cell r="B219" t="str">
            <v>Point</v>
          </cell>
          <cell r="C219" t="str">
            <v>Baneshwor Grid</v>
          </cell>
          <cell r="D219" t="str">
            <v>Baneshwor</v>
          </cell>
          <cell r="E219" t="str">
            <v xml:space="preserve"> </v>
          </cell>
          <cell r="F219">
            <v>200</v>
          </cell>
          <cell r="G219">
            <v>11</v>
          </cell>
          <cell r="H219">
            <v>0.4</v>
          </cell>
          <cell r="I219" t="str">
            <v>NEA</v>
          </cell>
          <cell r="J219" t="str">
            <v>Baneshwor</v>
          </cell>
          <cell r="K219" t="str">
            <v>Kathmandu</v>
          </cell>
          <cell r="L219">
            <v>336153.9633</v>
          </cell>
          <cell r="M219">
            <v>3064723.1183000002</v>
          </cell>
        </row>
        <row r="220">
          <cell r="A220">
            <v>218</v>
          </cell>
          <cell r="B220" t="str">
            <v>Point</v>
          </cell>
          <cell r="C220" t="str">
            <v>Baneshwor Grid</v>
          </cell>
          <cell r="D220" t="str">
            <v>Baneshwor</v>
          </cell>
          <cell r="E220" t="str">
            <v xml:space="preserve"> </v>
          </cell>
          <cell r="F220">
            <v>300</v>
          </cell>
          <cell r="G220">
            <v>11</v>
          </cell>
          <cell r="H220">
            <v>0.4</v>
          </cell>
          <cell r="I220" t="str">
            <v>NEA</v>
          </cell>
          <cell r="J220" t="str">
            <v>Baneshwor</v>
          </cell>
          <cell r="K220" t="str">
            <v>Kathmandu</v>
          </cell>
          <cell r="L220">
            <v>336233.35889999999</v>
          </cell>
          <cell r="M220">
            <v>3064707.1258</v>
          </cell>
        </row>
        <row r="221">
          <cell r="A221">
            <v>219</v>
          </cell>
          <cell r="B221" t="str">
            <v>Point</v>
          </cell>
          <cell r="C221" t="str">
            <v>Baneshwor Grid</v>
          </cell>
          <cell r="D221" t="str">
            <v>Baneshwor</v>
          </cell>
          <cell r="E221" t="str">
            <v>Nea Apex College</v>
          </cell>
          <cell r="F221">
            <v>200</v>
          </cell>
          <cell r="G221">
            <v>11</v>
          </cell>
          <cell r="H221">
            <v>0.4</v>
          </cell>
          <cell r="I221" t="str">
            <v>NEA</v>
          </cell>
          <cell r="J221" t="str">
            <v>Baneshwor</v>
          </cell>
          <cell r="K221" t="str">
            <v>Kathmandu</v>
          </cell>
          <cell r="L221">
            <v>336158.25079999998</v>
          </cell>
          <cell r="M221">
            <v>3064986.8700999999</v>
          </cell>
        </row>
        <row r="222">
          <cell r="A222">
            <v>220</v>
          </cell>
          <cell r="B222" t="str">
            <v>Point</v>
          </cell>
          <cell r="C222" t="str">
            <v>Baneshwor Grid</v>
          </cell>
          <cell r="D222" t="str">
            <v>Baneshwor</v>
          </cell>
          <cell r="E222" t="str">
            <v xml:space="preserve"> </v>
          </cell>
          <cell r="F222">
            <v>100</v>
          </cell>
          <cell r="G222">
            <v>11</v>
          </cell>
          <cell r="H222">
            <v>0.4</v>
          </cell>
          <cell r="I222" t="str">
            <v>NEA</v>
          </cell>
          <cell r="J222" t="str">
            <v>Baneshwor</v>
          </cell>
          <cell r="K222" t="str">
            <v>Kathmandu</v>
          </cell>
          <cell r="L222">
            <v>336178.63189999998</v>
          </cell>
          <cell r="M222">
            <v>3065047.2677000002</v>
          </cell>
        </row>
        <row r="223">
          <cell r="A223">
            <v>221</v>
          </cell>
          <cell r="B223" t="str">
            <v>Point</v>
          </cell>
          <cell r="C223" t="str">
            <v>Baneshwor Grid</v>
          </cell>
          <cell r="D223" t="str">
            <v>Baneshwor</v>
          </cell>
          <cell r="E223" t="str">
            <v xml:space="preserve"> </v>
          </cell>
          <cell r="F223">
            <v>100</v>
          </cell>
          <cell r="G223">
            <v>11</v>
          </cell>
          <cell r="H223">
            <v>0.4</v>
          </cell>
          <cell r="I223" t="str">
            <v>NEA</v>
          </cell>
          <cell r="J223" t="str">
            <v>Baneshwor</v>
          </cell>
          <cell r="K223" t="str">
            <v>Kathmandu</v>
          </cell>
          <cell r="L223">
            <v>336271.53210000001</v>
          </cell>
          <cell r="M223">
            <v>3065131.3514</v>
          </cell>
        </row>
        <row r="224">
          <cell r="A224">
            <v>222</v>
          </cell>
          <cell r="B224" t="str">
            <v>Point</v>
          </cell>
          <cell r="C224" t="str">
            <v>Baneshwor Grid</v>
          </cell>
          <cell r="D224" t="str">
            <v>Baneshwor</v>
          </cell>
          <cell r="E224" t="str">
            <v xml:space="preserve"> </v>
          </cell>
          <cell r="F224">
            <v>200</v>
          </cell>
          <cell r="G224">
            <v>11</v>
          </cell>
          <cell r="H224">
            <v>0.4</v>
          </cell>
          <cell r="I224" t="str">
            <v>NEA</v>
          </cell>
          <cell r="J224" t="str">
            <v>Baneshwor</v>
          </cell>
          <cell r="K224" t="str">
            <v>Kathmandu</v>
          </cell>
          <cell r="L224">
            <v>336585.46120000002</v>
          </cell>
          <cell r="M224">
            <v>3064522.6664999998</v>
          </cell>
        </row>
        <row r="225">
          <cell r="A225">
            <v>223</v>
          </cell>
          <cell r="B225" t="str">
            <v>Point</v>
          </cell>
          <cell r="C225" t="str">
            <v>Baneshwor Grid</v>
          </cell>
          <cell r="D225" t="str">
            <v>Sankhamul</v>
          </cell>
          <cell r="E225" t="str">
            <v xml:space="preserve"> </v>
          </cell>
          <cell r="F225">
            <v>200</v>
          </cell>
          <cell r="G225">
            <v>11</v>
          </cell>
          <cell r="H225">
            <v>0.4</v>
          </cell>
          <cell r="I225" t="str">
            <v>NEA</v>
          </cell>
          <cell r="J225" t="str">
            <v>Baneshwor</v>
          </cell>
          <cell r="K225" t="str">
            <v>Kathmandu</v>
          </cell>
          <cell r="L225">
            <v>335990.99410000001</v>
          </cell>
          <cell r="M225">
            <v>3063234.2622000002</v>
          </cell>
        </row>
        <row r="226">
          <cell r="A226">
            <v>224</v>
          </cell>
          <cell r="B226" t="str">
            <v>Point</v>
          </cell>
          <cell r="C226" t="str">
            <v>Baneshwor Grid</v>
          </cell>
          <cell r="D226" t="str">
            <v>Sankhamul</v>
          </cell>
          <cell r="E226" t="str">
            <v xml:space="preserve"> </v>
          </cell>
          <cell r="F226">
            <v>100</v>
          </cell>
          <cell r="G226">
            <v>11</v>
          </cell>
          <cell r="H226">
            <v>0.4</v>
          </cell>
          <cell r="I226" t="str">
            <v>NEA</v>
          </cell>
          <cell r="J226" t="str">
            <v>Baneshwor</v>
          </cell>
          <cell r="K226" t="str">
            <v>Kathmandu</v>
          </cell>
          <cell r="L226">
            <v>336106.06640000001</v>
          </cell>
          <cell r="M226">
            <v>3063132.5953000002</v>
          </cell>
        </row>
        <row r="227">
          <cell r="A227">
            <v>225</v>
          </cell>
          <cell r="B227" t="str">
            <v>Point</v>
          </cell>
          <cell r="C227" t="str">
            <v>Baneshwor Grid</v>
          </cell>
          <cell r="D227" t="str">
            <v>Sankhamul</v>
          </cell>
          <cell r="E227" t="str">
            <v xml:space="preserve"> </v>
          </cell>
          <cell r="F227">
            <v>100</v>
          </cell>
          <cell r="G227">
            <v>11</v>
          </cell>
          <cell r="H227">
            <v>0.4</v>
          </cell>
          <cell r="I227" t="str">
            <v>NEA</v>
          </cell>
          <cell r="J227" t="str">
            <v>Baneshwor</v>
          </cell>
          <cell r="K227" t="str">
            <v>Kathmandu</v>
          </cell>
          <cell r="L227">
            <v>335938.685</v>
          </cell>
          <cell r="M227">
            <v>3063198.1447999999</v>
          </cell>
        </row>
        <row r="228">
          <cell r="A228">
            <v>226</v>
          </cell>
          <cell r="B228" t="str">
            <v>Point</v>
          </cell>
          <cell r="C228" t="str">
            <v>Baneshwor Grid</v>
          </cell>
          <cell r="D228" t="str">
            <v>Sankhamul</v>
          </cell>
          <cell r="E228" t="str">
            <v xml:space="preserve"> </v>
          </cell>
          <cell r="F228">
            <v>200</v>
          </cell>
          <cell r="G228">
            <v>11</v>
          </cell>
          <cell r="H228">
            <v>0.4</v>
          </cell>
          <cell r="I228" t="str">
            <v>NEA</v>
          </cell>
          <cell r="J228" t="str">
            <v>Baneshwor</v>
          </cell>
          <cell r="K228" t="str">
            <v>Kathmandu</v>
          </cell>
          <cell r="L228">
            <v>335928.9155</v>
          </cell>
          <cell r="M228">
            <v>3063005.1477999999</v>
          </cell>
        </row>
        <row r="229">
          <cell r="A229">
            <v>227</v>
          </cell>
          <cell r="B229" t="str">
            <v>Point</v>
          </cell>
          <cell r="C229" t="str">
            <v>Baneshwor Grid</v>
          </cell>
          <cell r="D229" t="str">
            <v>Sankhamul</v>
          </cell>
          <cell r="E229" t="str">
            <v xml:space="preserve"> </v>
          </cell>
          <cell r="F229">
            <v>100</v>
          </cell>
          <cell r="G229">
            <v>11</v>
          </cell>
          <cell r="H229">
            <v>0.4</v>
          </cell>
          <cell r="I229" t="str">
            <v>NEA</v>
          </cell>
          <cell r="J229" t="str">
            <v>Baneshwor</v>
          </cell>
          <cell r="K229" t="str">
            <v>Kathmandu</v>
          </cell>
          <cell r="L229">
            <v>335818.65490000002</v>
          </cell>
          <cell r="M229">
            <v>3063038.1028</v>
          </cell>
        </row>
        <row r="230">
          <cell r="A230">
            <v>228</v>
          </cell>
          <cell r="B230" t="str">
            <v>Point</v>
          </cell>
          <cell r="C230" t="str">
            <v>Baneshwor Grid</v>
          </cell>
          <cell r="D230" t="str">
            <v>Sankhamul</v>
          </cell>
          <cell r="E230" t="str">
            <v xml:space="preserve"> </v>
          </cell>
          <cell r="F230">
            <v>200</v>
          </cell>
          <cell r="G230">
            <v>11</v>
          </cell>
          <cell r="H230">
            <v>0.4</v>
          </cell>
          <cell r="I230" t="str">
            <v>NEA</v>
          </cell>
          <cell r="J230" t="str">
            <v>Baneshwor</v>
          </cell>
          <cell r="K230" t="str">
            <v>Kathmandu</v>
          </cell>
          <cell r="L230">
            <v>335860.16960000002</v>
          </cell>
          <cell r="M230">
            <v>3063721.5624000002</v>
          </cell>
        </row>
        <row r="231">
          <cell r="A231">
            <v>229</v>
          </cell>
          <cell r="B231" t="str">
            <v>Point</v>
          </cell>
          <cell r="C231" t="str">
            <v>Baneshwor Grid</v>
          </cell>
          <cell r="D231" t="str">
            <v>Sankhamul</v>
          </cell>
          <cell r="E231" t="str">
            <v xml:space="preserve"> </v>
          </cell>
          <cell r="F231">
            <v>100</v>
          </cell>
          <cell r="G231">
            <v>11</v>
          </cell>
          <cell r="H231">
            <v>0.4</v>
          </cell>
          <cell r="I231" t="str">
            <v>NEA</v>
          </cell>
          <cell r="J231" t="str">
            <v>Baneshwor</v>
          </cell>
          <cell r="K231" t="str">
            <v>Kathmandu</v>
          </cell>
          <cell r="L231">
            <v>335844.90029999998</v>
          </cell>
          <cell r="M231">
            <v>3063638.4331</v>
          </cell>
        </row>
        <row r="232">
          <cell r="A232">
            <v>230</v>
          </cell>
          <cell r="B232" t="str">
            <v>Point</v>
          </cell>
          <cell r="C232" t="str">
            <v>Baneshwor Grid</v>
          </cell>
          <cell r="D232" t="str">
            <v>Sankhamul</v>
          </cell>
          <cell r="E232" t="str">
            <v xml:space="preserve"> </v>
          </cell>
          <cell r="F232">
            <v>150</v>
          </cell>
          <cell r="G232">
            <v>11</v>
          </cell>
          <cell r="H232">
            <v>0.4</v>
          </cell>
          <cell r="I232" t="str">
            <v>NEA</v>
          </cell>
          <cell r="J232" t="str">
            <v>Baneshwor</v>
          </cell>
          <cell r="K232" t="str">
            <v>Kathmandu</v>
          </cell>
          <cell r="L232">
            <v>335826.17099999997</v>
          </cell>
          <cell r="M232">
            <v>3063551.3791</v>
          </cell>
        </row>
        <row r="233">
          <cell r="A233">
            <v>231</v>
          </cell>
          <cell r="B233" t="str">
            <v>Point</v>
          </cell>
          <cell r="C233" t="str">
            <v>Baneshwor Grid</v>
          </cell>
          <cell r="D233" t="str">
            <v>Sankhamul</v>
          </cell>
          <cell r="E233" t="str">
            <v xml:space="preserve"> </v>
          </cell>
          <cell r="F233">
            <v>100</v>
          </cell>
          <cell r="G233">
            <v>11</v>
          </cell>
          <cell r="H233">
            <v>0.4</v>
          </cell>
          <cell r="I233" t="str">
            <v>NEA</v>
          </cell>
          <cell r="J233" t="str">
            <v>Baneshwor</v>
          </cell>
          <cell r="K233" t="str">
            <v>Kathmandu</v>
          </cell>
          <cell r="L233">
            <v>335866.39419999998</v>
          </cell>
          <cell r="M233">
            <v>3063424.9183</v>
          </cell>
        </row>
        <row r="234">
          <cell r="A234">
            <v>232</v>
          </cell>
          <cell r="B234" t="str">
            <v>Point</v>
          </cell>
          <cell r="C234" t="str">
            <v>Baneshwor Grid</v>
          </cell>
          <cell r="D234" t="str">
            <v>Sankhamul</v>
          </cell>
          <cell r="E234" t="str">
            <v xml:space="preserve"> </v>
          </cell>
          <cell r="F234">
            <v>200</v>
          </cell>
          <cell r="G234">
            <v>11</v>
          </cell>
          <cell r="H234">
            <v>0.4</v>
          </cell>
          <cell r="I234" t="str">
            <v>NEA</v>
          </cell>
          <cell r="J234" t="str">
            <v>Baneshwor</v>
          </cell>
          <cell r="K234" t="str">
            <v>Kathmandu</v>
          </cell>
          <cell r="L234">
            <v>335835.3542</v>
          </cell>
          <cell r="M234">
            <v>3063192.1617000001</v>
          </cell>
        </row>
        <row r="235">
          <cell r="A235">
            <v>233</v>
          </cell>
          <cell r="B235" t="str">
            <v>Point</v>
          </cell>
          <cell r="C235" t="str">
            <v>Baneshwor Grid</v>
          </cell>
          <cell r="D235" t="str">
            <v>Sankhamul</v>
          </cell>
          <cell r="E235" t="str">
            <v xml:space="preserve"> </v>
          </cell>
          <cell r="F235">
            <v>200</v>
          </cell>
          <cell r="G235">
            <v>11</v>
          </cell>
          <cell r="H235">
            <v>0.4</v>
          </cell>
          <cell r="I235" t="str">
            <v>NEA</v>
          </cell>
          <cell r="J235" t="str">
            <v>Baneshwor</v>
          </cell>
          <cell r="K235" t="str">
            <v>Kathmandu</v>
          </cell>
          <cell r="L235">
            <v>335745.51579999999</v>
          </cell>
          <cell r="M235">
            <v>3062977.4755000002</v>
          </cell>
        </row>
        <row r="236">
          <cell r="A236">
            <v>234</v>
          </cell>
          <cell r="B236" t="str">
            <v>Point</v>
          </cell>
          <cell r="C236" t="str">
            <v>Baneshwor Grid</v>
          </cell>
          <cell r="D236" t="str">
            <v>Sankhamul</v>
          </cell>
          <cell r="E236" t="str">
            <v xml:space="preserve"> </v>
          </cell>
          <cell r="F236">
            <v>200</v>
          </cell>
          <cell r="G236">
            <v>11</v>
          </cell>
          <cell r="H236">
            <v>0.4</v>
          </cell>
          <cell r="I236" t="str">
            <v>NEA</v>
          </cell>
          <cell r="J236" t="str">
            <v>Baneshwor</v>
          </cell>
          <cell r="K236" t="str">
            <v>Kathmandu</v>
          </cell>
          <cell r="L236">
            <v>335322.65830000001</v>
          </cell>
          <cell r="M236">
            <v>3063399.2883000001</v>
          </cell>
        </row>
        <row r="237">
          <cell r="A237">
            <v>235</v>
          </cell>
          <cell r="B237" t="str">
            <v>Point</v>
          </cell>
          <cell r="C237" t="str">
            <v>Baneshwor Grid</v>
          </cell>
          <cell r="D237" t="str">
            <v>Sankhamul</v>
          </cell>
          <cell r="E237" t="str">
            <v xml:space="preserve"> </v>
          </cell>
          <cell r="F237">
            <v>150</v>
          </cell>
          <cell r="G237">
            <v>11</v>
          </cell>
          <cell r="H237">
            <v>0.4</v>
          </cell>
          <cell r="I237" t="str">
            <v>NEA</v>
          </cell>
          <cell r="J237" t="str">
            <v>Baneshwor</v>
          </cell>
          <cell r="K237" t="str">
            <v>Kathmandu</v>
          </cell>
          <cell r="L237">
            <v>335640.95640000002</v>
          </cell>
          <cell r="M237">
            <v>3063253.0512000001</v>
          </cell>
        </row>
        <row r="238">
          <cell r="A238">
            <v>236</v>
          </cell>
          <cell r="B238" t="str">
            <v>Point</v>
          </cell>
          <cell r="C238" t="str">
            <v>Baneshwor Grid</v>
          </cell>
          <cell r="D238" t="str">
            <v>Sankhamul</v>
          </cell>
          <cell r="E238" t="str">
            <v xml:space="preserve"> </v>
          </cell>
          <cell r="F238">
            <v>100</v>
          </cell>
          <cell r="G238">
            <v>11</v>
          </cell>
          <cell r="H238">
            <v>0.4</v>
          </cell>
          <cell r="I238" t="str">
            <v>NEA</v>
          </cell>
          <cell r="J238" t="str">
            <v>Baneshwor</v>
          </cell>
          <cell r="K238" t="str">
            <v>Kathmandu</v>
          </cell>
          <cell r="L238">
            <v>335050.72769999999</v>
          </cell>
          <cell r="M238">
            <v>3063626.4832000001</v>
          </cell>
        </row>
        <row r="239">
          <cell r="A239">
            <v>237</v>
          </cell>
          <cell r="B239" t="str">
            <v>Point</v>
          </cell>
          <cell r="C239" t="str">
            <v>Baneshwor Grid</v>
          </cell>
          <cell r="D239" t="str">
            <v>Sankhamul</v>
          </cell>
          <cell r="E239" t="str">
            <v xml:space="preserve"> </v>
          </cell>
          <cell r="F239">
            <v>200</v>
          </cell>
          <cell r="G239">
            <v>11</v>
          </cell>
          <cell r="H239">
            <v>0.4</v>
          </cell>
          <cell r="I239" t="str">
            <v>NEA</v>
          </cell>
          <cell r="J239" t="str">
            <v>Baneshwor</v>
          </cell>
          <cell r="K239" t="str">
            <v>Kathmandu</v>
          </cell>
          <cell r="L239">
            <v>335101.06890000001</v>
          </cell>
          <cell r="M239">
            <v>3063714.2711999998</v>
          </cell>
        </row>
        <row r="240">
          <cell r="A240">
            <v>238</v>
          </cell>
          <cell r="B240" t="str">
            <v>Point</v>
          </cell>
          <cell r="C240" t="str">
            <v>Baneshwor Grid</v>
          </cell>
          <cell r="D240" t="str">
            <v>Sankhamul</v>
          </cell>
          <cell r="E240" t="str">
            <v xml:space="preserve"> </v>
          </cell>
          <cell r="F240">
            <v>200</v>
          </cell>
          <cell r="G240">
            <v>11</v>
          </cell>
          <cell r="H240">
            <v>0.4</v>
          </cell>
          <cell r="I240" t="str">
            <v>NEA</v>
          </cell>
          <cell r="J240" t="str">
            <v>Baneshwor</v>
          </cell>
          <cell r="K240" t="str">
            <v>Kathmandu</v>
          </cell>
          <cell r="L240">
            <v>335403.56520000001</v>
          </cell>
          <cell r="M240">
            <v>3063466.3933999999</v>
          </cell>
        </row>
        <row r="241">
          <cell r="A241">
            <v>239</v>
          </cell>
          <cell r="B241" t="str">
            <v>Point</v>
          </cell>
          <cell r="C241" t="str">
            <v>Baneshwor Grid</v>
          </cell>
          <cell r="D241" t="str">
            <v>Sankhamul</v>
          </cell>
          <cell r="E241" t="str">
            <v xml:space="preserve"> </v>
          </cell>
          <cell r="F241">
            <v>100</v>
          </cell>
          <cell r="G241">
            <v>11</v>
          </cell>
          <cell r="H241">
            <v>0.4</v>
          </cell>
          <cell r="I241" t="str">
            <v>NEA</v>
          </cell>
          <cell r="J241" t="str">
            <v>Baneshwor</v>
          </cell>
          <cell r="K241" t="str">
            <v>Kathmandu</v>
          </cell>
          <cell r="L241">
            <v>335547.32990000001</v>
          </cell>
          <cell r="M241">
            <v>3063570.8631000002</v>
          </cell>
        </row>
        <row r="242">
          <cell r="A242">
            <v>240</v>
          </cell>
          <cell r="B242" t="str">
            <v>Point</v>
          </cell>
          <cell r="C242" t="str">
            <v>Baneshwor Grid</v>
          </cell>
          <cell r="D242" t="str">
            <v>Sankhamul</v>
          </cell>
          <cell r="E242" t="str">
            <v xml:space="preserve"> </v>
          </cell>
          <cell r="F242">
            <v>100</v>
          </cell>
          <cell r="G242">
            <v>11</v>
          </cell>
          <cell r="H242">
            <v>0.4</v>
          </cell>
          <cell r="I242" t="str">
            <v>NEA</v>
          </cell>
          <cell r="J242" t="str">
            <v>Baneshwor</v>
          </cell>
          <cell r="K242" t="str">
            <v>Kathmandu</v>
          </cell>
          <cell r="L242">
            <v>335665.2145</v>
          </cell>
          <cell r="M242">
            <v>3063634.4583000001</v>
          </cell>
        </row>
        <row r="243">
          <cell r="A243">
            <v>241</v>
          </cell>
          <cell r="B243" t="str">
            <v>Point</v>
          </cell>
          <cell r="C243" t="str">
            <v>Baneshwor Grid</v>
          </cell>
          <cell r="D243" t="str">
            <v>Sankhamul</v>
          </cell>
          <cell r="E243" t="str">
            <v xml:space="preserve"> </v>
          </cell>
          <cell r="F243">
            <v>200</v>
          </cell>
          <cell r="G243">
            <v>11</v>
          </cell>
          <cell r="H243">
            <v>0.4</v>
          </cell>
          <cell r="I243" t="str">
            <v>NEA</v>
          </cell>
          <cell r="J243" t="str">
            <v>Baneshwor</v>
          </cell>
          <cell r="K243" t="str">
            <v>Kathmandu</v>
          </cell>
          <cell r="L243">
            <v>335367.40710000001</v>
          </cell>
          <cell r="M243">
            <v>3063536.2192000002</v>
          </cell>
        </row>
        <row r="244">
          <cell r="A244">
            <v>242</v>
          </cell>
          <cell r="B244" t="str">
            <v>Point</v>
          </cell>
          <cell r="C244" t="str">
            <v>Baneshwor Grid</v>
          </cell>
          <cell r="D244" t="str">
            <v>Sankhamul</v>
          </cell>
          <cell r="E244" t="str">
            <v xml:space="preserve"> </v>
          </cell>
          <cell r="F244">
            <v>200</v>
          </cell>
          <cell r="G244">
            <v>11</v>
          </cell>
          <cell r="H244">
            <v>0.4</v>
          </cell>
          <cell r="I244" t="str">
            <v>NEA</v>
          </cell>
          <cell r="J244" t="str">
            <v>Baneshwor</v>
          </cell>
          <cell r="K244" t="str">
            <v>Kathmandu</v>
          </cell>
          <cell r="L244">
            <v>335473.2352</v>
          </cell>
          <cell r="M244">
            <v>3063630.0704999999</v>
          </cell>
        </row>
        <row r="245">
          <cell r="A245">
            <v>243</v>
          </cell>
          <cell r="B245" t="str">
            <v>Point</v>
          </cell>
          <cell r="C245" t="str">
            <v>Baneshwor Grid</v>
          </cell>
          <cell r="D245" t="str">
            <v>Sankhamul</v>
          </cell>
          <cell r="E245" t="str">
            <v xml:space="preserve"> </v>
          </cell>
          <cell r="F245">
            <v>200</v>
          </cell>
          <cell r="G245">
            <v>11</v>
          </cell>
          <cell r="H245">
            <v>0.4</v>
          </cell>
          <cell r="I245" t="str">
            <v>NEA</v>
          </cell>
          <cell r="J245" t="str">
            <v>Baneshwor</v>
          </cell>
          <cell r="K245" t="str">
            <v>Kathmandu</v>
          </cell>
          <cell r="L245">
            <v>335509.3125</v>
          </cell>
          <cell r="M245">
            <v>3063701.7557999999</v>
          </cell>
        </row>
        <row r="246">
          <cell r="A246">
            <v>244</v>
          </cell>
          <cell r="B246" t="str">
            <v>Point</v>
          </cell>
          <cell r="C246" t="str">
            <v>Baneshwor Grid</v>
          </cell>
          <cell r="D246" t="str">
            <v>Sankhamul</v>
          </cell>
          <cell r="E246" t="str">
            <v xml:space="preserve"> </v>
          </cell>
          <cell r="F246">
            <v>300</v>
          </cell>
          <cell r="G246">
            <v>11</v>
          </cell>
          <cell r="H246">
            <v>0.4</v>
          </cell>
          <cell r="I246" t="str">
            <v>NEA</v>
          </cell>
          <cell r="J246" t="str">
            <v>Baneshwor</v>
          </cell>
          <cell r="K246" t="str">
            <v>Kathmandu</v>
          </cell>
          <cell r="L246">
            <v>335413.81189999997</v>
          </cell>
          <cell r="M246">
            <v>3063880.3694000002</v>
          </cell>
        </row>
        <row r="247">
          <cell r="A247">
            <v>245</v>
          </cell>
          <cell r="B247" t="str">
            <v>Point</v>
          </cell>
          <cell r="C247" t="str">
            <v>Baneshwor Grid</v>
          </cell>
          <cell r="D247" t="str">
            <v>Bagmati</v>
          </cell>
          <cell r="E247" t="str">
            <v xml:space="preserve"> </v>
          </cell>
          <cell r="F247">
            <v>200</v>
          </cell>
          <cell r="G247">
            <v>11</v>
          </cell>
          <cell r="H247">
            <v>0.4</v>
          </cell>
          <cell r="I247" t="str">
            <v>NEA</v>
          </cell>
          <cell r="J247" t="str">
            <v>Baneshwor</v>
          </cell>
          <cell r="K247" t="str">
            <v>Kathmandu</v>
          </cell>
          <cell r="L247">
            <v>337421.9915</v>
          </cell>
          <cell r="M247">
            <v>3064170.8975999998</v>
          </cell>
        </row>
        <row r="248">
          <cell r="A248">
            <v>246</v>
          </cell>
          <cell r="B248" t="str">
            <v>Point</v>
          </cell>
          <cell r="C248" t="str">
            <v>Baneshwor Grid</v>
          </cell>
          <cell r="D248" t="str">
            <v>Bagmati</v>
          </cell>
          <cell r="E248" t="str">
            <v xml:space="preserve"> </v>
          </cell>
          <cell r="F248">
            <v>200</v>
          </cell>
          <cell r="G248">
            <v>11</v>
          </cell>
          <cell r="H248">
            <v>0.4</v>
          </cell>
          <cell r="I248" t="str">
            <v>NEA</v>
          </cell>
          <cell r="J248" t="str">
            <v>Baneshwor</v>
          </cell>
          <cell r="K248" t="str">
            <v>Kathmandu</v>
          </cell>
          <cell r="L248">
            <v>337410.9828</v>
          </cell>
          <cell r="M248">
            <v>3064251.8333999999</v>
          </cell>
        </row>
        <row r="249">
          <cell r="A249">
            <v>247</v>
          </cell>
          <cell r="B249" t="str">
            <v>Point</v>
          </cell>
          <cell r="C249" t="str">
            <v>Baneshwor Grid</v>
          </cell>
          <cell r="D249" t="str">
            <v>Bagmati</v>
          </cell>
          <cell r="E249" t="str">
            <v xml:space="preserve"> </v>
          </cell>
          <cell r="F249">
            <v>300</v>
          </cell>
          <cell r="G249">
            <v>11</v>
          </cell>
          <cell r="H249">
            <v>0.4</v>
          </cell>
          <cell r="I249" t="str">
            <v>NEA</v>
          </cell>
          <cell r="J249" t="str">
            <v>Baneshwor</v>
          </cell>
          <cell r="K249" t="str">
            <v>Kathmandu</v>
          </cell>
          <cell r="L249">
            <v>337355.28039999999</v>
          </cell>
          <cell r="M249">
            <v>3064183.2883000001</v>
          </cell>
        </row>
        <row r="250">
          <cell r="A250">
            <v>248</v>
          </cell>
          <cell r="B250" t="str">
            <v>Point</v>
          </cell>
          <cell r="C250" t="str">
            <v>Baneshwor Grid</v>
          </cell>
          <cell r="D250" t="str">
            <v>Bagmati</v>
          </cell>
          <cell r="E250" t="str">
            <v xml:space="preserve"> </v>
          </cell>
          <cell r="F250">
            <v>100</v>
          </cell>
          <cell r="G250">
            <v>11</v>
          </cell>
          <cell r="H250">
            <v>0.4</v>
          </cell>
          <cell r="I250" t="str">
            <v>NEA</v>
          </cell>
          <cell r="J250" t="str">
            <v>Baneshwor</v>
          </cell>
          <cell r="K250" t="str">
            <v>Kathmandu</v>
          </cell>
          <cell r="L250">
            <v>337521.0307</v>
          </cell>
          <cell r="M250">
            <v>3063995.3705000002</v>
          </cell>
        </row>
        <row r="251">
          <cell r="A251">
            <v>249</v>
          </cell>
          <cell r="B251" t="str">
            <v>Point</v>
          </cell>
          <cell r="C251" t="str">
            <v>Baneshwor Grid</v>
          </cell>
          <cell r="D251" t="str">
            <v>Bagmati</v>
          </cell>
          <cell r="E251" t="str">
            <v xml:space="preserve"> </v>
          </cell>
          <cell r="F251">
            <v>200</v>
          </cell>
          <cell r="G251">
            <v>11</v>
          </cell>
          <cell r="H251">
            <v>0.4</v>
          </cell>
          <cell r="I251" t="str">
            <v>NEA</v>
          </cell>
          <cell r="J251" t="str">
            <v>Baneshwor</v>
          </cell>
          <cell r="K251" t="str">
            <v>Kathmandu</v>
          </cell>
          <cell r="L251">
            <v>337283.58840000001</v>
          </cell>
          <cell r="M251">
            <v>3063592.2806000002</v>
          </cell>
        </row>
        <row r="252">
          <cell r="A252">
            <v>250</v>
          </cell>
          <cell r="B252" t="str">
            <v>Point</v>
          </cell>
          <cell r="C252" t="str">
            <v>Baneshwor Grid</v>
          </cell>
          <cell r="D252" t="str">
            <v>Bagmati</v>
          </cell>
          <cell r="E252" t="str">
            <v>Tinkune</v>
          </cell>
          <cell r="F252">
            <v>100</v>
          </cell>
          <cell r="G252">
            <v>11</v>
          </cell>
          <cell r="H252">
            <v>0.4</v>
          </cell>
          <cell r="I252" t="str">
            <v>NEA</v>
          </cell>
          <cell r="J252" t="str">
            <v>Baneshwor</v>
          </cell>
          <cell r="K252" t="str">
            <v>Kathmandu</v>
          </cell>
          <cell r="L252">
            <v>336836.30719999998</v>
          </cell>
          <cell r="M252">
            <v>3063535.3308999999</v>
          </cell>
        </row>
        <row r="253">
          <cell r="A253">
            <v>251</v>
          </cell>
          <cell r="B253" t="str">
            <v>Point</v>
          </cell>
          <cell r="C253" t="str">
            <v>Baneshwor Grid</v>
          </cell>
          <cell r="D253" t="str">
            <v>Bagmati</v>
          </cell>
          <cell r="E253" t="str">
            <v>Milan Basti marga</v>
          </cell>
          <cell r="F253">
            <v>200</v>
          </cell>
          <cell r="G253">
            <v>11</v>
          </cell>
          <cell r="H253">
            <v>0.4</v>
          </cell>
          <cell r="I253" t="str">
            <v>NEA</v>
          </cell>
          <cell r="J253" t="str">
            <v>Baneshwor</v>
          </cell>
          <cell r="K253" t="str">
            <v>Kathmandu</v>
          </cell>
          <cell r="L253">
            <v>336841.9227</v>
          </cell>
          <cell r="M253">
            <v>3063628.5898000002</v>
          </cell>
        </row>
        <row r="254">
          <cell r="A254">
            <v>252</v>
          </cell>
          <cell r="B254" t="str">
            <v>Point</v>
          </cell>
          <cell r="C254" t="str">
            <v>Baneshwor Grid</v>
          </cell>
          <cell r="D254" t="str">
            <v>Bagmati</v>
          </cell>
          <cell r="E254" t="str">
            <v>Siddhicharan marg</v>
          </cell>
          <cell r="F254">
            <v>100</v>
          </cell>
          <cell r="G254">
            <v>11</v>
          </cell>
          <cell r="H254">
            <v>0.4</v>
          </cell>
          <cell r="I254" t="str">
            <v>NEA</v>
          </cell>
          <cell r="J254" t="str">
            <v>Baneshwor</v>
          </cell>
          <cell r="K254" t="str">
            <v>Kathmandu</v>
          </cell>
          <cell r="L254">
            <v>336818.56650000002</v>
          </cell>
          <cell r="M254">
            <v>3063672.4342999998</v>
          </cell>
        </row>
        <row r="255">
          <cell r="A255">
            <v>253</v>
          </cell>
          <cell r="B255" t="str">
            <v>Point</v>
          </cell>
          <cell r="C255" t="str">
            <v>Baneshwor Grid</v>
          </cell>
          <cell r="D255" t="str">
            <v>Bagmati</v>
          </cell>
          <cell r="E255" t="str">
            <v>Mandir</v>
          </cell>
          <cell r="F255">
            <v>200</v>
          </cell>
          <cell r="G255">
            <v>11</v>
          </cell>
          <cell r="H255">
            <v>0.4</v>
          </cell>
          <cell r="I255" t="str">
            <v>NEA</v>
          </cell>
          <cell r="J255" t="str">
            <v>Baneshwor</v>
          </cell>
          <cell r="K255" t="str">
            <v>Kathmandu</v>
          </cell>
          <cell r="L255">
            <v>336700.81359999999</v>
          </cell>
          <cell r="M255">
            <v>3063795.7138999999</v>
          </cell>
        </row>
        <row r="256">
          <cell r="A256">
            <v>254</v>
          </cell>
          <cell r="B256" t="str">
            <v>Point</v>
          </cell>
          <cell r="C256" t="str">
            <v>Baneshwor Grid</v>
          </cell>
          <cell r="D256" t="str">
            <v>Bagmati</v>
          </cell>
          <cell r="E256" t="str">
            <v>Near Nechali Fork</v>
          </cell>
          <cell r="F256">
            <v>100</v>
          </cell>
          <cell r="G256">
            <v>11</v>
          </cell>
          <cell r="H256">
            <v>0.4</v>
          </cell>
          <cell r="I256" t="str">
            <v>NEA</v>
          </cell>
          <cell r="J256" t="str">
            <v>Baneshwor</v>
          </cell>
          <cell r="K256" t="str">
            <v>Kathmandu</v>
          </cell>
          <cell r="L256">
            <v>336825.83539999998</v>
          </cell>
          <cell r="M256">
            <v>3063861.5564000001</v>
          </cell>
        </row>
        <row r="257">
          <cell r="A257">
            <v>255</v>
          </cell>
          <cell r="B257" t="str">
            <v>Point</v>
          </cell>
          <cell r="C257" t="str">
            <v>Baneshwor Grid</v>
          </cell>
          <cell r="D257" t="str">
            <v>Bagmati</v>
          </cell>
          <cell r="E257" t="str">
            <v xml:space="preserve"> </v>
          </cell>
          <cell r="F257">
            <v>200</v>
          </cell>
          <cell r="G257">
            <v>11</v>
          </cell>
          <cell r="H257">
            <v>0.4</v>
          </cell>
          <cell r="I257" t="str">
            <v>NEA</v>
          </cell>
          <cell r="J257" t="str">
            <v>Baneshwor</v>
          </cell>
          <cell r="K257" t="str">
            <v>Kathmandu</v>
          </cell>
          <cell r="L257">
            <v>336861.41139999998</v>
          </cell>
          <cell r="M257">
            <v>3064006.3094000001</v>
          </cell>
        </row>
        <row r="258">
          <cell r="A258">
            <v>256</v>
          </cell>
          <cell r="B258" t="str">
            <v>Point</v>
          </cell>
          <cell r="C258" t="str">
            <v>Baneshwor Grid</v>
          </cell>
          <cell r="D258" t="str">
            <v>Bagmati</v>
          </cell>
          <cell r="E258" t="str">
            <v xml:space="preserve"> </v>
          </cell>
          <cell r="F258">
            <v>100</v>
          </cell>
          <cell r="G258">
            <v>11</v>
          </cell>
          <cell r="H258">
            <v>0.4</v>
          </cell>
          <cell r="I258" t="str">
            <v>NEA</v>
          </cell>
          <cell r="J258" t="str">
            <v>Baneshwor</v>
          </cell>
          <cell r="K258" t="str">
            <v>Kathmandu</v>
          </cell>
          <cell r="L258">
            <v>336860.1888</v>
          </cell>
          <cell r="M258">
            <v>3064013.5460000001</v>
          </cell>
        </row>
        <row r="259">
          <cell r="A259">
            <v>257</v>
          </cell>
          <cell r="B259" t="str">
            <v>Point</v>
          </cell>
          <cell r="C259" t="str">
            <v>Baneshwor Grid</v>
          </cell>
          <cell r="D259" t="str">
            <v>Bagmati</v>
          </cell>
          <cell r="E259" t="str">
            <v xml:space="preserve"> </v>
          </cell>
          <cell r="F259">
            <v>300</v>
          </cell>
          <cell r="G259">
            <v>11</v>
          </cell>
          <cell r="H259">
            <v>0.4</v>
          </cell>
          <cell r="I259" t="str">
            <v>NEA</v>
          </cell>
          <cell r="J259" t="str">
            <v>Baneshwor</v>
          </cell>
          <cell r="K259" t="str">
            <v>Kathmandu</v>
          </cell>
          <cell r="L259">
            <v>336858.48050000001</v>
          </cell>
          <cell r="M259">
            <v>3064036.1586000002</v>
          </cell>
        </row>
        <row r="260">
          <cell r="A260">
            <v>258</v>
          </cell>
          <cell r="B260" t="str">
            <v>Point</v>
          </cell>
          <cell r="C260" t="str">
            <v>Baneshwor Grid</v>
          </cell>
          <cell r="D260" t="str">
            <v>Bagmati</v>
          </cell>
          <cell r="E260" t="str">
            <v>Om Shanti chowk</v>
          </cell>
          <cell r="F260">
            <v>100</v>
          </cell>
          <cell r="G260">
            <v>11</v>
          </cell>
          <cell r="H260">
            <v>0.4</v>
          </cell>
          <cell r="I260" t="str">
            <v>NEA</v>
          </cell>
          <cell r="J260" t="str">
            <v>Baneshwor</v>
          </cell>
          <cell r="K260" t="str">
            <v>Kathmandu</v>
          </cell>
          <cell r="L260">
            <v>336958.62219999998</v>
          </cell>
          <cell r="M260">
            <v>3064096.0962999999</v>
          </cell>
        </row>
        <row r="261">
          <cell r="A261">
            <v>259</v>
          </cell>
          <cell r="B261" t="str">
            <v>Point</v>
          </cell>
          <cell r="C261" t="str">
            <v>Baneshwor Grid</v>
          </cell>
          <cell r="D261" t="str">
            <v>Bagmati</v>
          </cell>
          <cell r="E261" t="str">
            <v>Aadi Budda marg</v>
          </cell>
          <cell r="F261">
            <v>100</v>
          </cell>
          <cell r="G261">
            <v>11</v>
          </cell>
          <cell r="H261">
            <v>0.4</v>
          </cell>
          <cell r="I261" t="str">
            <v>NEA</v>
          </cell>
          <cell r="J261" t="str">
            <v>Baneshwor</v>
          </cell>
          <cell r="K261" t="str">
            <v>Kathmandu</v>
          </cell>
          <cell r="L261">
            <v>336921.45169999998</v>
          </cell>
          <cell r="M261">
            <v>3064279.0339000002</v>
          </cell>
        </row>
        <row r="262">
          <cell r="A262">
            <v>260</v>
          </cell>
          <cell r="B262" t="str">
            <v>Point</v>
          </cell>
          <cell r="C262" t="str">
            <v>Baneshwor Grid</v>
          </cell>
          <cell r="D262" t="str">
            <v>Bagmati</v>
          </cell>
          <cell r="E262" t="str">
            <v>Prayag marg</v>
          </cell>
          <cell r="F262">
            <v>100</v>
          </cell>
          <cell r="G262">
            <v>11</v>
          </cell>
          <cell r="H262">
            <v>0.4</v>
          </cell>
          <cell r="I262" t="str">
            <v>NEA</v>
          </cell>
          <cell r="J262" t="str">
            <v>Baneshwor</v>
          </cell>
          <cell r="K262" t="str">
            <v>Kathmandu</v>
          </cell>
          <cell r="L262">
            <v>336893.1888</v>
          </cell>
          <cell r="M262">
            <v>3064387.8239000002</v>
          </cell>
        </row>
        <row r="263">
          <cell r="A263">
            <v>261</v>
          </cell>
          <cell r="B263" t="str">
            <v>Point</v>
          </cell>
          <cell r="C263" t="str">
            <v>Baneshwor Grid</v>
          </cell>
          <cell r="D263" t="str">
            <v>Bagmati</v>
          </cell>
          <cell r="E263" t="str">
            <v>Upsanti marg</v>
          </cell>
          <cell r="F263">
            <v>100</v>
          </cell>
          <cell r="G263">
            <v>11</v>
          </cell>
          <cell r="H263">
            <v>0.4</v>
          </cell>
          <cell r="I263" t="str">
            <v>NEA</v>
          </cell>
          <cell r="J263" t="str">
            <v>Baneshwor</v>
          </cell>
          <cell r="K263" t="str">
            <v>Kathmandu</v>
          </cell>
          <cell r="L263">
            <v>336995.46029999998</v>
          </cell>
          <cell r="M263">
            <v>3064379.8813999998</v>
          </cell>
        </row>
        <row r="264">
          <cell r="A264">
            <v>262</v>
          </cell>
          <cell r="B264" t="str">
            <v>Point</v>
          </cell>
          <cell r="C264" t="str">
            <v>Baneshwor Grid</v>
          </cell>
          <cell r="D264" t="str">
            <v>Bagmati</v>
          </cell>
          <cell r="E264" t="str">
            <v>Kareshwor marg</v>
          </cell>
          <cell r="F264">
            <v>100</v>
          </cell>
          <cell r="G264">
            <v>11</v>
          </cell>
          <cell r="H264">
            <v>0.4</v>
          </cell>
          <cell r="I264" t="str">
            <v>NEA</v>
          </cell>
          <cell r="J264" t="str">
            <v>Baneshwor</v>
          </cell>
          <cell r="K264" t="str">
            <v>Kathmandu</v>
          </cell>
          <cell r="L264">
            <v>336984.5135</v>
          </cell>
          <cell r="M264">
            <v>3064624.4909999999</v>
          </cell>
        </row>
        <row r="265">
          <cell r="A265">
            <v>263</v>
          </cell>
          <cell r="B265" t="str">
            <v>Point</v>
          </cell>
          <cell r="C265" t="str">
            <v>Baneshwor Grid</v>
          </cell>
          <cell r="D265" t="str">
            <v>Bagmati</v>
          </cell>
          <cell r="E265" t="str">
            <v>Jagriti marg</v>
          </cell>
          <cell r="F265">
            <v>100</v>
          </cell>
          <cell r="G265">
            <v>11</v>
          </cell>
          <cell r="H265">
            <v>0.4</v>
          </cell>
          <cell r="I265" t="str">
            <v>NEA</v>
          </cell>
          <cell r="J265" t="str">
            <v>Baneshwor</v>
          </cell>
          <cell r="K265" t="str">
            <v>Kathmandu</v>
          </cell>
          <cell r="L265">
            <v>337120.77360000001</v>
          </cell>
          <cell r="M265">
            <v>3064489.4855</v>
          </cell>
        </row>
        <row r="266">
          <cell r="A266">
            <v>264</v>
          </cell>
          <cell r="B266" t="str">
            <v>Point</v>
          </cell>
          <cell r="C266" t="str">
            <v>Baneshwor Grid</v>
          </cell>
          <cell r="D266" t="str">
            <v>Bagmati</v>
          </cell>
          <cell r="E266" t="str">
            <v>Opp. of Emuna khaja ghar</v>
          </cell>
          <cell r="F266">
            <v>300</v>
          </cell>
          <cell r="G266">
            <v>11</v>
          </cell>
          <cell r="H266">
            <v>0.4</v>
          </cell>
          <cell r="I266" t="str">
            <v>NEA</v>
          </cell>
          <cell r="J266" t="str">
            <v>Baneshwor</v>
          </cell>
          <cell r="K266" t="str">
            <v>Kathmandu</v>
          </cell>
          <cell r="L266">
            <v>336987.78759999998</v>
          </cell>
          <cell r="M266">
            <v>3064656.5457000001</v>
          </cell>
        </row>
        <row r="267">
          <cell r="A267">
            <v>265</v>
          </cell>
          <cell r="B267" t="str">
            <v>Point</v>
          </cell>
          <cell r="C267" t="str">
            <v>Baneshwor Grid</v>
          </cell>
          <cell r="D267" t="str">
            <v>Bagmati</v>
          </cell>
          <cell r="E267" t="str">
            <v>Everest Girls hostel</v>
          </cell>
          <cell r="F267">
            <v>200</v>
          </cell>
          <cell r="G267">
            <v>11</v>
          </cell>
          <cell r="H267">
            <v>0.4</v>
          </cell>
          <cell r="I267" t="str">
            <v>NEA</v>
          </cell>
          <cell r="J267" t="str">
            <v>Baneshwor</v>
          </cell>
          <cell r="K267" t="str">
            <v>Kathmandu</v>
          </cell>
          <cell r="L267">
            <v>336875.10009999998</v>
          </cell>
          <cell r="M267">
            <v>3064704.1545000002</v>
          </cell>
        </row>
        <row r="268">
          <cell r="A268">
            <v>266</v>
          </cell>
          <cell r="B268" t="str">
            <v>Point</v>
          </cell>
          <cell r="C268" t="str">
            <v>Baneshwor Grid</v>
          </cell>
          <cell r="D268" t="str">
            <v>Bagmati</v>
          </cell>
          <cell r="E268" t="str">
            <v>Luna HR Solutions</v>
          </cell>
          <cell r="F268">
            <v>100</v>
          </cell>
          <cell r="G268">
            <v>11</v>
          </cell>
          <cell r="H268">
            <v>0.4</v>
          </cell>
          <cell r="I268" t="str">
            <v>NEA</v>
          </cell>
          <cell r="J268" t="str">
            <v>Baneshwor</v>
          </cell>
          <cell r="K268" t="str">
            <v>Kathmandu</v>
          </cell>
          <cell r="L268">
            <v>336870.12890000001</v>
          </cell>
          <cell r="M268">
            <v>3064712.7028000001</v>
          </cell>
        </row>
        <row r="269">
          <cell r="A269">
            <v>267</v>
          </cell>
          <cell r="B269" t="str">
            <v>Point</v>
          </cell>
          <cell r="C269" t="str">
            <v>Baneshwor Grid</v>
          </cell>
          <cell r="D269" t="str">
            <v>Bagmati</v>
          </cell>
          <cell r="E269" t="str">
            <v>I Store</v>
          </cell>
          <cell r="F269">
            <v>100</v>
          </cell>
          <cell r="G269">
            <v>11</v>
          </cell>
          <cell r="H269">
            <v>0.4</v>
          </cell>
          <cell r="I269" t="str">
            <v>NEA</v>
          </cell>
          <cell r="J269" t="str">
            <v>Baneshwor</v>
          </cell>
          <cell r="K269" t="str">
            <v>Kathmandu</v>
          </cell>
          <cell r="L269">
            <v>336924.43979999999</v>
          </cell>
          <cell r="M269">
            <v>3065160.0987</v>
          </cell>
        </row>
        <row r="270">
          <cell r="A270">
            <v>268</v>
          </cell>
          <cell r="B270" t="str">
            <v>Point</v>
          </cell>
          <cell r="C270" t="str">
            <v>Baneshwor Grid</v>
          </cell>
          <cell r="D270" t="str">
            <v>Bagmati</v>
          </cell>
          <cell r="E270" t="str">
            <v>Vijay chowk</v>
          </cell>
          <cell r="F270">
            <v>200</v>
          </cell>
          <cell r="G270">
            <v>11</v>
          </cell>
          <cell r="H270">
            <v>0.4</v>
          </cell>
          <cell r="I270" t="str">
            <v>NEA</v>
          </cell>
          <cell r="J270" t="str">
            <v>Baneshwor</v>
          </cell>
          <cell r="K270" t="str">
            <v>Kathmandu</v>
          </cell>
          <cell r="L270">
            <v>337012.5392</v>
          </cell>
          <cell r="M270">
            <v>3065300.6343</v>
          </cell>
        </row>
        <row r="271">
          <cell r="A271">
            <v>269</v>
          </cell>
          <cell r="B271" t="str">
            <v>Point</v>
          </cell>
          <cell r="C271" t="str">
            <v>Baneshwor Grid</v>
          </cell>
          <cell r="D271" t="str">
            <v>Bagmati</v>
          </cell>
          <cell r="E271" t="str">
            <v>Survival Forme</v>
          </cell>
          <cell r="F271">
            <v>100</v>
          </cell>
          <cell r="G271">
            <v>11</v>
          </cell>
          <cell r="H271">
            <v>0.4</v>
          </cell>
          <cell r="I271" t="str">
            <v>NEA</v>
          </cell>
          <cell r="J271" t="str">
            <v>Baneshwor</v>
          </cell>
          <cell r="K271" t="str">
            <v>Kathmandu</v>
          </cell>
          <cell r="L271">
            <v>336896.22820000001</v>
          </cell>
          <cell r="M271">
            <v>3065427.0332999998</v>
          </cell>
        </row>
        <row r="272">
          <cell r="A272">
            <v>270</v>
          </cell>
          <cell r="B272" t="str">
            <v>Point</v>
          </cell>
          <cell r="C272" t="str">
            <v>Baneshwor Grid</v>
          </cell>
          <cell r="D272" t="str">
            <v>Bagmati</v>
          </cell>
          <cell r="E272" t="str">
            <v>NIMST College</v>
          </cell>
          <cell r="F272">
            <v>200</v>
          </cell>
          <cell r="G272">
            <v>11</v>
          </cell>
          <cell r="H272">
            <v>0.4</v>
          </cell>
          <cell r="I272" t="str">
            <v>NEA</v>
          </cell>
          <cell r="J272" t="str">
            <v>Baneshwor</v>
          </cell>
          <cell r="K272" t="str">
            <v>Kathmandu</v>
          </cell>
          <cell r="L272">
            <v>337078.49080000003</v>
          </cell>
          <cell r="M272">
            <v>3065646.1579</v>
          </cell>
        </row>
        <row r="273">
          <cell r="A273">
            <v>271</v>
          </cell>
          <cell r="B273" t="str">
            <v>Point</v>
          </cell>
          <cell r="C273" t="str">
            <v>Baneshwor Grid</v>
          </cell>
          <cell r="D273" t="str">
            <v>Bagmati</v>
          </cell>
          <cell r="E273" t="str">
            <v>Pingla khaja ghar</v>
          </cell>
          <cell r="F273">
            <v>100</v>
          </cell>
          <cell r="G273">
            <v>11</v>
          </cell>
          <cell r="H273">
            <v>0.4</v>
          </cell>
          <cell r="I273" t="str">
            <v>NEA</v>
          </cell>
          <cell r="J273" t="str">
            <v>Baneshwor</v>
          </cell>
          <cell r="K273" t="str">
            <v>Kathmandu</v>
          </cell>
          <cell r="L273">
            <v>337042.56780000002</v>
          </cell>
          <cell r="M273">
            <v>3065676.1656999998</v>
          </cell>
        </row>
        <row r="274">
          <cell r="A274">
            <v>272</v>
          </cell>
          <cell r="B274" t="str">
            <v>Point</v>
          </cell>
          <cell r="C274" t="str">
            <v>Baneshwor Grid</v>
          </cell>
          <cell r="D274" t="str">
            <v>Bagmati</v>
          </cell>
          <cell r="E274" t="str">
            <v xml:space="preserve"> </v>
          </cell>
          <cell r="F274">
            <v>100</v>
          </cell>
          <cell r="G274">
            <v>11</v>
          </cell>
          <cell r="H274">
            <v>0.4</v>
          </cell>
          <cell r="I274" t="str">
            <v>NEA</v>
          </cell>
          <cell r="J274" t="str">
            <v>Baneshwor</v>
          </cell>
          <cell r="K274" t="str">
            <v>Kathmandu</v>
          </cell>
          <cell r="L274">
            <v>336978.61859999999</v>
          </cell>
          <cell r="M274">
            <v>3065678.2930000001</v>
          </cell>
        </row>
        <row r="275">
          <cell r="A275">
            <v>273</v>
          </cell>
          <cell r="B275" t="str">
            <v>Point</v>
          </cell>
          <cell r="C275" t="str">
            <v>Baneshwor Grid</v>
          </cell>
          <cell r="D275" t="str">
            <v>New Airport</v>
          </cell>
          <cell r="E275" t="str">
            <v>Sinamangal</v>
          </cell>
          <cell r="F275">
            <v>100</v>
          </cell>
          <cell r="G275">
            <v>11</v>
          </cell>
          <cell r="H275">
            <v>0.4</v>
          </cell>
          <cell r="I275" t="str">
            <v>Nea</v>
          </cell>
          <cell r="J275" t="str">
            <v>Baneshwor</v>
          </cell>
          <cell r="K275" t="str">
            <v>Kathmandu</v>
          </cell>
          <cell r="L275">
            <v>337774.73810000002</v>
          </cell>
          <cell r="M275">
            <v>3064520.6091</v>
          </cell>
        </row>
        <row r="276">
          <cell r="A276">
            <v>274</v>
          </cell>
          <cell r="B276" t="str">
            <v>Point</v>
          </cell>
          <cell r="C276" t="str">
            <v>Baneshwor Grid</v>
          </cell>
          <cell r="D276" t="str">
            <v>New Airport</v>
          </cell>
          <cell r="E276" t="str">
            <v>Omnagar Marg</v>
          </cell>
          <cell r="F276">
            <v>200</v>
          </cell>
          <cell r="G276">
            <v>11</v>
          </cell>
          <cell r="H276">
            <v>0.4</v>
          </cell>
          <cell r="I276" t="str">
            <v>Nea</v>
          </cell>
          <cell r="J276" t="str">
            <v>Baneshwor</v>
          </cell>
          <cell r="K276" t="str">
            <v>Kathmandu</v>
          </cell>
          <cell r="L276">
            <v>337802.05219999998</v>
          </cell>
          <cell r="M276">
            <v>3064635.9049999998</v>
          </cell>
        </row>
        <row r="277">
          <cell r="A277">
            <v>275</v>
          </cell>
          <cell r="B277" t="str">
            <v>Point</v>
          </cell>
          <cell r="C277" t="str">
            <v>Baneshwor Grid</v>
          </cell>
          <cell r="D277" t="str">
            <v>New Airport</v>
          </cell>
          <cell r="E277" t="str">
            <v>Airport</v>
          </cell>
          <cell r="F277">
            <v>200</v>
          </cell>
          <cell r="G277">
            <v>11</v>
          </cell>
          <cell r="H277">
            <v>0.4</v>
          </cell>
          <cell r="I277" t="str">
            <v>Nea</v>
          </cell>
          <cell r="J277" t="str">
            <v>Baneshwor</v>
          </cell>
          <cell r="K277" t="str">
            <v>Kathmandu</v>
          </cell>
          <cell r="L277">
            <v>337669.76870000002</v>
          </cell>
          <cell r="M277">
            <v>3065123.9635999999</v>
          </cell>
        </row>
        <row r="278">
          <cell r="A278">
            <v>276</v>
          </cell>
          <cell r="B278" t="str">
            <v>Point</v>
          </cell>
          <cell r="C278" t="str">
            <v>Baneshwor Grid</v>
          </cell>
          <cell r="D278" t="str">
            <v>New Airport</v>
          </cell>
          <cell r="E278" t="str">
            <v>Nepal Medical College</v>
          </cell>
          <cell r="F278">
            <v>200</v>
          </cell>
          <cell r="G278">
            <v>11</v>
          </cell>
          <cell r="H278">
            <v>0.4</v>
          </cell>
          <cell r="I278" t="str">
            <v>Nea</v>
          </cell>
          <cell r="J278" t="str">
            <v>Baneshwor</v>
          </cell>
          <cell r="K278" t="str">
            <v>Kathmandu</v>
          </cell>
          <cell r="L278">
            <v>337549.02309999999</v>
          </cell>
          <cell r="M278">
            <v>3064599.1398999998</v>
          </cell>
        </row>
        <row r="279">
          <cell r="A279">
            <v>277</v>
          </cell>
          <cell r="B279" t="str">
            <v>Point</v>
          </cell>
          <cell r="C279" t="str">
            <v>Baneshwor Grid</v>
          </cell>
          <cell r="D279" t="str">
            <v>New Airport</v>
          </cell>
          <cell r="E279" t="str">
            <v>Near Tara hall Sinamangal</v>
          </cell>
          <cell r="F279">
            <v>300</v>
          </cell>
          <cell r="G279">
            <v>11</v>
          </cell>
          <cell r="H279">
            <v>0.4</v>
          </cell>
          <cell r="I279" t="str">
            <v>Nea</v>
          </cell>
          <cell r="J279" t="str">
            <v>Baneshwor</v>
          </cell>
          <cell r="K279" t="str">
            <v>Kathmandu</v>
          </cell>
          <cell r="L279">
            <v>337299.91889999999</v>
          </cell>
          <cell r="M279">
            <v>3064774.2749999999</v>
          </cell>
        </row>
        <row r="280">
          <cell r="A280">
            <v>278</v>
          </cell>
          <cell r="B280" t="str">
            <v>Point</v>
          </cell>
          <cell r="C280" t="str">
            <v>Baneshwor Grid</v>
          </cell>
          <cell r="D280" t="str">
            <v>New Airport</v>
          </cell>
          <cell r="E280" t="str">
            <v>Sinamangal Pool</v>
          </cell>
          <cell r="F280">
            <v>100</v>
          </cell>
          <cell r="G280">
            <v>11</v>
          </cell>
          <cell r="H280">
            <v>0.4</v>
          </cell>
          <cell r="I280" t="str">
            <v>Nea</v>
          </cell>
          <cell r="J280" t="str">
            <v>Baneshwor</v>
          </cell>
          <cell r="K280" t="str">
            <v>Kathmandu</v>
          </cell>
          <cell r="L280">
            <v>337109.18320000003</v>
          </cell>
          <cell r="M280">
            <v>3064904.2884999998</v>
          </cell>
        </row>
        <row r="281">
          <cell r="A281">
            <v>279</v>
          </cell>
          <cell r="B281" t="str">
            <v>Point</v>
          </cell>
          <cell r="C281" t="str">
            <v>Baneshwor Grid</v>
          </cell>
          <cell r="D281" t="str">
            <v>New Airport</v>
          </cell>
          <cell r="E281" t="str">
            <v>Sinamangal Medical Hall</v>
          </cell>
          <cell r="F281">
            <v>100</v>
          </cell>
          <cell r="G281">
            <v>11</v>
          </cell>
          <cell r="H281">
            <v>0.4</v>
          </cell>
          <cell r="I281" t="str">
            <v>Nea</v>
          </cell>
          <cell r="J281" t="str">
            <v>Baneshwor</v>
          </cell>
          <cell r="K281" t="str">
            <v>Kathmandu</v>
          </cell>
          <cell r="L281">
            <v>337095.38099999999</v>
          </cell>
          <cell r="M281">
            <v>3064910.8506999998</v>
          </cell>
        </row>
        <row r="282">
          <cell r="A282">
            <v>280</v>
          </cell>
          <cell r="B282" t="str">
            <v>Point</v>
          </cell>
          <cell r="C282" t="str">
            <v>Baneshwor Grid</v>
          </cell>
          <cell r="D282" t="str">
            <v>New Airport</v>
          </cell>
          <cell r="E282" t="str">
            <v>Bagmati Sinagamal Bridge</v>
          </cell>
          <cell r="F282">
            <v>100</v>
          </cell>
          <cell r="G282">
            <v>11</v>
          </cell>
          <cell r="H282">
            <v>0.4</v>
          </cell>
          <cell r="I282" t="str">
            <v>Nea</v>
          </cell>
          <cell r="J282" t="str">
            <v>Baneshwor</v>
          </cell>
          <cell r="K282" t="str">
            <v>Kathmandu</v>
          </cell>
          <cell r="L282">
            <v>337034.03649999999</v>
          </cell>
          <cell r="M282">
            <v>3064954.5639999998</v>
          </cell>
        </row>
        <row r="283">
          <cell r="A283">
            <v>281</v>
          </cell>
          <cell r="B283" t="str">
            <v>Point</v>
          </cell>
          <cell r="C283" t="str">
            <v>Baneshwor Grid</v>
          </cell>
          <cell r="D283" t="str">
            <v>New Airport</v>
          </cell>
          <cell r="E283" t="str">
            <v>Bagmati Sinagamal Bridge</v>
          </cell>
          <cell r="F283">
            <v>100</v>
          </cell>
          <cell r="G283">
            <v>11</v>
          </cell>
          <cell r="H283">
            <v>0.4</v>
          </cell>
          <cell r="I283" t="str">
            <v>Nea</v>
          </cell>
          <cell r="J283" t="str">
            <v>Baneshwor</v>
          </cell>
          <cell r="K283" t="str">
            <v>Kathmandu</v>
          </cell>
          <cell r="L283">
            <v>337039.28580000001</v>
          </cell>
          <cell r="M283">
            <v>3064935.6379999998</v>
          </cell>
        </row>
        <row r="284">
          <cell r="A284">
            <v>282</v>
          </cell>
          <cell r="B284" t="str">
            <v>Point</v>
          </cell>
          <cell r="C284" t="str">
            <v>Baneshwor Grid</v>
          </cell>
          <cell r="D284" t="str">
            <v>New Airport</v>
          </cell>
          <cell r="E284" t="str">
            <v>Bagmati River side</v>
          </cell>
          <cell r="F284">
            <v>100</v>
          </cell>
          <cell r="G284">
            <v>11</v>
          </cell>
          <cell r="H284">
            <v>0.4</v>
          </cell>
          <cell r="I284" t="str">
            <v>Nea</v>
          </cell>
          <cell r="J284" t="str">
            <v>Baneshwor</v>
          </cell>
          <cell r="K284" t="str">
            <v>Kathmandu</v>
          </cell>
          <cell r="L284">
            <v>337022.5906</v>
          </cell>
          <cell r="M284">
            <v>3065012.9567</v>
          </cell>
        </row>
        <row r="285">
          <cell r="A285">
            <v>283</v>
          </cell>
          <cell r="B285" t="str">
            <v>Point</v>
          </cell>
          <cell r="C285" t="str">
            <v>Baneshwor Grid</v>
          </cell>
          <cell r="D285" t="str">
            <v>New Airport</v>
          </cell>
          <cell r="E285" t="str">
            <v>Bhimsengola</v>
          </cell>
          <cell r="F285">
            <v>200</v>
          </cell>
          <cell r="G285">
            <v>11</v>
          </cell>
          <cell r="H285">
            <v>0.4</v>
          </cell>
          <cell r="I285" t="str">
            <v>Nea</v>
          </cell>
          <cell r="J285" t="str">
            <v>Baneshwor</v>
          </cell>
          <cell r="K285" t="str">
            <v>Kathmandu</v>
          </cell>
          <cell r="L285">
            <v>336869.6213</v>
          </cell>
          <cell r="M285">
            <v>3064983.7116</v>
          </cell>
        </row>
        <row r="286">
          <cell r="A286">
            <v>284</v>
          </cell>
          <cell r="B286" t="str">
            <v>Point</v>
          </cell>
          <cell r="C286" t="str">
            <v>Baneshwor Grid</v>
          </cell>
          <cell r="D286" t="str">
            <v>New Airport</v>
          </cell>
          <cell r="E286" t="str">
            <v>Near Badminton Court</v>
          </cell>
          <cell r="F286">
            <v>100</v>
          </cell>
          <cell r="G286">
            <v>11</v>
          </cell>
          <cell r="H286">
            <v>0.4</v>
          </cell>
          <cell r="I286" t="str">
            <v>Nea</v>
          </cell>
          <cell r="J286" t="str">
            <v>Baneshwor</v>
          </cell>
          <cell r="K286" t="str">
            <v>Kathmandu</v>
          </cell>
          <cell r="L286">
            <v>336703.8725</v>
          </cell>
          <cell r="M286">
            <v>3064774.5567000001</v>
          </cell>
        </row>
        <row r="287">
          <cell r="A287">
            <v>285</v>
          </cell>
          <cell r="B287" t="str">
            <v>Point</v>
          </cell>
          <cell r="C287" t="str">
            <v>Baneshwor Grid</v>
          </cell>
          <cell r="D287" t="str">
            <v>New Airport</v>
          </cell>
          <cell r="E287" t="str">
            <v>Near Chunamuna School</v>
          </cell>
          <cell r="F287">
            <v>200</v>
          </cell>
          <cell r="G287">
            <v>11</v>
          </cell>
          <cell r="H287">
            <v>0.4</v>
          </cell>
          <cell r="I287" t="str">
            <v>Nea</v>
          </cell>
          <cell r="J287" t="str">
            <v>Baneshwor</v>
          </cell>
          <cell r="K287" t="str">
            <v>Kathmandu</v>
          </cell>
          <cell r="L287">
            <v>336705.26579999999</v>
          </cell>
          <cell r="M287">
            <v>3064851.9312</v>
          </cell>
        </row>
        <row r="288">
          <cell r="A288">
            <v>286</v>
          </cell>
          <cell r="B288" t="str">
            <v>Point</v>
          </cell>
          <cell r="C288" t="str">
            <v>Baneshwor Grid</v>
          </cell>
          <cell r="D288" t="str">
            <v>New Airport</v>
          </cell>
          <cell r="E288" t="str">
            <v>Araniko Marg</v>
          </cell>
          <cell r="F288">
            <v>200</v>
          </cell>
          <cell r="G288">
            <v>11</v>
          </cell>
          <cell r="H288">
            <v>0.4</v>
          </cell>
          <cell r="I288" t="str">
            <v>Nea</v>
          </cell>
          <cell r="J288" t="str">
            <v>Baneshwor</v>
          </cell>
          <cell r="K288" t="str">
            <v>Kathmandu</v>
          </cell>
          <cell r="L288">
            <v>336685.03879999998</v>
          </cell>
          <cell r="M288">
            <v>3065135.9438</v>
          </cell>
        </row>
        <row r="289">
          <cell r="A289">
            <v>287</v>
          </cell>
          <cell r="B289" t="str">
            <v>Point</v>
          </cell>
          <cell r="C289" t="str">
            <v>Baneshwor Grid</v>
          </cell>
          <cell r="D289" t="str">
            <v>New Airport</v>
          </cell>
          <cell r="E289" t="str">
            <v>Suryabikram Gyali MARG</v>
          </cell>
          <cell r="F289">
            <v>100</v>
          </cell>
          <cell r="G289">
            <v>11</v>
          </cell>
          <cell r="H289">
            <v>0.4</v>
          </cell>
          <cell r="I289" t="str">
            <v>Nea</v>
          </cell>
          <cell r="J289" t="str">
            <v>Baneshwor</v>
          </cell>
          <cell r="K289" t="str">
            <v>Kathmandu</v>
          </cell>
          <cell r="L289">
            <v>336466.41729999997</v>
          </cell>
          <cell r="M289">
            <v>3064986.216</v>
          </cell>
        </row>
        <row r="290">
          <cell r="A290">
            <v>288</v>
          </cell>
          <cell r="B290" t="str">
            <v>Point</v>
          </cell>
          <cell r="C290" t="str">
            <v>Baneshwor Grid</v>
          </cell>
          <cell r="D290" t="str">
            <v>New Airport</v>
          </cell>
          <cell r="E290" t="str">
            <v>Big Mart</v>
          </cell>
          <cell r="F290">
            <v>200</v>
          </cell>
          <cell r="G290">
            <v>11</v>
          </cell>
          <cell r="H290">
            <v>0.4</v>
          </cell>
          <cell r="I290" t="str">
            <v>Nea</v>
          </cell>
          <cell r="J290" t="str">
            <v>Baneshwor</v>
          </cell>
          <cell r="K290" t="str">
            <v>Kathmandu</v>
          </cell>
          <cell r="L290">
            <v>336481.17070000002</v>
          </cell>
          <cell r="M290">
            <v>3064901.1669999999</v>
          </cell>
        </row>
        <row r="291">
          <cell r="A291">
            <v>289</v>
          </cell>
          <cell r="B291" t="str">
            <v>Point</v>
          </cell>
          <cell r="C291" t="str">
            <v>Baneshwor Grid</v>
          </cell>
          <cell r="D291" t="str">
            <v>New Airport</v>
          </cell>
          <cell r="E291" t="str">
            <v>Sangeet Pathshala School</v>
          </cell>
          <cell r="F291">
            <v>100</v>
          </cell>
          <cell r="G291">
            <v>11</v>
          </cell>
          <cell r="H291">
            <v>0.4</v>
          </cell>
          <cell r="I291" t="str">
            <v>Nea</v>
          </cell>
          <cell r="J291" t="str">
            <v>Baneshwor</v>
          </cell>
          <cell r="K291" t="str">
            <v>Kathmandu</v>
          </cell>
          <cell r="L291">
            <v>336294.56400000001</v>
          </cell>
          <cell r="M291">
            <v>3064938.3498</v>
          </cell>
        </row>
        <row r="292">
          <cell r="A292">
            <v>290</v>
          </cell>
          <cell r="B292" t="str">
            <v>Point</v>
          </cell>
          <cell r="C292" t="str">
            <v>Baneshwor Grid</v>
          </cell>
          <cell r="D292" t="str">
            <v>New Airport</v>
          </cell>
          <cell r="E292" t="str">
            <v>Old Baneshwor</v>
          </cell>
          <cell r="F292">
            <v>100</v>
          </cell>
          <cell r="G292">
            <v>11</v>
          </cell>
          <cell r="H292">
            <v>0.4</v>
          </cell>
          <cell r="I292" t="str">
            <v>Nea</v>
          </cell>
          <cell r="J292" t="str">
            <v>Baneshwor</v>
          </cell>
          <cell r="K292" t="str">
            <v>Kathmandu</v>
          </cell>
          <cell r="L292">
            <v>336375.97480000003</v>
          </cell>
          <cell r="M292">
            <v>3065217.196</v>
          </cell>
        </row>
        <row r="293">
          <cell r="A293">
            <v>291</v>
          </cell>
          <cell r="B293" t="str">
            <v>Point</v>
          </cell>
          <cell r="C293" t="str">
            <v>Baneshwor Grid</v>
          </cell>
          <cell r="D293" t="str">
            <v>New Airport</v>
          </cell>
          <cell r="E293" t="str">
            <v>Omnagar Marg</v>
          </cell>
          <cell r="F293">
            <v>100</v>
          </cell>
          <cell r="G293">
            <v>11</v>
          </cell>
          <cell r="H293">
            <v>0.4</v>
          </cell>
          <cell r="I293" t="str">
            <v>NEA</v>
          </cell>
          <cell r="J293" t="str">
            <v>Baneshwor</v>
          </cell>
          <cell r="K293" t="str">
            <v>Kathmandu</v>
          </cell>
          <cell r="L293">
            <v>337492.01449999999</v>
          </cell>
          <cell r="M293">
            <v>3064807.4797999999</v>
          </cell>
        </row>
        <row r="294">
          <cell r="A294">
            <v>292</v>
          </cell>
          <cell r="B294" t="str">
            <v>Point</v>
          </cell>
          <cell r="C294" t="str">
            <v>Baneshwor Grid</v>
          </cell>
          <cell r="D294" t="str">
            <v>New Airport</v>
          </cell>
          <cell r="E294" t="str">
            <v>Tara Marg</v>
          </cell>
          <cell r="F294">
            <v>100</v>
          </cell>
          <cell r="G294">
            <v>11</v>
          </cell>
          <cell r="H294">
            <v>0.4</v>
          </cell>
          <cell r="I294" t="str">
            <v>NEA</v>
          </cell>
          <cell r="J294" t="str">
            <v>Baneshwor</v>
          </cell>
          <cell r="K294" t="str">
            <v>Kathmandu</v>
          </cell>
          <cell r="L294">
            <v>337434.12949999998</v>
          </cell>
          <cell r="M294">
            <v>3064553.6611000001</v>
          </cell>
        </row>
        <row r="295">
          <cell r="A295">
            <v>293</v>
          </cell>
          <cell r="B295" t="str">
            <v>Point</v>
          </cell>
          <cell r="C295" t="str">
            <v>Baneshwor Grid</v>
          </cell>
          <cell r="D295" t="str">
            <v>New Airport</v>
          </cell>
          <cell r="E295" t="str">
            <v>Kumari Mandir Chowk</v>
          </cell>
          <cell r="F295">
            <v>100</v>
          </cell>
          <cell r="G295">
            <v>11</v>
          </cell>
          <cell r="H295">
            <v>0.4</v>
          </cell>
          <cell r="I295" t="str">
            <v>Nea</v>
          </cell>
          <cell r="J295" t="str">
            <v>Baneshwor</v>
          </cell>
          <cell r="K295" t="str">
            <v>Kathmandu</v>
          </cell>
          <cell r="L295">
            <v>336643.12180000002</v>
          </cell>
          <cell r="M295">
            <v>3065099.4048000001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95"/>
  <sheetViews>
    <sheetView topLeftCell="A97" workbookViewId="0">
      <selection activeCell="J2" sqref="J2:Z29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I1" s="1" t="s">
        <v>845</v>
      </c>
      <c r="J1" t="s">
        <v>576</v>
      </c>
      <c r="K1" t="s">
        <v>529</v>
      </c>
      <c r="L1" t="s">
        <v>543</v>
      </c>
      <c r="M1" t="s">
        <v>838</v>
      </c>
      <c r="N1" t="s">
        <v>525</v>
      </c>
      <c r="O1" t="s">
        <v>839</v>
      </c>
      <c r="P1" t="s">
        <v>532</v>
      </c>
      <c r="Q1" t="s">
        <v>842</v>
      </c>
      <c r="R1" t="s">
        <v>527</v>
      </c>
      <c r="S1" t="s">
        <v>835</v>
      </c>
      <c r="T1" t="s">
        <v>843</v>
      </c>
      <c r="U1" t="s">
        <v>841</v>
      </c>
      <c r="V1" t="s">
        <v>780</v>
      </c>
      <c r="W1" t="s">
        <v>844</v>
      </c>
      <c r="X1" t="s">
        <v>840</v>
      </c>
      <c r="Y1" t="s">
        <v>836</v>
      </c>
      <c r="Z1" t="s">
        <v>837</v>
      </c>
    </row>
    <row r="2" spans="1:26" x14ac:dyDescent="0.25">
      <c r="A2" t="s">
        <v>4</v>
      </c>
      <c r="B2">
        <v>90</v>
      </c>
      <c r="C2">
        <v>0.9</v>
      </c>
      <c r="D2">
        <v>100</v>
      </c>
      <c r="J2" s="3">
        <f>COUNTIFS(Sheet1!$L:$L,'load_characteristics work'!J$1,Sheet1!$K:$K,'load_characteristics work'!$A2)</f>
        <v>1</v>
      </c>
      <c r="K2" s="3">
        <f>COUNTIFS(Sheet1!$L:$L,'load_characteristics work'!K$1,Sheet1!$K:$K,'load_characteristics work'!$A2)</f>
        <v>0</v>
      </c>
      <c r="L2" s="3">
        <f>COUNTIFS(Sheet1!$L:$L,'load_characteristics work'!L$1,Sheet1!$K:$K,'load_characteristics work'!$A2)</f>
        <v>0</v>
      </c>
      <c r="M2" s="3">
        <f>COUNTIFS(Sheet1!$L:$L,'load_characteristics work'!M$1,Sheet1!$K:$K,'load_characteristics work'!$A2)</f>
        <v>0</v>
      </c>
      <c r="N2" s="3">
        <f>COUNTIFS(Sheet1!$L:$L,'load_characteristics work'!N$1,Sheet1!$K:$K,'load_characteristics work'!$A2)</f>
        <v>0</v>
      </c>
      <c r="O2" s="3">
        <f>COUNTIFS(Sheet1!$L:$L,'load_characteristics work'!O$1,Sheet1!$K:$K,'load_characteristics work'!$A2)</f>
        <v>0</v>
      </c>
      <c r="P2" s="3">
        <f>COUNTIFS(Sheet1!$L:$L,'load_characteristics work'!P$1,Sheet1!$K:$K,'load_characteristics work'!$A2)</f>
        <v>0</v>
      </c>
      <c r="Q2" s="3">
        <f>COUNTIFS(Sheet1!$L:$L,'load_characteristics work'!Q$1,Sheet1!$K:$K,'load_characteristics work'!$A2)</f>
        <v>0</v>
      </c>
      <c r="R2" s="3">
        <f>COUNTIFS(Sheet1!$L:$L,'load_characteristics work'!R$1,Sheet1!$K:$K,'load_characteristics work'!$A2)</f>
        <v>0</v>
      </c>
      <c r="S2" s="3">
        <f>COUNTIFS(Sheet1!$L:$L,'load_characteristics work'!S$1,Sheet1!$K:$K,'load_characteristics work'!$A2)</f>
        <v>0</v>
      </c>
      <c r="T2" s="3">
        <f>COUNTIFS(Sheet1!$L:$L,'load_characteristics work'!T$1,Sheet1!$K:$K,'load_characteristics work'!$A2)</f>
        <v>0</v>
      </c>
      <c r="U2" s="3">
        <f>COUNTIFS(Sheet1!$L:$L,'load_characteristics work'!U$1,Sheet1!$K:$K,'load_characteristics work'!$A2)</f>
        <v>0</v>
      </c>
      <c r="V2" s="3">
        <f>COUNTIFS(Sheet1!$L:$L,'load_characteristics work'!V$1,Sheet1!$K:$K,'load_characteristics work'!$A2)</f>
        <v>0</v>
      </c>
      <c r="W2" s="3">
        <f>COUNTIFS(Sheet1!$L:$L,'load_characteristics work'!W$1,Sheet1!$K:$K,'load_characteristics work'!$A2)</f>
        <v>0</v>
      </c>
      <c r="X2" s="3">
        <f>COUNTIFS(Sheet1!$L:$L,'load_characteristics work'!X$1,Sheet1!$K:$K,'load_characteristics work'!$A2)</f>
        <v>0</v>
      </c>
      <c r="Y2" s="3">
        <f>COUNTIFS(Sheet1!$L:$L,'load_characteristics work'!Y$1,Sheet1!$K:$K,'load_characteristics work'!$A2)</f>
        <v>0</v>
      </c>
      <c r="Z2" s="3">
        <f>COUNTIFS(Sheet1!$L:$L,'load_characteristics work'!Z$1,Sheet1!$K:$K,'load_characteristics work'!$A2)</f>
        <v>0</v>
      </c>
    </row>
    <row r="3" spans="1:26" x14ac:dyDescent="0.25">
      <c r="A3" t="s">
        <v>5</v>
      </c>
      <c r="B3">
        <v>180</v>
      </c>
      <c r="C3">
        <v>0.9</v>
      </c>
      <c r="D3">
        <v>200</v>
      </c>
      <c r="J3" s="3">
        <f>COUNTIFS(Sheet1!$L:$L,'load_characteristics work'!J$1,Sheet1!$K:$K,'load_characteristics work'!$A3)</f>
        <v>0</v>
      </c>
      <c r="K3" s="3">
        <f>COUNTIFS(Sheet1!$L:$L,'load_characteristics work'!K$1,Sheet1!$K:$K,'load_characteristics work'!$A3)</f>
        <v>0</v>
      </c>
      <c r="L3" s="3">
        <f>COUNTIFS(Sheet1!$L:$L,'load_characteristics work'!L$1,Sheet1!$K:$K,'load_characteristics work'!$A3)</f>
        <v>0</v>
      </c>
      <c r="M3" s="3">
        <f>COUNTIFS(Sheet1!$L:$L,'load_characteristics work'!M$1,Sheet1!$K:$K,'load_characteristics work'!$A3)</f>
        <v>0</v>
      </c>
      <c r="N3" s="3">
        <f>COUNTIFS(Sheet1!$L:$L,'load_characteristics work'!N$1,Sheet1!$K:$K,'load_characteristics work'!$A3)</f>
        <v>0</v>
      </c>
      <c r="O3" s="3">
        <f>COUNTIFS(Sheet1!$L:$L,'load_characteristics work'!O$1,Sheet1!$K:$K,'load_characteristics work'!$A3)</f>
        <v>0</v>
      </c>
      <c r="P3" s="3">
        <f>COUNTIFS(Sheet1!$L:$L,'load_characteristics work'!P$1,Sheet1!$K:$K,'load_characteristics work'!$A3)</f>
        <v>0</v>
      </c>
      <c r="Q3" s="3">
        <f>COUNTIFS(Sheet1!$L:$L,'load_characteristics work'!Q$1,Sheet1!$K:$K,'load_characteristics work'!$A3)</f>
        <v>0</v>
      </c>
      <c r="R3" s="3">
        <f>COUNTIFS(Sheet1!$L:$L,'load_characteristics work'!R$1,Sheet1!$K:$K,'load_characteristics work'!$A3)</f>
        <v>0</v>
      </c>
      <c r="S3" s="3">
        <f>COUNTIFS(Sheet1!$L:$L,'load_characteristics work'!S$1,Sheet1!$K:$K,'load_characteristics work'!$A3)</f>
        <v>0</v>
      </c>
      <c r="T3" s="3">
        <f>COUNTIFS(Sheet1!$L:$L,'load_characteristics work'!T$1,Sheet1!$K:$K,'load_characteristics work'!$A3)</f>
        <v>0</v>
      </c>
      <c r="U3" s="3">
        <f>COUNTIFS(Sheet1!$L:$L,'load_characteristics work'!U$1,Sheet1!$K:$K,'load_characteristics work'!$A3)</f>
        <v>0</v>
      </c>
      <c r="V3" s="3">
        <f>COUNTIFS(Sheet1!$L:$L,'load_characteristics work'!V$1,Sheet1!$K:$K,'load_characteristics work'!$A3)</f>
        <v>0</v>
      </c>
      <c r="W3" s="3">
        <f>COUNTIFS(Sheet1!$L:$L,'load_characteristics work'!W$1,Sheet1!$K:$K,'load_characteristics work'!$A3)</f>
        <v>0</v>
      </c>
      <c r="X3" s="3">
        <f>COUNTIFS(Sheet1!$L:$L,'load_characteristics work'!X$1,Sheet1!$K:$K,'load_characteristics work'!$A3)</f>
        <v>0</v>
      </c>
      <c r="Y3" s="3">
        <f>COUNTIFS(Sheet1!$L:$L,'load_characteristics work'!Y$1,Sheet1!$K:$K,'load_characteristics work'!$A3)</f>
        <v>0</v>
      </c>
      <c r="Z3" s="3">
        <f>COUNTIFS(Sheet1!$L:$L,'load_characteristics work'!Z$1,Sheet1!$K:$K,'load_characteristics work'!$A3)</f>
        <v>0</v>
      </c>
    </row>
    <row r="4" spans="1:26" x14ac:dyDescent="0.25">
      <c r="A4" t="s">
        <v>6</v>
      </c>
      <c r="B4">
        <v>90</v>
      </c>
      <c r="C4">
        <v>0.9</v>
      </c>
      <c r="D4">
        <v>100</v>
      </c>
      <c r="J4" s="3">
        <f>COUNTIFS(Sheet1!$L:$L,'load_characteristics work'!J$1,Sheet1!$K:$K,'load_characteristics work'!$A4)</f>
        <v>0</v>
      </c>
      <c r="K4" s="3">
        <f>COUNTIFS(Sheet1!$L:$L,'load_characteristics work'!K$1,Sheet1!$K:$K,'load_characteristics work'!$A4)</f>
        <v>0</v>
      </c>
      <c r="L4" s="3">
        <f>COUNTIFS(Sheet1!$L:$L,'load_characteristics work'!L$1,Sheet1!$K:$K,'load_characteristics work'!$A4)</f>
        <v>0</v>
      </c>
      <c r="M4" s="3">
        <f>COUNTIFS(Sheet1!$L:$L,'load_characteristics work'!M$1,Sheet1!$K:$K,'load_characteristics work'!$A4)</f>
        <v>0</v>
      </c>
      <c r="N4" s="3">
        <f>COUNTIFS(Sheet1!$L:$L,'load_characteristics work'!N$1,Sheet1!$K:$K,'load_characteristics work'!$A4)</f>
        <v>0</v>
      </c>
      <c r="O4" s="3">
        <f>COUNTIFS(Sheet1!$L:$L,'load_characteristics work'!O$1,Sheet1!$K:$K,'load_characteristics work'!$A4)</f>
        <v>0</v>
      </c>
      <c r="P4" s="3">
        <f>COUNTIFS(Sheet1!$L:$L,'load_characteristics work'!P$1,Sheet1!$K:$K,'load_characteristics work'!$A4)</f>
        <v>0</v>
      </c>
      <c r="Q4" s="3">
        <f>COUNTIFS(Sheet1!$L:$L,'load_characteristics work'!Q$1,Sheet1!$K:$K,'load_characteristics work'!$A4)</f>
        <v>0</v>
      </c>
      <c r="R4" s="3">
        <f>COUNTIFS(Sheet1!$L:$L,'load_characteristics work'!R$1,Sheet1!$K:$K,'load_characteristics work'!$A4)</f>
        <v>0</v>
      </c>
      <c r="S4" s="3">
        <f>COUNTIFS(Sheet1!$L:$L,'load_characteristics work'!S$1,Sheet1!$K:$K,'load_characteristics work'!$A4)</f>
        <v>1</v>
      </c>
      <c r="T4" s="3">
        <f>COUNTIFS(Sheet1!$L:$L,'load_characteristics work'!T$1,Sheet1!$K:$K,'load_characteristics work'!$A4)</f>
        <v>0</v>
      </c>
      <c r="U4" s="3">
        <f>COUNTIFS(Sheet1!$L:$L,'load_characteristics work'!U$1,Sheet1!$K:$K,'load_characteristics work'!$A4)</f>
        <v>0</v>
      </c>
      <c r="V4" s="3">
        <f>COUNTIFS(Sheet1!$L:$L,'load_characteristics work'!V$1,Sheet1!$K:$K,'load_characteristics work'!$A4)</f>
        <v>0</v>
      </c>
      <c r="W4" s="3">
        <f>COUNTIFS(Sheet1!$L:$L,'load_characteristics work'!W$1,Sheet1!$K:$K,'load_characteristics work'!$A4)</f>
        <v>0</v>
      </c>
      <c r="X4" s="3">
        <f>COUNTIFS(Sheet1!$L:$L,'load_characteristics work'!X$1,Sheet1!$K:$K,'load_characteristics work'!$A4)</f>
        <v>0</v>
      </c>
      <c r="Y4" s="3">
        <f>COUNTIFS(Sheet1!$L:$L,'load_characteristics work'!Y$1,Sheet1!$K:$K,'load_characteristics work'!$A4)</f>
        <v>0</v>
      </c>
      <c r="Z4" s="3">
        <f>COUNTIFS(Sheet1!$L:$L,'load_characteristics work'!Z$1,Sheet1!$K:$K,'load_characteristics work'!$A4)</f>
        <v>0</v>
      </c>
    </row>
    <row r="5" spans="1:26" x14ac:dyDescent="0.25">
      <c r="A5" t="s">
        <v>7</v>
      </c>
      <c r="B5">
        <v>180</v>
      </c>
      <c r="C5">
        <v>0.9</v>
      </c>
      <c r="D5">
        <v>200</v>
      </c>
      <c r="J5" s="3">
        <f>COUNTIFS(Sheet1!$L:$L,'load_characteristics work'!J$1,Sheet1!$K:$K,'load_characteristics work'!$A5)</f>
        <v>3</v>
      </c>
      <c r="K5" s="3">
        <f>COUNTIFS(Sheet1!$L:$L,'load_characteristics work'!K$1,Sheet1!$K:$K,'load_characteristics work'!$A5)</f>
        <v>0</v>
      </c>
      <c r="L5" s="3">
        <f>COUNTIFS(Sheet1!$L:$L,'load_characteristics work'!L$1,Sheet1!$K:$K,'load_characteristics work'!$A5)</f>
        <v>0</v>
      </c>
      <c r="M5" s="3">
        <f>COUNTIFS(Sheet1!$L:$L,'load_characteristics work'!M$1,Sheet1!$K:$K,'load_characteristics work'!$A5)</f>
        <v>0</v>
      </c>
      <c r="N5" s="3">
        <f>COUNTIFS(Sheet1!$L:$L,'load_characteristics work'!N$1,Sheet1!$K:$K,'load_characteristics work'!$A5)</f>
        <v>1</v>
      </c>
      <c r="O5" s="3">
        <f>COUNTIFS(Sheet1!$L:$L,'load_characteristics work'!O$1,Sheet1!$K:$K,'load_characteristics work'!$A5)</f>
        <v>0</v>
      </c>
      <c r="P5" s="3">
        <f>COUNTIFS(Sheet1!$L:$L,'load_characteristics work'!P$1,Sheet1!$K:$K,'load_characteristics work'!$A5)</f>
        <v>0</v>
      </c>
      <c r="Q5" s="3">
        <f>COUNTIFS(Sheet1!$L:$L,'load_characteristics work'!Q$1,Sheet1!$K:$K,'load_characteristics work'!$A5)</f>
        <v>0</v>
      </c>
      <c r="R5" s="3">
        <f>COUNTIFS(Sheet1!$L:$L,'load_characteristics work'!R$1,Sheet1!$K:$K,'load_characteristics work'!$A5)</f>
        <v>0</v>
      </c>
      <c r="S5" s="3">
        <f>COUNTIFS(Sheet1!$L:$L,'load_characteristics work'!S$1,Sheet1!$K:$K,'load_characteristics work'!$A5)</f>
        <v>0</v>
      </c>
      <c r="T5" s="3">
        <f>COUNTIFS(Sheet1!$L:$L,'load_characteristics work'!T$1,Sheet1!$K:$K,'load_characteristics work'!$A5)</f>
        <v>0</v>
      </c>
      <c r="U5" s="3">
        <f>COUNTIFS(Sheet1!$L:$L,'load_characteristics work'!U$1,Sheet1!$K:$K,'load_characteristics work'!$A5)</f>
        <v>0</v>
      </c>
      <c r="V5" s="3">
        <f>COUNTIFS(Sheet1!$L:$L,'load_characteristics work'!V$1,Sheet1!$K:$K,'load_characteristics work'!$A5)</f>
        <v>0</v>
      </c>
      <c r="W5" s="3">
        <f>COUNTIFS(Sheet1!$L:$L,'load_characteristics work'!W$1,Sheet1!$K:$K,'load_characteristics work'!$A5)</f>
        <v>0</v>
      </c>
      <c r="X5" s="3">
        <f>COUNTIFS(Sheet1!$L:$L,'load_characteristics work'!X$1,Sheet1!$K:$K,'load_characteristics work'!$A5)</f>
        <v>0</v>
      </c>
      <c r="Y5" s="3">
        <f>COUNTIFS(Sheet1!$L:$L,'load_characteristics work'!Y$1,Sheet1!$K:$K,'load_characteristics work'!$A5)</f>
        <v>0</v>
      </c>
      <c r="Z5" s="3">
        <f>COUNTIFS(Sheet1!$L:$L,'load_characteristics work'!Z$1,Sheet1!$K:$K,'load_characteristics work'!$A5)</f>
        <v>0</v>
      </c>
    </row>
    <row r="6" spans="1:26" x14ac:dyDescent="0.25">
      <c r="A6" t="s">
        <v>8</v>
      </c>
      <c r="B6">
        <v>90</v>
      </c>
      <c r="C6">
        <v>0.9</v>
      </c>
      <c r="D6">
        <v>100</v>
      </c>
      <c r="J6" s="3">
        <f>COUNTIFS(Sheet1!$L:$L,'load_characteristics work'!J$1,Sheet1!$K:$K,'load_characteristics work'!$A6)</f>
        <v>2</v>
      </c>
      <c r="K6" s="3">
        <f>COUNTIFS(Sheet1!$L:$L,'load_characteristics work'!K$1,Sheet1!$K:$K,'load_characteristics work'!$A6)</f>
        <v>0</v>
      </c>
      <c r="L6" s="3">
        <f>COUNTIFS(Sheet1!$L:$L,'load_characteristics work'!L$1,Sheet1!$K:$K,'load_characteristics work'!$A6)</f>
        <v>0</v>
      </c>
      <c r="M6" s="3">
        <f>COUNTIFS(Sheet1!$L:$L,'load_characteristics work'!M$1,Sheet1!$K:$K,'load_characteristics work'!$A6)</f>
        <v>0</v>
      </c>
      <c r="N6" s="3">
        <f>COUNTIFS(Sheet1!$L:$L,'load_characteristics work'!N$1,Sheet1!$K:$K,'load_characteristics work'!$A6)</f>
        <v>0</v>
      </c>
      <c r="O6" s="3">
        <f>COUNTIFS(Sheet1!$L:$L,'load_characteristics work'!O$1,Sheet1!$K:$K,'load_characteristics work'!$A6)</f>
        <v>0</v>
      </c>
      <c r="P6" s="3">
        <f>COUNTIFS(Sheet1!$L:$L,'load_characteristics work'!P$1,Sheet1!$K:$K,'load_characteristics work'!$A6)</f>
        <v>0</v>
      </c>
      <c r="Q6" s="3">
        <f>COUNTIFS(Sheet1!$L:$L,'load_characteristics work'!Q$1,Sheet1!$K:$K,'load_characteristics work'!$A6)</f>
        <v>0</v>
      </c>
      <c r="R6" s="3">
        <f>COUNTIFS(Sheet1!$L:$L,'load_characteristics work'!R$1,Sheet1!$K:$K,'load_characteristics work'!$A6)</f>
        <v>0</v>
      </c>
      <c r="S6" s="3">
        <f>COUNTIFS(Sheet1!$L:$L,'load_characteristics work'!S$1,Sheet1!$K:$K,'load_characteristics work'!$A6)</f>
        <v>0</v>
      </c>
      <c r="T6" s="3">
        <f>COUNTIFS(Sheet1!$L:$L,'load_characteristics work'!T$1,Sheet1!$K:$K,'load_characteristics work'!$A6)</f>
        <v>0</v>
      </c>
      <c r="U6" s="3">
        <f>COUNTIFS(Sheet1!$L:$L,'load_characteristics work'!U$1,Sheet1!$K:$K,'load_characteristics work'!$A6)</f>
        <v>0</v>
      </c>
      <c r="V6" s="3">
        <f>COUNTIFS(Sheet1!$L:$L,'load_characteristics work'!V$1,Sheet1!$K:$K,'load_characteristics work'!$A6)</f>
        <v>0</v>
      </c>
      <c r="W6" s="3">
        <f>COUNTIFS(Sheet1!$L:$L,'load_characteristics work'!W$1,Sheet1!$K:$K,'load_characteristics work'!$A6)</f>
        <v>0</v>
      </c>
      <c r="X6" s="3">
        <f>COUNTIFS(Sheet1!$L:$L,'load_characteristics work'!X$1,Sheet1!$K:$K,'load_characteristics work'!$A6)</f>
        <v>0</v>
      </c>
      <c r="Y6" s="3">
        <f>COUNTIFS(Sheet1!$L:$L,'load_characteristics work'!Y$1,Sheet1!$K:$K,'load_characteristics work'!$A6)</f>
        <v>1</v>
      </c>
      <c r="Z6" s="3">
        <f>COUNTIFS(Sheet1!$L:$L,'load_characteristics work'!Z$1,Sheet1!$K:$K,'load_characteristics work'!$A6)</f>
        <v>0</v>
      </c>
    </row>
    <row r="7" spans="1:26" x14ac:dyDescent="0.25">
      <c r="A7" t="s">
        <v>9</v>
      </c>
      <c r="B7">
        <v>180</v>
      </c>
      <c r="C7">
        <v>0.9</v>
      </c>
      <c r="D7">
        <v>200</v>
      </c>
      <c r="J7" s="3">
        <f>COUNTIFS(Sheet1!$L:$L,'load_characteristics work'!J$1,Sheet1!$K:$K,'load_characteristics work'!$A7)</f>
        <v>1</v>
      </c>
      <c r="K7" s="3">
        <f>COUNTIFS(Sheet1!$L:$L,'load_characteristics work'!K$1,Sheet1!$K:$K,'load_characteristics work'!$A7)</f>
        <v>0</v>
      </c>
      <c r="L7" s="3">
        <f>COUNTIFS(Sheet1!$L:$L,'load_characteristics work'!L$1,Sheet1!$K:$K,'load_characteristics work'!$A7)</f>
        <v>0</v>
      </c>
      <c r="M7" s="3">
        <f>COUNTIFS(Sheet1!$L:$L,'load_characteristics work'!M$1,Sheet1!$K:$K,'load_characteristics work'!$A7)</f>
        <v>0</v>
      </c>
      <c r="N7" s="3">
        <f>COUNTIFS(Sheet1!$L:$L,'load_characteristics work'!N$1,Sheet1!$K:$K,'load_characteristics work'!$A7)</f>
        <v>0</v>
      </c>
      <c r="O7" s="3">
        <f>COUNTIFS(Sheet1!$L:$L,'load_characteristics work'!O$1,Sheet1!$K:$K,'load_characteristics work'!$A7)</f>
        <v>0</v>
      </c>
      <c r="P7" s="3">
        <f>COUNTIFS(Sheet1!$L:$L,'load_characteristics work'!P$1,Sheet1!$K:$K,'load_characteristics work'!$A7)</f>
        <v>0</v>
      </c>
      <c r="Q7" s="3">
        <f>COUNTIFS(Sheet1!$L:$L,'load_characteristics work'!Q$1,Sheet1!$K:$K,'load_characteristics work'!$A7)</f>
        <v>0</v>
      </c>
      <c r="R7" s="3">
        <f>COUNTIFS(Sheet1!$L:$L,'load_characteristics work'!R$1,Sheet1!$K:$K,'load_characteristics work'!$A7)</f>
        <v>0</v>
      </c>
      <c r="S7" s="3">
        <f>COUNTIFS(Sheet1!$L:$L,'load_characteristics work'!S$1,Sheet1!$K:$K,'load_characteristics work'!$A7)</f>
        <v>0</v>
      </c>
      <c r="T7" s="3">
        <f>COUNTIFS(Sheet1!$L:$L,'load_characteristics work'!T$1,Sheet1!$K:$K,'load_characteristics work'!$A7)</f>
        <v>0</v>
      </c>
      <c r="U7" s="3">
        <f>COUNTIFS(Sheet1!$L:$L,'load_characteristics work'!U$1,Sheet1!$K:$K,'load_characteristics work'!$A7)</f>
        <v>0</v>
      </c>
      <c r="V7" s="3">
        <f>COUNTIFS(Sheet1!$L:$L,'load_characteristics work'!V$1,Sheet1!$K:$K,'load_characteristics work'!$A7)</f>
        <v>0</v>
      </c>
      <c r="W7" s="3">
        <f>COUNTIFS(Sheet1!$L:$L,'load_characteristics work'!W$1,Sheet1!$K:$K,'load_characteristics work'!$A7)</f>
        <v>0</v>
      </c>
      <c r="X7" s="3">
        <f>COUNTIFS(Sheet1!$L:$L,'load_characteristics work'!X$1,Sheet1!$K:$K,'load_characteristics work'!$A7)</f>
        <v>0</v>
      </c>
      <c r="Y7" s="3">
        <f>COUNTIFS(Sheet1!$L:$L,'load_characteristics work'!Y$1,Sheet1!$K:$K,'load_characteristics work'!$A7)</f>
        <v>0</v>
      </c>
      <c r="Z7" s="3">
        <f>COUNTIFS(Sheet1!$L:$L,'load_characteristics work'!Z$1,Sheet1!$K:$K,'load_characteristics work'!$A7)</f>
        <v>0</v>
      </c>
    </row>
    <row r="8" spans="1:26" x14ac:dyDescent="0.25">
      <c r="A8" t="s">
        <v>10</v>
      </c>
      <c r="B8">
        <v>180</v>
      </c>
      <c r="C8">
        <v>0.9</v>
      </c>
      <c r="D8">
        <v>200</v>
      </c>
      <c r="J8" s="3">
        <f>COUNTIFS(Sheet1!$L:$L,'load_characteristics work'!J$1,Sheet1!$K:$K,'load_characteristics work'!$A8)</f>
        <v>1</v>
      </c>
      <c r="K8" s="3">
        <f>COUNTIFS(Sheet1!$L:$L,'load_characteristics work'!K$1,Sheet1!$K:$K,'load_characteristics work'!$A8)</f>
        <v>0</v>
      </c>
      <c r="L8" s="3">
        <f>COUNTIFS(Sheet1!$L:$L,'load_characteristics work'!L$1,Sheet1!$K:$K,'load_characteristics work'!$A8)</f>
        <v>0</v>
      </c>
      <c r="M8" s="3">
        <f>COUNTIFS(Sheet1!$L:$L,'load_characteristics work'!M$1,Sheet1!$K:$K,'load_characteristics work'!$A8)</f>
        <v>0</v>
      </c>
      <c r="N8" s="3">
        <f>COUNTIFS(Sheet1!$L:$L,'load_characteristics work'!N$1,Sheet1!$K:$K,'load_characteristics work'!$A8)</f>
        <v>0</v>
      </c>
      <c r="O8" s="3">
        <f>COUNTIFS(Sheet1!$L:$L,'load_characteristics work'!O$1,Sheet1!$K:$K,'load_characteristics work'!$A8)</f>
        <v>0</v>
      </c>
      <c r="P8" s="3">
        <f>COUNTIFS(Sheet1!$L:$L,'load_characteristics work'!P$1,Sheet1!$K:$K,'load_characteristics work'!$A8)</f>
        <v>0</v>
      </c>
      <c r="Q8" s="3">
        <f>COUNTIFS(Sheet1!$L:$L,'load_characteristics work'!Q$1,Sheet1!$K:$K,'load_characteristics work'!$A8)</f>
        <v>0</v>
      </c>
      <c r="R8" s="3">
        <f>COUNTIFS(Sheet1!$L:$L,'load_characteristics work'!R$1,Sheet1!$K:$K,'load_characteristics work'!$A8)</f>
        <v>0</v>
      </c>
      <c r="S8" s="3">
        <f>COUNTIFS(Sheet1!$L:$L,'load_characteristics work'!S$1,Sheet1!$K:$K,'load_characteristics work'!$A8)</f>
        <v>0</v>
      </c>
      <c r="T8" s="3">
        <f>COUNTIFS(Sheet1!$L:$L,'load_characteristics work'!T$1,Sheet1!$K:$K,'load_characteristics work'!$A8)</f>
        <v>0</v>
      </c>
      <c r="U8" s="3">
        <f>COUNTIFS(Sheet1!$L:$L,'load_characteristics work'!U$1,Sheet1!$K:$K,'load_characteristics work'!$A8)</f>
        <v>0</v>
      </c>
      <c r="V8" s="3">
        <f>COUNTIFS(Sheet1!$L:$L,'load_characteristics work'!V$1,Sheet1!$K:$K,'load_characteristics work'!$A8)</f>
        <v>0</v>
      </c>
      <c r="W8" s="3">
        <f>COUNTIFS(Sheet1!$L:$L,'load_characteristics work'!W$1,Sheet1!$K:$K,'load_characteristics work'!$A8)</f>
        <v>0</v>
      </c>
      <c r="X8" s="3">
        <f>COUNTIFS(Sheet1!$L:$L,'load_characteristics work'!X$1,Sheet1!$K:$K,'load_characteristics work'!$A8)</f>
        <v>0</v>
      </c>
      <c r="Y8" s="3">
        <f>COUNTIFS(Sheet1!$L:$L,'load_characteristics work'!Y$1,Sheet1!$K:$K,'load_characteristics work'!$A8)</f>
        <v>0</v>
      </c>
      <c r="Z8" s="3">
        <f>COUNTIFS(Sheet1!$L:$L,'load_characteristics work'!Z$1,Sheet1!$K:$K,'load_characteristics work'!$A8)</f>
        <v>0</v>
      </c>
    </row>
    <row r="9" spans="1:26" x14ac:dyDescent="0.25">
      <c r="A9" t="s">
        <v>11</v>
      </c>
      <c r="B9">
        <v>90</v>
      </c>
      <c r="C9">
        <v>0.9</v>
      </c>
      <c r="D9">
        <v>100</v>
      </c>
      <c r="J9" s="3">
        <f>COUNTIFS(Sheet1!$L:$L,'load_characteristics work'!J$1,Sheet1!$K:$K,'load_characteristics work'!$A9)</f>
        <v>1</v>
      </c>
      <c r="K9" s="3">
        <f>COUNTIFS(Sheet1!$L:$L,'load_characteristics work'!K$1,Sheet1!$K:$K,'load_characteristics work'!$A9)</f>
        <v>0</v>
      </c>
      <c r="L9" s="3">
        <f>COUNTIFS(Sheet1!$L:$L,'load_characteristics work'!L$1,Sheet1!$K:$K,'load_characteristics work'!$A9)</f>
        <v>0</v>
      </c>
      <c r="M9" s="3">
        <f>COUNTIFS(Sheet1!$L:$L,'load_characteristics work'!M$1,Sheet1!$K:$K,'load_characteristics work'!$A9)</f>
        <v>0</v>
      </c>
      <c r="N9" s="3">
        <f>COUNTIFS(Sheet1!$L:$L,'load_characteristics work'!N$1,Sheet1!$K:$K,'load_characteristics work'!$A9)</f>
        <v>0</v>
      </c>
      <c r="O9" s="3">
        <f>COUNTIFS(Sheet1!$L:$L,'load_characteristics work'!O$1,Sheet1!$K:$K,'load_characteristics work'!$A9)</f>
        <v>0</v>
      </c>
      <c r="P9" s="3">
        <f>COUNTIFS(Sheet1!$L:$L,'load_characteristics work'!P$1,Sheet1!$K:$K,'load_characteristics work'!$A9)</f>
        <v>0</v>
      </c>
      <c r="Q9" s="3">
        <f>COUNTIFS(Sheet1!$L:$L,'load_characteristics work'!Q$1,Sheet1!$K:$K,'load_characteristics work'!$A9)</f>
        <v>0</v>
      </c>
      <c r="R9" s="3">
        <f>COUNTIFS(Sheet1!$L:$L,'load_characteristics work'!R$1,Sheet1!$K:$K,'load_characteristics work'!$A9)</f>
        <v>0</v>
      </c>
      <c r="S9" s="3">
        <f>COUNTIFS(Sheet1!$L:$L,'load_characteristics work'!S$1,Sheet1!$K:$K,'load_characteristics work'!$A9)</f>
        <v>0</v>
      </c>
      <c r="T9" s="3">
        <f>COUNTIFS(Sheet1!$L:$L,'load_characteristics work'!T$1,Sheet1!$K:$K,'load_characteristics work'!$A9)</f>
        <v>0</v>
      </c>
      <c r="U9" s="3">
        <f>COUNTIFS(Sheet1!$L:$L,'load_characteristics work'!U$1,Sheet1!$K:$K,'load_characteristics work'!$A9)</f>
        <v>0</v>
      </c>
      <c r="V9" s="3">
        <f>COUNTIFS(Sheet1!$L:$L,'load_characteristics work'!V$1,Sheet1!$K:$K,'load_characteristics work'!$A9)</f>
        <v>0</v>
      </c>
      <c r="W9" s="3">
        <f>COUNTIFS(Sheet1!$L:$L,'load_characteristics work'!W$1,Sheet1!$K:$K,'load_characteristics work'!$A9)</f>
        <v>0</v>
      </c>
      <c r="X9" s="3">
        <f>COUNTIFS(Sheet1!$L:$L,'load_characteristics work'!X$1,Sheet1!$K:$K,'load_characteristics work'!$A9)</f>
        <v>0</v>
      </c>
      <c r="Y9" s="3">
        <f>COUNTIFS(Sheet1!$L:$L,'load_characteristics work'!Y$1,Sheet1!$K:$K,'load_characteristics work'!$A9)</f>
        <v>0</v>
      </c>
      <c r="Z9" s="3">
        <f>COUNTIFS(Sheet1!$L:$L,'load_characteristics work'!Z$1,Sheet1!$K:$K,'load_characteristics work'!$A9)</f>
        <v>0</v>
      </c>
    </row>
    <row r="10" spans="1:26" x14ac:dyDescent="0.25">
      <c r="A10" t="s">
        <v>12</v>
      </c>
      <c r="B10">
        <v>180</v>
      </c>
      <c r="C10">
        <v>0.9</v>
      </c>
      <c r="D10">
        <v>200</v>
      </c>
      <c r="J10" s="3">
        <f>COUNTIFS(Sheet1!$L:$L,'load_characteristics work'!J$1,Sheet1!$K:$K,'load_characteristics work'!$A10)</f>
        <v>0</v>
      </c>
      <c r="K10" s="3">
        <f>COUNTIFS(Sheet1!$L:$L,'load_characteristics work'!K$1,Sheet1!$K:$K,'load_characteristics work'!$A10)</f>
        <v>0</v>
      </c>
      <c r="L10" s="3">
        <f>COUNTIFS(Sheet1!$L:$L,'load_characteristics work'!L$1,Sheet1!$K:$K,'load_characteristics work'!$A10)</f>
        <v>0</v>
      </c>
      <c r="M10" s="3">
        <f>COUNTIFS(Sheet1!$L:$L,'load_characteristics work'!M$1,Sheet1!$K:$K,'load_characteristics work'!$A10)</f>
        <v>0</v>
      </c>
      <c r="N10" s="3">
        <f>COUNTIFS(Sheet1!$L:$L,'load_characteristics work'!N$1,Sheet1!$K:$K,'load_characteristics work'!$A10)</f>
        <v>0</v>
      </c>
      <c r="O10" s="3">
        <f>COUNTIFS(Sheet1!$L:$L,'load_characteristics work'!O$1,Sheet1!$K:$K,'load_characteristics work'!$A10)</f>
        <v>0</v>
      </c>
      <c r="P10" s="3">
        <f>COUNTIFS(Sheet1!$L:$L,'load_characteristics work'!P$1,Sheet1!$K:$K,'load_characteristics work'!$A10)</f>
        <v>0</v>
      </c>
      <c r="Q10" s="3">
        <f>COUNTIFS(Sheet1!$L:$L,'load_characteristics work'!Q$1,Sheet1!$K:$K,'load_characteristics work'!$A10)</f>
        <v>0</v>
      </c>
      <c r="R10" s="3">
        <f>COUNTIFS(Sheet1!$L:$L,'load_characteristics work'!R$1,Sheet1!$K:$K,'load_characteristics work'!$A10)</f>
        <v>0</v>
      </c>
      <c r="S10" s="3">
        <f>COUNTIFS(Sheet1!$L:$L,'load_characteristics work'!S$1,Sheet1!$K:$K,'load_characteristics work'!$A10)</f>
        <v>0</v>
      </c>
      <c r="T10" s="3">
        <f>COUNTIFS(Sheet1!$L:$L,'load_characteristics work'!T$1,Sheet1!$K:$K,'load_characteristics work'!$A10)</f>
        <v>0</v>
      </c>
      <c r="U10" s="3">
        <f>COUNTIFS(Sheet1!$L:$L,'load_characteristics work'!U$1,Sheet1!$K:$K,'load_characteristics work'!$A10)</f>
        <v>0</v>
      </c>
      <c r="V10" s="3">
        <f>COUNTIFS(Sheet1!$L:$L,'load_characteristics work'!V$1,Sheet1!$K:$K,'load_characteristics work'!$A10)</f>
        <v>0</v>
      </c>
      <c r="W10" s="3">
        <f>COUNTIFS(Sheet1!$L:$L,'load_characteristics work'!W$1,Sheet1!$K:$K,'load_characteristics work'!$A10)</f>
        <v>0</v>
      </c>
      <c r="X10" s="3">
        <f>COUNTIFS(Sheet1!$L:$L,'load_characteristics work'!X$1,Sheet1!$K:$K,'load_characteristics work'!$A10)</f>
        <v>0</v>
      </c>
      <c r="Y10" s="3">
        <f>COUNTIFS(Sheet1!$L:$L,'load_characteristics work'!Y$1,Sheet1!$K:$K,'load_characteristics work'!$A10)</f>
        <v>0</v>
      </c>
      <c r="Z10" s="3">
        <f>COUNTIFS(Sheet1!$L:$L,'load_characteristics work'!Z$1,Sheet1!$K:$K,'load_characteristics work'!$A10)</f>
        <v>0</v>
      </c>
    </row>
    <row r="11" spans="1:26" x14ac:dyDescent="0.25">
      <c r="A11" t="s">
        <v>13</v>
      </c>
      <c r="B11">
        <v>270</v>
      </c>
      <c r="C11">
        <v>0.9</v>
      </c>
      <c r="D11">
        <v>300</v>
      </c>
      <c r="J11" s="3">
        <f>COUNTIFS(Sheet1!$L:$L,'load_characteristics work'!J$1,Sheet1!$K:$K,'load_characteristics work'!$A11)</f>
        <v>0</v>
      </c>
      <c r="K11" s="3">
        <f>COUNTIFS(Sheet1!$L:$L,'load_characteristics work'!K$1,Sheet1!$K:$K,'load_characteristics work'!$A11)</f>
        <v>0</v>
      </c>
      <c r="L11" s="3">
        <f>COUNTIFS(Sheet1!$L:$L,'load_characteristics work'!L$1,Sheet1!$K:$K,'load_characteristics work'!$A11)</f>
        <v>0</v>
      </c>
      <c r="M11" s="3">
        <f>COUNTIFS(Sheet1!$L:$L,'load_characteristics work'!M$1,Sheet1!$K:$K,'load_characteristics work'!$A11)</f>
        <v>0</v>
      </c>
      <c r="N11" s="3">
        <f>COUNTIFS(Sheet1!$L:$L,'load_characteristics work'!N$1,Sheet1!$K:$K,'load_characteristics work'!$A11)</f>
        <v>0</v>
      </c>
      <c r="O11" s="3">
        <f>COUNTIFS(Sheet1!$L:$L,'load_characteristics work'!O$1,Sheet1!$K:$K,'load_characteristics work'!$A11)</f>
        <v>0</v>
      </c>
      <c r="P11" s="3">
        <f>COUNTIFS(Sheet1!$L:$L,'load_characteristics work'!P$1,Sheet1!$K:$K,'load_characteristics work'!$A11)</f>
        <v>0</v>
      </c>
      <c r="Q11" s="3">
        <f>COUNTIFS(Sheet1!$L:$L,'load_characteristics work'!Q$1,Sheet1!$K:$K,'load_characteristics work'!$A11)</f>
        <v>0</v>
      </c>
      <c r="R11" s="3">
        <f>COUNTIFS(Sheet1!$L:$L,'load_characteristics work'!R$1,Sheet1!$K:$K,'load_characteristics work'!$A11)</f>
        <v>0</v>
      </c>
      <c r="S11" s="3">
        <f>COUNTIFS(Sheet1!$L:$L,'load_characteristics work'!S$1,Sheet1!$K:$K,'load_characteristics work'!$A11)</f>
        <v>0</v>
      </c>
      <c r="T11" s="3">
        <f>COUNTIFS(Sheet1!$L:$L,'load_characteristics work'!T$1,Sheet1!$K:$K,'load_characteristics work'!$A11)</f>
        <v>0</v>
      </c>
      <c r="U11" s="3">
        <f>COUNTIFS(Sheet1!$L:$L,'load_characteristics work'!U$1,Sheet1!$K:$K,'load_characteristics work'!$A11)</f>
        <v>0</v>
      </c>
      <c r="V11" s="3">
        <f>COUNTIFS(Sheet1!$L:$L,'load_characteristics work'!V$1,Sheet1!$K:$K,'load_characteristics work'!$A11)</f>
        <v>0</v>
      </c>
      <c r="W11" s="3">
        <f>COUNTIFS(Sheet1!$L:$L,'load_characteristics work'!W$1,Sheet1!$K:$K,'load_characteristics work'!$A11)</f>
        <v>0</v>
      </c>
      <c r="X11" s="3">
        <f>COUNTIFS(Sheet1!$L:$L,'load_characteristics work'!X$1,Sheet1!$K:$K,'load_characteristics work'!$A11)</f>
        <v>0</v>
      </c>
      <c r="Y11" s="3">
        <f>COUNTIFS(Sheet1!$L:$L,'load_characteristics work'!Y$1,Sheet1!$K:$K,'load_characteristics work'!$A11)</f>
        <v>0</v>
      </c>
      <c r="Z11" s="3">
        <f>COUNTIFS(Sheet1!$L:$L,'load_characteristics work'!Z$1,Sheet1!$K:$K,'load_characteristics work'!$A11)</f>
        <v>0</v>
      </c>
    </row>
    <row r="12" spans="1:26" x14ac:dyDescent="0.25">
      <c r="A12" t="s">
        <v>14</v>
      </c>
      <c r="B12">
        <v>90</v>
      </c>
      <c r="C12">
        <v>0.9</v>
      </c>
      <c r="D12">
        <v>100</v>
      </c>
      <c r="J12" s="3">
        <f>COUNTIFS(Sheet1!$L:$L,'load_characteristics work'!J$1,Sheet1!$K:$K,'load_characteristics work'!$A12)</f>
        <v>0</v>
      </c>
      <c r="K12" s="3">
        <f>COUNTIFS(Sheet1!$L:$L,'load_characteristics work'!K$1,Sheet1!$K:$K,'load_characteristics work'!$A12)</f>
        <v>0</v>
      </c>
      <c r="L12" s="3">
        <f>COUNTIFS(Sheet1!$L:$L,'load_characteristics work'!L$1,Sheet1!$K:$K,'load_characteristics work'!$A12)</f>
        <v>0</v>
      </c>
      <c r="M12" s="3">
        <f>COUNTIFS(Sheet1!$L:$L,'load_characteristics work'!M$1,Sheet1!$K:$K,'load_characteristics work'!$A12)</f>
        <v>0</v>
      </c>
      <c r="N12" s="3">
        <f>COUNTIFS(Sheet1!$L:$L,'load_characteristics work'!N$1,Sheet1!$K:$K,'load_characteristics work'!$A12)</f>
        <v>0</v>
      </c>
      <c r="O12" s="3">
        <f>COUNTIFS(Sheet1!$L:$L,'load_characteristics work'!O$1,Sheet1!$K:$K,'load_characteristics work'!$A12)</f>
        <v>0</v>
      </c>
      <c r="P12" s="3">
        <f>COUNTIFS(Sheet1!$L:$L,'load_characteristics work'!P$1,Sheet1!$K:$K,'load_characteristics work'!$A12)</f>
        <v>0</v>
      </c>
      <c r="Q12" s="3">
        <f>COUNTIFS(Sheet1!$L:$L,'load_characteristics work'!Q$1,Sheet1!$K:$K,'load_characteristics work'!$A12)</f>
        <v>0</v>
      </c>
      <c r="R12" s="3">
        <f>COUNTIFS(Sheet1!$L:$L,'load_characteristics work'!R$1,Sheet1!$K:$K,'load_characteristics work'!$A12)</f>
        <v>0</v>
      </c>
      <c r="S12" s="3">
        <f>COUNTIFS(Sheet1!$L:$L,'load_characteristics work'!S$1,Sheet1!$K:$K,'load_characteristics work'!$A12)</f>
        <v>0</v>
      </c>
      <c r="T12" s="3">
        <f>COUNTIFS(Sheet1!$L:$L,'load_characteristics work'!T$1,Sheet1!$K:$K,'load_characteristics work'!$A12)</f>
        <v>0</v>
      </c>
      <c r="U12" s="3">
        <f>COUNTIFS(Sheet1!$L:$L,'load_characteristics work'!U$1,Sheet1!$K:$K,'load_characteristics work'!$A12)</f>
        <v>0</v>
      </c>
      <c r="V12" s="3">
        <f>COUNTIFS(Sheet1!$L:$L,'load_characteristics work'!V$1,Sheet1!$K:$K,'load_characteristics work'!$A12)</f>
        <v>0</v>
      </c>
      <c r="W12" s="3">
        <f>COUNTIFS(Sheet1!$L:$L,'load_characteristics work'!W$1,Sheet1!$K:$K,'load_characteristics work'!$A12)</f>
        <v>0</v>
      </c>
      <c r="X12" s="3">
        <f>COUNTIFS(Sheet1!$L:$L,'load_characteristics work'!X$1,Sheet1!$K:$K,'load_characteristics work'!$A12)</f>
        <v>0</v>
      </c>
      <c r="Y12" s="3">
        <f>COUNTIFS(Sheet1!$L:$L,'load_characteristics work'!Y$1,Sheet1!$K:$K,'load_characteristics work'!$A12)</f>
        <v>0</v>
      </c>
      <c r="Z12" s="3">
        <f>COUNTIFS(Sheet1!$L:$L,'load_characteristics work'!Z$1,Sheet1!$K:$K,'load_characteristics work'!$A12)</f>
        <v>1</v>
      </c>
    </row>
    <row r="13" spans="1:26" x14ac:dyDescent="0.25">
      <c r="A13" t="s">
        <v>15</v>
      </c>
      <c r="B13">
        <v>270</v>
      </c>
      <c r="C13">
        <v>0.9</v>
      </c>
      <c r="D13">
        <v>300</v>
      </c>
      <c r="J13" s="3">
        <f>COUNTIFS(Sheet1!$L:$L,'load_characteristics work'!J$1,Sheet1!$K:$K,'load_characteristics work'!$A13)</f>
        <v>1</v>
      </c>
      <c r="K13" s="3">
        <f>COUNTIFS(Sheet1!$L:$L,'load_characteristics work'!K$1,Sheet1!$K:$K,'load_characteristics work'!$A13)</f>
        <v>0</v>
      </c>
      <c r="L13" s="3">
        <f>COUNTIFS(Sheet1!$L:$L,'load_characteristics work'!L$1,Sheet1!$K:$K,'load_characteristics work'!$A13)</f>
        <v>0</v>
      </c>
      <c r="M13" s="3">
        <f>COUNTIFS(Sheet1!$L:$L,'load_characteristics work'!M$1,Sheet1!$K:$K,'load_characteristics work'!$A13)</f>
        <v>0</v>
      </c>
      <c r="N13" s="3">
        <f>COUNTIFS(Sheet1!$L:$L,'load_characteristics work'!N$1,Sheet1!$K:$K,'load_characteristics work'!$A13)</f>
        <v>0</v>
      </c>
      <c r="O13" s="3">
        <f>COUNTIFS(Sheet1!$L:$L,'load_characteristics work'!O$1,Sheet1!$K:$K,'load_characteristics work'!$A13)</f>
        <v>0</v>
      </c>
      <c r="P13" s="3">
        <f>COUNTIFS(Sheet1!$L:$L,'load_characteristics work'!P$1,Sheet1!$K:$K,'load_characteristics work'!$A13)</f>
        <v>0</v>
      </c>
      <c r="Q13" s="3">
        <f>COUNTIFS(Sheet1!$L:$L,'load_characteristics work'!Q$1,Sheet1!$K:$K,'load_characteristics work'!$A13)</f>
        <v>0</v>
      </c>
      <c r="R13" s="3">
        <f>COUNTIFS(Sheet1!$L:$L,'load_characteristics work'!R$1,Sheet1!$K:$K,'load_characteristics work'!$A13)</f>
        <v>0</v>
      </c>
      <c r="S13" s="3">
        <f>COUNTIFS(Sheet1!$L:$L,'load_characteristics work'!S$1,Sheet1!$K:$K,'load_characteristics work'!$A13)</f>
        <v>0</v>
      </c>
      <c r="T13" s="3">
        <f>COUNTIFS(Sheet1!$L:$L,'load_characteristics work'!T$1,Sheet1!$K:$K,'load_characteristics work'!$A13)</f>
        <v>0</v>
      </c>
      <c r="U13" s="3">
        <f>COUNTIFS(Sheet1!$L:$L,'load_characteristics work'!U$1,Sheet1!$K:$K,'load_characteristics work'!$A13)</f>
        <v>0</v>
      </c>
      <c r="V13" s="3">
        <f>COUNTIFS(Sheet1!$L:$L,'load_characteristics work'!V$1,Sheet1!$K:$K,'load_characteristics work'!$A13)</f>
        <v>0</v>
      </c>
      <c r="W13" s="3">
        <f>COUNTIFS(Sheet1!$L:$L,'load_characteristics work'!W$1,Sheet1!$K:$K,'load_characteristics work'!$A13)</f>
        <v>0</v>
      </c>
      <c r="X13" s="3">
        <f>COUNTIFS(Sheet1!$L:$L,'load_characteristics work'!X$1,Sheet1!$K:$K,'load_characteristics work'!$A13)</f>
        <v>0</v>
      </c>
      <c r="Y13" s="3">
        <f>COUNTIFS(Sheet1!$L:$L,'load_characteristics work'!Y$1,Sheet1!$K:$K,'load_characteristics work'!$A13)</f>
        <v>0</v>
      </c>
      <c r="Z13" s="3">
        <f>COUNTIFS(Sheet1!$L:$L,'load_characteristics work'!Z$1,Sheet1!$K:$K,'load_characteristics work'!$A13)</f>
        <v>0</v>
      </c>
    </row>
    <row r="14" spans="1:26" x14ac:dyDescent="0.25">
      <c r="A14" t="s">
        <v>16</v>
      </c>
      <c r="B14">
        <v>180</v>
      </c>
      <c r="C14">
        <v>0.9</v>
      </c>
      <c r="D14">
        <v>200</v>
      </c>
      <c r="J14" s="3">
        <f>COUNTIFS(Sheet1!$L:$L,'load_characteristics work'!J$1,Sheet1!$K:$K,'load_characteristics work'!$A14)</f>
        <v>1</v>
      </c>
      <c r="K14" s="3">
        <f>COUNTIFS(Sheet1!$L:$L,'load_characteristics work'!K$1,Sheet1!$K:$K,'load_characteristics work'!$A14)</f>
        <v>0</v>
      </c>
      <c r="L14" s="3">
        <f>COUNTIFS(Sheet1!$L:$L,'load_characteristics work'!L$1,Sheet1!$K:$K,'load_characteristics work'!$A14)</f>
        <v>0</v>
      </c>
      <c r="M14" s="3">
        <f>COUNTIFS(Sheet1!$L:$L,'load_characteristics work'!M$1,Sheet1!$K:$K,'load_characteristics work'!$A14)</f>
        <v>0</v>
      </c>
      <c r="N14" s="3">
        <f>COUNTIFS(Sheet1!$L:$L,'load_characteristics work'!N$1,Sheet1!$K:$K,'load_characteristics work'!$A14)</f>
        <v>0</v>
      </c>
      <c r="O14" s="3">
        <f>COUNTIFS(Sheet1!$L:$L,'load_characteristics work'!O$1,Sheet1!$K:$K,'load_characteristics work'!$A14)</f>
        <v>0</v>
      </c>
      <c r="P14" s="3">
        <f>COUNTIFS(Sheet1!$L:$L,'load_characteristics work'!P$1,Sheet1!$K:$K,'load_characteristics work'!$A14)</f>
        <v>0</v>
      </c>
      <c r="Q14" s="3">
        <f>COUNTIFS(Sheet1!$L:$L,'load_characteristics work'!Q$1,Sheet1!$K:$K,'load_characteristics work'!$A14)</f>
        <v>0</v>
      </c>
      <c r="R14" s="3">
        <f>COUNTIFS(Sheet1!$L:$L,'load_characteristics work'!R$1,Sheet1!$K:$K,'load_characteristics work'!$A14)</f>
        <v>0</v>
      </c>
      <c r="S14" s="3">
        <f>COUNTIFS(Sheet1!$L:$L,'load_characteristics work'!S$1,Sheet1!$K:$K,'load_characteristics work'!$A14)</f>
        <v>0</v>
      </c>
      <c r="T14" s="3">
        <f>COUNTIFS(Sheet1!$L:$L,'load_characteristics work'!T$1,Sheet1!$K:$K,'load_characteristics work'!$A14)</f>
        <v>0</v>
      </c>
      <c r="U14" s="3">
        <f>COUNTIFS(Sheet1!$L:$L,'load_characteristics work'!U$1,Sheet1!$K:$K,'load_characteristics work'!$A14)</f>
        <v>0</v>
      </c>
      <c r="V14" s="3">
        <f>COUNTIFS(Sheet1!$L:$L,'load_characteristics work'!V$1,Sheet1!$K:$K,'load_characteristics work'!$A14)</f>
        <v>0</v>
      </c>
      <c r="W14" s="3">
        <f>COUNTIFS(Sheet1!$L:$L,'load_characteristics work'!W$1,Sheet1!$K:$K,'load_characteristics work'!$A14)</f>
        <v>0</v>
      </c>
      <c r="X14" s="3">
        <f>COUNTIFS(Sheet1!$L:$L,'load_characteristics work'!X$1,Sheet1!$K:$K,'load_characteristics work'!$A14)</f>
        <v>0</v>
      </c>
      <c r="Y14" s="3">
        <f>COUNTIFS(Sheet1!$L:$L,'load_characteristics work'!Y$1,Sheet1!$K:$K,'load_characteristics work'!$A14)</f>
        <v>0</v>
      </c>
      <c r="Z14" s="3">
        <f>COUNTIFS(Sheet1!$L:$L,'load_characteristics work'!Z$1,Sheet1!$K:$K,'load_characteristics work'!$A14)</f>
        <v>0</v>
      </c>
    </row>
    <row r="15" spans="1:26" x14ac:dyDescent="0.25">
      <c r="A15" t="s">
        <v>17</v>
      </c>
      <c r="B15">
        <v>90</v>
      </c>
      <c r="C15">
        <v>0.9</v>
      </c>
      <c r="D15">
        <v>100</v>
      </c>
      <c r="J15" s="3">
        <f>COUNTIFS(Sheet1!$L:$L,'load_characteristics work'!J$1,Sheet1!$K:$K,'load_characteristics work'!$A15)</f>
        <v>1</v>
      </c>
      <c r="K15" s="3">
        <f>COUNTIFS(Sheet1!$L:$L,'load_characteristics work'!K$1,Sheet1!$K:$K,'load_characteristics work'!$A15)</f>
        <v>0</v>
      </c>
      <c r="L15" s="3">
        <f>COUNTIFS(Sheet1!$L:$L,'load_characteristics work'!L$1,Sheet1!$K:$K,'load_characteristics work'!$A15)</f>
        <v>0</v>
      </c>
      <c r="M15" s="3">
        <f>COUNTIFS(Sheet1!$L:$L,'load_characteristics work'!M$1,Sheet1!$K:$K,'load_characteristics work'!$A15)</f>
        <v>0</v>
      </c>
      <c r="N15" s="3">
        <f>COUNTIFS(Sheet1!$L:$L,'load_characteristics work'!N$1,Sheet1!$K:$K,'load_characteristics work'!$A15)</f>
        <v>0</v>
      </c>
      <c r="O15" s="3">
        <f>COUNTIFS(Sheet1!$L:$L,'load_characteristics work'!O$1,Sheet1!$K:$K,'load_characteristics work'!$A15)</f>
        <v>0</v>
      </c>
      <c r="P15" s="3">
        <f>COUNTIFS(Sheet1!$L:$L,'load_characteristics work'!P$1,Sheet1!$K:$K,'load_characteristics work'!$A15)</f>
        <v>0</v>
      </c>
      <c r="Q15" s="3">
        <f>COUNTIFS(Sheet1!$L:$L,'load_characteristics work'!Q$1,Sheet1!$K:$K,'load_characteristics work'!$A15)</f>
        <v>0</v>
      </c>
      <c r="R15" s="3">
        <f>COUNTIFS(Sheet1!$L:$L,'load_characteristics work'!R$1,Sheet1!$K:$K,'load_characteristics work'!$A15)</f>
        <v>0</v>
      </c>
      <c r="S15" s="3">
        <f>COUNTIFS(Sheet1!$L:$L,'load_characteristics work'!S$1,Sheet1!$K:$K,'load_characteristics work'!$A15)</f>
        <v>0</v>
      </c>
      <c r="T15" s="3">
        <f>COUNTIFS(Sheet1!$L:$L,'load_characteristics work'!T$1,Sheet1!$K:$K,'load_characteristics work'!$A15)</f>
        <v>0</v>
      </c>
      <c r="U15" s="3">
        <f>COUNTIFS(Sheet1!$L:$L,'load_characteristics work'!U$1,Sheet1!$K:$K,'load_characteristics work'!$A15)</f>
        <v>0</v>
      </c>
      <c r="V15" s="3">
        <f>COUNTIFS(Sheet1!$L:$L,'load_characteristics work'!V$1,Sheet1!$K:$K,'load_characteristics work'!$A15)</f>
        <v>0</v>
      </c>
      <c r="W15" s="3">
        <f>COUNTIFS(Sheet1!$L:$L,'load_characteristics work'!W$1,Sheet1!$K:$K,'load_characteristics work'!$A15)</f>
        <v>0</v>
      </c>
      <c r="X15" s="3">
        <f>COUNTIFS(Sheet1!$L:$L,'load_characteristics work'!X$1,Sheet1!$K:$K,'load_characteristics work'!$A15)</f>
        <v>0</v>
      </c>
      <c r="Y15" s="3">
        <f>COUNTIFS(Sheet1!$L:$L,'load_characteristics work'!Y$1,Sheet1!$K:$K,'load_characteristics work'!$A15)</f>
        <v>0</v>
      </c>
      <c r="Z15" s="3">
        <f>COUNTIFS(Sheet1!$L:$L,'load_characteristics work'!Z$1,Sheet1!$K:$K,'load_characteristics work'!$A15)</f>
        <v>0</v>
      </c>
    </row>
    <row r="16" spans="1:26" x14ac:dyDescent="0.25">
      <c r="A16" t="s">
        <v>18</v>
      </c>
      <c r="B16">
        <v>90</v>
      </c>
      <c r="C16">
        <v>0.9</v>
      </c>
      <c r="D16">
        <v>100</v>
      </c>
      <c r="J16" s="3">
        <f>COUNTIFS(Sheet1!$L:$L,'load_characteristics work'!J$1,Sheet1!$K:$K,'load_characteristics work'!$A16)</f>
        <v>1</v>
      </c>
      <c r="K16" s="3">
        <f>COUNTIFS(Sheet1!$L:$L,'load_characteristics work'!K$1,Sheet1!$K:$K,'load_characteristics work'!$A16)</f>
        <v>0</v>
      </c>
      <c r="L16" s="3">
        <f>COUNTIFS(Sheet1!$L:$L,'load_characteristics work'!L$1,Sheet1!$K:$K,'load_characteristics work'!$A16)</f>
        <v>0</v>
      </c>
      <c r="M16" s="3">
        <f>COUNTIFS(Sheet1!$L:$L,'load_characteristics work'!M$1,Sheet1!$K:$K,'load_characteristics work'!$A16)</f>
        <v>0</v>
      </c>
      <c r="N16" s="3">
        <f>COUNTIFS(Sheet1!$L:$L,'load_characteristics work'!N$1,Sheet1!$K:$K,'load_characteristics work'!$A16)</f>
        <v>0</v>
      </c>
      <c r="O16" s="3">
        <f>COUNTIFS(Sheet1!$L:$L,'load_characteristics work'!O$1,Sheet1!$K:$K,'load_characteristics work'!$A16)</f>
        <v>0</v>
      </c>
      <c r="P16" s="3">
        <f>COUNTIFS(Sheet1!$L:$L,'load_characteristics work'!P$1,Sheet1!$K:$K,'load_characteristics work'!$A16)</f>
        <v>0</v>
      </c>
      <c r="Q16" s="3">
        <f>COUNTIFS(Sheet1!$L:$L,'load_characteristics work'!Q$1,Sheet1!$K:$K,'load_characteristics work'!$A16)</f>
        <v>0</v>
      </c>
      <c r="R16" s="3">
        <f>COUNTIFS(Sheet1!$L:$L,'load_characteristics work'!R$1,Sheet1!$K:$K,'load_characteristics work'!$A16)</f>
        <v>0</v>
      </c>
      <c r="S16" s="3">
        <f>COUNTIFS(Sheet1!$L:$L,'load_characteristics work'!S$1,Sheet1!$K:$K,'load_characteristics work'!$A16)</f>
        <v>0</v>
      </c>
      <c r="T16" s="3">
        <f>COUNTIFS(Sheet1!$L:$L,'load_characteristics work'!T$1,Sheet1!$K:$K,'load_characteristics work'!$A16)</f>
        <v>0</v>
      </c>
      <c r="U16" s="3">
        <f>COUNTIFS(Sheet1!$L:$L,'load_characteristics work'!U$1,Sheet1!$K:$K,'load_characteristics work'!$A16)</f>
        <v>0</v>
      </c>
      <c r="V16" s="3">
        <f>COUNTIFS(Sheet1!$L:$L,'load_characteristics work'!V$1,Sheet1!$K:$K,'load_characteristics work'!$A16)</f>
        <v>0</v>
      </c>
      <c r="W16" s="3">
        <f>COUNTIFS(Sheet1!$L:$L,'load_characteristics work'!W$1,Sheet1!$K:$K,'load_characteristics work'!$A16)</f>
        <v>0</v>
      </c>
      <c r="X16" s="3">
        <f>COUNTIFS(Sheet1!$L:$L,'load_characteristics work'!X$1,Sheet1!$K:$K,'load_characteristics work'!$A16)</f>
        <v>0</v>
      </c>
      <c r="Y16" s="3">
        <f>COUNTIFS(Sheet1!$L:$L,'load_characteristics work'!Y$1,Sheet1!$K:$K,'load_characteristics work'!$A16)</f>
        <v>0</v>
      </c>
      <c r="Z16" s="3">
        <f>COUNTIFS(Sheet1!$L:$L,'load_characteristics work'!Z$1,Sheet1!$K:$K,'load_characteristics work'!$A16)</f>
        <v>0</v>
      </c>
    </row>
    <row r="17" spans="1:26" x14ac:dyDescent="0.25">
      <c r="A17" t="s">
        <v>19</v>
      </c>
      <c r="B17">
        <v>90</v>
      </c>
      <c r="C17">
        <v>0.9</v>
      </c>
      <c r="D17">
        <v>100</v>
      </c>
      <c r="J17" s="3">
        <f>COUNTIFS(Sheet1!$L:$L,'load_characteristics work'!J$1,Sheet1!$K:$K,'load_characteristics work'!$A17)</f>
        <v>2</v>
      </c>
      <c r="K17" s="3">
        <f>COUNTIFS(Sheet1!$L:$L,'load_characteristics work'!K$1,Sheet1!$K:$K,'load_characteristics work'!$A17)</f>
        <v>0</v>
      </c>
      <c r="L17" s="3">
        <f>COUNTIFS(Sheet1!$L:$L,'load_characteristics work'!L$1,Sheet1!$K:$K,'load_characteristics work'!$A17)</f>
        <v>0</v>
      </c>
      <c r="M17" s="3">
        <f>COUNTIFS(Sheet1!$L:$L,'load_characteristics work'!M$1,Sheet1!$K:$K,'load_characteristics work'!$A17)</f>
        <v>0</v>
      </c>
      <c r="N17" s="3">
        <f>COUNTIFS(Sheet1!$L:$L,'load_characteristics work'!N$1,Sheet1!$K:$K,'load_characteristics work'!$A17)</f>
        <v>0</v>
      </c>
      <c r="O17" s="3">
        <f>COUNTIFS(Sheet1!$L:$L,'load_characteristics work'!O$1,Sheet1!$K:$K,'load_characteristics work'!$A17)</f>
        <v>0</v>
      </c>
      <c r="P17" s="3">
        <f>COUNTIFS(Sheet1!$L:$L,'load_characteristics work'!P$1,Sheet1!$K:$K,'load_characteristics work'!$A17)</f>
        <v>0</v>
      </c>
      <c r="Q17" s="3">
        <f>COUNTIFS(Sheet1!$L:$L,'load_characteristics work'!Q$1,Sheet1!$K:$K,'load_characteristics work'!$A17)</f>
        <v>0</v>
      </c>
      <c r="R17" s="3">
        <f>COUNTIFS(Sheet1!$L:$L,'load_characteristics work'!R$1,Sheet1!$K:$K,'load_characteristics work'!$A17)</f>
        <v>0</v>
      </c>
      <c r="S17" s="3">
        <f>COUNTIFS(Sheet1!$L:$L,'load_characteristics work'!S$1,Sheet1!$K:$K,'load_characteristics work'!$A17)</f>
        <v>0</v>
      </c>
      <c r="T17" s="3">
        <f>COUNTIFS(Sheet1!$L:$L,'load_characteristics work'!T$1,Sheet1!$K:$K,'load_characteristics work'!$A17)</f>
        <v>0</v>
      </c>
      <c r="U17" s="3">
        <f>COUNTIFS(Sheet1!$L:$L,'load_characteristics work'!U$1,Sheet1!$K:$K,'load_characteristics work'!$A17)</f>
        <v>0</v>
      </c>
      <c r="V17" s="3">
        <f>COUNTIFS(Sheet1!$L:$L,'load_characteristics work'!V$1,Sheet1!$K:$K,'load_characteristics work'!$A17)</f>
        <v>0</v>
      </c>
      <c r="W17" s="3">
        <f>COUNTIFS(Sheet1!$L:$L,'load_characteristics work'!W$1,Sheet1!$K:$K,'load_characteristics work'!$A17)</f>
        <v>0</v>
      </c>
      <c r="X17" s="3">
        <f>COUNTIFS(Sheet1!$L:$L,'load_characteristics work'!X$1,Sheet1!$K:$K,'load_characteristics work'!$A17)</f>
        <v>0</v>
      </c>
      <c r="Y17" s="3">
        <f>COUNTIFS(Sheet1!$L:$L,'load_characteristics work'!Y$1,Sheet1!$K:$K,'load_characteristics work'!$A17)</f>
        <v>0</v>
      </c>
      <c r="Z17" s="3">
        <f>COUNTIFS(Sheet1!$L:$L,'load_characteristics work'!Z$1,Sheet1!$K:$K,'load_characteristics work'!$A17)</f>
        <v>0</v>
      </c>
    </row>
    <row r="18" spans="1:26" x14ac:dyDescent="0.25">
      <c r="A18" t="s">
        <v>20</v>
      </c>
      <c r="B18">
        <v>90</v>
      </c>
      <c r="C18">
        <v>0.9</v>
      </c>
      <c r="D18">
        <v>100</v>
      </c>
      <c r="J18" s="3">
        <f>COUNTIFS(Sheet1!$L:$L,'load_characteristics work'!J$1,Sheet1!$K:$K,'load_characteristics work'!$A18)</f>
        <v>0</v>
      </c>
      <c r="K18" s="3">
        <f>COUNTIFS(Sheet1!$L:$L,'load_characteristics work'!K$1,Sheet1!$K:$K,'load_characteristics work'!$A18)</f>
        <v>0</v>
      </c>
      <c r="L18" s="3">
        <f>COUNTIFS(Sheet1!$L:$L,'load_characteristics work'!L$1,Sheet1!$K:$K,'load_characteristics work'!$A18)</f>
        <v>0</v>
      </c>
      <c r="M18" s="3">
        <f>COUNTIFS(Sheet1!$L:$L,'load_characteristics work'!M$1,Sheet1!$K:$K,'load_characteristics work'!$A18)</f>
        <v>0</v>
      </c>
      <c r="N18" s="3">
        <f>COUNTIFS(Sheet1!$L:$L,'load_characteristics work'!N$1,Sheet1!$K:$K,'load_characteristics work'!$A18)</f>
        <v>0</v>
      </c>
      <c r="O18" s="3">
        <f>COUNTIFS(Sheet1!$L:$L,'load_characteristics work'!O$1,Sheet1!$K:$K,'load_characteristics work'!$A18)</f>
        <v>0</v>
      </c>
      <c r="P18" s="3">
        <f>COUNTIFS(Sheet1!$L:$L,'load_characteristics work'!P$1,Sheet1!$K:$K,'load_characteristics work'!$A18)</f>
        <v>0</v>
      </c>
      <c r="Q18" s="3">
        <f>COUNTIFS(Sheet1!$L:$L,'load_characteristics work'!Q$1,Sheet1!$K:$K,'load_characteristics work'!$A18)</f>
        <v>0</v>
      </c>
      <c r="R18" s="3">
        <f>COUNTIFS(Sheet1!$L:$L,'load_characteristics work'!R$1,Sheet1!$K:$K,'load_characteristics work'!$A18)</f>
        <v>0</v>
      </c>
      <c r="S18" s="3">
        <f>COUNTIFS(Sheet1!$L:$L,'load_characteristics work'!S$1,Sheet1!$K:$K,'load_characteristics work'!$A18)</f>
        <v>0</v>
      </c>
      <c r="T18" s="3">
        <f>COUNTIFS(Sheet1!$L:$L,'load_characteristics work'!T$1,Sheet1!$K:$K,'load_characteristics work'!$A18)</f>
        <v>0</v>
      </c>
      <c r="U18" s="3">
        <f>COUNTIFS(Sheet1!$L:$L,'load_characteristics work'!U$1,Sheet1!$K:$K,'load_characteristics work'!$A18)</f>
        <v>0</v>
      </c>
      <c r="V18" s="3">
        <f>COUNTIFS(Sheet1!$L:$L,'load_characteristics work'!V$1,Sheet1!$K:$K,'load_characteristics work'!$A18)</f>
        <v>0</v>
      </c>
      <c r="W18" s="3">
        <f>COUNTIFS(Sheet1!$L:$L,'load_characteristics work'!W$1,Sheet1!$K:$K,'load_characteristics work'!$A18)</f>
        <v>0</v>
      </c>
      <c r="X18" s="3">
        <f>COUNTIFS(Sheet1!$L:$L,'load_characteristics work'!X$1,Sheet1!$K:$K,'load_characteristics work'!$A18)</f>
        <v>0</v>
      </c>
      <c r="Y18" s="3">
        <f>COUNTIFS(Sheet1!$L:$L,'load_characteristics work'!Y$1,Sheet1!$K:$K,'load_characteristics work'!$A18)</f>
        <v>0</v>
      </c>
      <c r="Z18" s="3">
        <f>COUNTIFS(Sheet1!$L:$L,'load_characteristics work'!Z$1,Sheet1!$K:$K,'load_characteristics work'!$A18)</f>
        <v>0</v>
      </c>
    </row>
    <row r="19" spans="1:26" x14ac:dyDescent="0.25">
      <c r="A19" t="s">
        <v>21</v>
      </c>
      <c r="B19">
        <v>90</v>
      </c>
      <c r="C19">
        <v>0.9</v>
      </c>
      <c r="D19">
        <v>100</v>
      </c>
      <c r="J19" s="3">
        <f>COUNTIFS(Sheet1!$L:$L,'load_characteristics work'!J$1,Sheet1!$K:$K,'load_characteristics work'!$A19)</f>
        <v>0</v>
      </c>
      <c r="K19" s="3">
        <f>COUNTIFS(Sheet1!$L:$L,'load_characteristics work'!K$1,Sheet1!$K:$K,'load_characteristics work'!$A19)</f>
        <v>0</v>
      </c>
      <c r="L19" s="3">
        <f>COUNTIFS(Sheet1!$L:$L,'load_characteristics work'!L$1,Sheet1!$K:$K,'load_characteristics work'!$A19)</f>
        <v>0</v>
      </c>
      <c r="M19" s="3">
        <f>COUNTIFS(Sheet1!$L:$L,'load_characteristics work'!M$1,Sheet1!$K:$K,'load_characteristics work'!$A19)</f>
        <v>0</v>
      </c>
      <c r="N19" s="3">
        <f>COUNTIFS(Sheet1!$L:$L,'load_characteristics work'!N$1,Sheet1!$K:$K,'load_characteristics work'!$A19)</f>
        <v>0</v>
      </c>
      <c r="O19" s="3">
        <f>COUNTIFS(Sheet1!$L:$L,'load_characteristics work'!O$1,Sheet1!$K:$K,'load_characteristics work'!$A19)</f>
        <v>0</v>
      </c>
      <c r="P19" s="3">
        <f>COUNTIFS(Sheet1!$L:$L,'load_characteristics work'!P$1,Sheet1!$K:$K,'load_characteristics work'!$A19)</f>
        <v>0</v>
      </c>
      <c r="Q19" s="3">
        <f>COUNTIFS(Sheet1!$L:$L,'load_characteristics work'!Q$1,Sheet1!$K:$K,'load_characteristics work'!$A19)</f>
        <v>0</v>
      </c>
      <c r="R19" s="3">
        <f>COUNTIFS(Sheet1!$L:$L,'load_characteristics work'!R$1,Sheet1!$K:$K,'load_characteristics work'!$A19)</f>
        <v>0</v>
      </c>
      <c r="S19" s="3">
        <f>COUNTIFS(Sheet1!$L:$L,'load_characteristics work'!S$1,Sheet1!$K:$K,'load_characteristics work'!$A19)</f>
        <v>0</v>
      </c>
      <c r="T19" s="3">
        <f>COUNTIFS(Sheet1!$L:$L,'load_characteristics work'!T$1,Sheet1!$K:$K,'load_characteristics work'!$A19)</f>
        <v>0</v>
      </c>
      <c r="U19" s="3">
        <f>COUNTIFS(Sheet1!$L:$L,'load_characteristics work'!U$1,Sheet1!$K:$K,'load_characteristics work'!$A19)</f>
        <v>0</v>
      </c>
      <c r="V19" s="3">
        <f>COUNTIFS(Sheet1!$L:$L,'load_characteristics work'!V$1,Sheet1!$K:$K,'load_characteristics work'!$A19)</f>
        <v>0</v>
      </c>
      <c r="W19" s="3">
        <f>COUNTIFS(Sheet1!$L:$L,'load_characteristics work'!W$1,Sheet1!$K:$K,'load_characteristics work'!$A19)</f>
        <v>0</v>
      </c>
      <c r="X19" s="3">
        <f>COUNTIFS(Sheet1!$L:$L,'load_characteristics work'!X$1,Sheet1!$K:$K,'load_characteristics work'!$A19)</f>
        <v>0</v>
      </c>
      <c r="Y19" s="3">
        <f>COUNTIFS(Sheet1!$L:$L,'load_characteristics work'!Y$1,Sheet1!$K:$K,'load_characteristics work'!$A19)</f>
        <v>0</v>
      </c>
      <c r="Z19" s="3">
        <f>COUNTIFS(Sheet1!$L:$L,'load_characteristics work'!Z$1,Sheet1!$K:$K,'load_characteristics work'!$A19)</f>
        <v>0</v>
      </c>
    </row>
    <row r="20" spans="1:26" x14ac:dyDescent="0.25">
      <c r="A20" t="s">
        <v>22</v>
      </c>
      <c r="B20">
        <v>270</v>
      </c>
      <c r="C20">
        <v>0.9</v>
      </c>
      <c r="D20">
        <v>300</v>
      </c>
      <c r="J20" s="3">
        <f>COUNTIFS(Sheet1!$L:$L,'load_characteristics work'!J$1,Sheet1!$K:$K,'load_characteristics work'!$A20)</f>
        <v>0</v>
      </c>
      <c r="K20" s="3">
        <f>COUNTIFS(Sheet1!$L:$L,'load_characteristics work'!K$1,Sheet1!$K:$K,'load_characteristics work'!$A20)</f>
        <v>0</v>
      </c>
      <c r="L20" s="3">
        <f>COUNTIFS(Sheet1!$L:$L,'load_characteristics work'!L$1,Sheet1!$K:$K,'load_characteristics work'!$A20)</f>
        <v>0</v>
      </c>
      <c r="M20" s="3">
        <f>COUNTIFS(Sheet1!$L:$L,'load_characteristics work'!M$1,Sheet1!$K:$K,'load_characteristics work'!$A20)</f>
        <v>0</v>
      </c>
      <c r="N20" s="3">
        <f>COUNTIFS(Sheet1!$L:$L,'load_characteristics work'!N$1,Sheet1!$K:$K,'load_characteristics work'!$A20)</f>
        <v>0</v>
      </c>
      <c r="O20" s="3">
        <f>COUNTIFS(Sheet1!$L:$L,'load_characteristics work'!O$1,Sheet1!$K:$K,'load_characteristics work'!$A20)</f>
        <v>0</v>
      </c>
      <c r="P20" s="3">
        <f>COUNTIFS(Sheet1!$L:$L,'load_characteristics work'!P$1,Sheet1!$K:$K,'load_characteristics work'!$A20)</f>
        <v>0</v>
      </c>
      <c r="Q20" s="3">
        <f>COUNTIFS(Sheet1!$L:$L,'load_characteristics work'!Q$1,Sheet1!$K:$K,'load_characteristics work'!$A20)</f>
        <v>0</v>
      </c>
      <c r="R20" s="3">
        <f>COUNTIFS(Sheet1!$L:$L,'load_characteristics work'!R$1,Sheet1!$K:$K,'load_characteristics work'!$A20)</f>
        <v>0</v>
      </c>
      <c r="S20" s="3">
        <f>COUNTIFS(Sheet1!$L:$L,'load_characteristics work'!S$1,Sheet1!$K:$K,'load_characteristics work'!$A20)</f>
        <v>0</v>
      </c>
      <c r="T20" s="3">
        <f>COUNTIFS(Sheet1!$L:$L,'load_characteristics work'!T$1,Sheet1!$K:$K,'load_characteristics work'!$A20)</f>
        <v>0</v>
      </c>
      <c r="U20" s="3">
        <f>COUNTIFS(Sheet1!$L:$L,'load_characteristics work'!U$1,Sheet1!$K:$K,'load_characteristics work'!$A20)</f>
        <v>0</v>
      </c>
      <c r="V20" s="3">
        <f>COUNTIFS(Sheet1!$L:$L,'load_characteristics work'!V$1,Sheet1!$K:$K,'load_characteristics work'!$A20)</f>
        <v>0</v>
      </c>
      <c r="W20" s="3">
        <f>COUNTIFS(Sheet1!$L:$L,'load_characteristics work'!W$1,Sheet1!$K:$K,'load_characteristics work'!$A20)</f>
        <v>0</v>
      </c>
      <c r="X20" s="3">
        <f>COUNTIFS(Sheet1!$L:$L,'load_characteristics work'!X$1,Sheet1!$K:$K,'load_characteristics work'!$A20)</f>
        <v>0</v>
      </c>
      <c r="Y20" s="3">
        <f>COUNTIFS(Sheet1!$L:$L,'load_characteristics work'!Y$1,Sheet1!$K:$K,'load_characteristics work'!$A20)</f>
        <v>0</v>
      </c>
      <c r="Z20" s="3">
        <f>COUNTIFS(Sheet1!$L:$L,'load_characteristics work'!Z$1,Sheet1!$K:$K,'load_characteristics work'!$A20)</f>
        <v>0</v>
      </c>
    </row>
    <row r="21" spans="1:26" x14ac:dyDescent="0.25">
      <c r="A21" t="s">
        <v>23</v>
      </c>
      <c r="B21">
        <v>90</v>
      </c>
      <c r="C21">
        <v>0.9</v>
      </c>
      <c r="D21">
        <v>100</v>
      </c>
      <c r="J21" s="3">
        <f>COUNTIFS(Sheet1!$L:$L,'load_characteristics work'!J$1,Sheet1!$K:$K,'load_characteristics work'!$A21)</f>
        <v>0</v>
      </c>
      <c r="K21" s="3">
        <f>COUNTIFS(Sheet1!$L:$L,'load_characteristics work'!K$1,Sheet1!$K:$K,'load_characteristics work'!$A21)</f>
        <v>0</v>
      </c>
      <c r="L21" s="3">
        <f>COUNTIFS(Sheet1!$L:$L,'load_characteristics work'!L$1,Sheet1!$K:$K,'load_characteristics work'!$A21)</f>
        <v>0</v>
      </c>
      <c r="M21" s="3">
        <f>COUNTIFS(Sheet1!$L:$L,'load_characteristics work'!M$1,Sheet1!$K:$K,'load_characteristics work'!$A21)</f>
        <v>0</v>
      </c>
      <c r="N21" s="3">
        <f>COUNTIFS(Sheet1!$L:$L,'load_characteristics work'!N$1,Sheet1!$K:$K,'load_characteristics work'!$A21)</f>
        <v>0</v>
      </c>
      <c r="O21" s="3">
        <f>COUNTIFS(Sheet1!$L:$L,'load_characteristics work'!O$1,Sheet1!$K:$K,'load_characteristics work'!$A21)</f>
        <v>0</v>
      </c>
      <c r="P21" s="3">
        <f>COUNTIFS(Sheet1!$L:$L,'load_characteristics work'!P$1,Sheet1!$K:$K,'load_characteristics work'!$A21)</f>
        <v>0</v>
      </c>
      <c r="Q21" s="3">
        <f>COUNTIFS(Sheet1!$L:$L,'load_characteristics work'!Q$1,Sheet1!$K:$K,'load_characteristics work'!$A21)</f>
        <v>0</v>
      </c>
      <c r="R21" s="3">
        <f>COUNTIFS(Sheet1!$L:$L,'load_characteristics work'!R$1,Sheet1!$K:$K,'load_characteristics work'!$A21)</f>
        <v>0</v>
      </c>
      <c r="S21" s="3">
        <f>COUNTIFS(Sheet1!$L:$L,'load_characteristics work'!S$1,Sheet1!$K:$K,'load_characteristics work'!$A21)</f>
        <v>0</v>
      </c>
      <c r="T21" s="3">
        <f>COUNTIFS(Sheet1!$L:$L,'load_characteristics work'!T$1,Sheet1!$K:$K,'load_characteristics work'!$A21)</f>
        <v>0</v>
      </c>
      <c r="U21" s="3">
        <f>COUNTIFS(Sheet1!$L:$L,'load_characteristics work'!U$1,Sheet1!$K:$K,'load_characteristics work'!$A21)</f>
        <v>0</v>
      </c>
      <c r="V21" s="3">
        <f>COUNTIFS(Sheet1!$L:$L,'load_characteristics work'!V$1,Sheet1!$K:$K,'load_characteristics work'!$A21)</f>
        <v>0</v>
      </c>
      <c r="W21" s="3">
        <f>COUNTIFS(Sheet1!$L:$L,'load_characteristics work'!W$1,Sheet1!$K:$K,'load_characteristics work'!$A21)</f>
        <v>0</v>
      </c>
      <c r="X21" s="3">
        <f>COUNTIFS(Sheet1!$L:$L,'load_characteristics work'!X$1,Sheet1!$K:$K,'load_characteristics work'!$A21)</f>
        <v>0</v>
      </c>
      <c r="Y21" s="3">
        <f>COUNTIFS(Sheet1!$L:$L,'load_characteristics work'!Y$1,Sheet1!$K:$K,'load_characteristics work'!$A21)</f>
        <v>0</v>
      </c>
      <c r="Z21" s="3">
        <f>COUNTIFS(Sheet1!$L:$L,'load_characteristics work'!Z$1,Sheet1!$K:$K,'load_characteristics work'!$A21)</f>
        <v>0</v>
      </c>
    </row>
    <row r="22" spans="1:26" x14ac:dyDescent="0.25">
      <c r="A22" t="s">
        <v>24</v>
      </c>
      <c r="B22">
        <v>90</v>
      </c>
      <c r="C22">
        <v>0.9</v>
      </c>
      <c r="D22">
        <v>100</v>
      </c>
      <c r="J22" s="3">
        <f>COUNTIFS(Sheet1!$L:$L,'load_characteristics work'!J$1,Sheet1!$K:$K,'load_characteristics work'!$A22)</f>
        <v>1</v>
      </c>
      <c r="K22" s="3">
        <f>COUNTIFS(Sheet1!$L:$L,'load_characteristics work'!K$1,Sheet1!$K:$K,'load_characteristics work'!$A22)</f>
        <v>0</v>
      </c>
      <c r="L22" s="3">
        <f>COUNTIFS(Sheet1!$L:$L,'load_characteristics work'!L$1,Sheet1!$K:$K,'load_characteristics work'!$A22)</f>
        <v>0</v>
      </c>
      <c r="M22" s="3">
        <f>COUNTIFS(Sheet1!$L:$L,'load_characteristics work'!M$1,Sheet1!$K:$K,'load_characteristics work'!$A22)</f>
        <v>0</v>
      </c>
      <c r="N22" s="3">
        <f>COUNTIFS(Sheet1!$L:$L,'load_characteristics work'!N$1,Sheet1!$K:$K,'load_characteristics work'!$A22)</f>
        <v>0</v>
      </c>
      <c r="O22" s="3">
        <f>COUNTIFS(Sheet1!$L:$L,'load_characteristics work'!O$1,Sheet1!$K:$K,'load_characteristics work'!$A22)</f>
        <v>0</v>
      </c>
      <c r="P22" s="3">
        <f>COUNTIFS(Sheet1!$L:$L,'load_characteristics work'!P$1,Sheet1!$K:$K,'load_characteristics work'!$A22)</f>
        <v>0</v>
      </c>
      <c r="Q22" s="3">
        <f>COUNTIFS(Sheet1!$L:$L,'load_characteristics work'!Q$1,Sheet1!$K:$K,'load_characteristics work'!$A22)</f>
        <v>0</v>
      </c>
      <c r="R22" s="3">
        <f>COUNTIFS(Sheet1!$L:$L,'load_characteristics work'!R$1,Sheet1!$K:$K,'load_characteristics work'!$A22)</f>
        <v>0</v>
      </c>
      <c r="S22" s="3">
        <f>COUNTIFS(Sheet1!$L:$L,'load_characteristics work'!S$1,Sheet1!$K:$K,'load_characteristics work'!$A22)</f>
        <v>0</v>
      </c>
      <c r="T22" s="3">
        <f>COUNTIFS(Sheet1!$L:$L,'load_characteristics work'!T$1,Sheet1!$K:$K,'load_characteristics work'!$A22)</f>
        <v>0</v>
      </c>
      <c r="U22" s="3">
        <f>COUNTIFS(Sheet1!$L:$L,'load_characteristics work'!U$1,Sheet1!$K:$K,'load_characteristics work'!$A22)</f>
        <v>0</v>
      </c>
      <c r="V22" s="3">
        <f>COUNTIFS(Sheet1!$L:$L,'load_characteristics work'!V$1,Sheet1!$K:$K,'load_characteristics work'!$A22)</f>
        <v>0</v>
      </c>
      <c r="W22" s="3">
        <f>COUNTIFS(Sheet1!$L:$L,'load_characteristics work'!W$1,Sheet1!$K:$K,'load_characteristics work'!$A22)</f>
        <v>0</v>
      </c>
      <c r="X22" s="3">
        <f>COUNTIFS(Sheet1!$L:$L,'load_characteristics work'!X$1,Sheet1!$K:$K,'load_characteristics work'!$A22)</f>
        <v>0</v>
      </c>
      <c r="Y22" s="3">
        <f>COUNTIFS(Sheet1!$L:$L,'load_characteristics work'!Y$1,Sheet1!$K:$K,'load_characteristics work'!$A22)</f>
        <v>0</v>
      </c>
      <c r="Z22" s="3">
        <f>COUNTIFS(Sheet1!$L:$L,'load_characteristics work'!Z$1,Sheet1!$K:$K,'load_characteristics work'!$A22)</f>
        <v>0</v>
      </c>
    </row>
    <row r="23" spans="1:26" x14ac:dyDescent="0.25">
      <c r="A23" t="s">
        <v>25</v>
      </c>
      <c r="B23">
        <v>180</v>
      </c>
      <c r="C23">
        <v>0.9</v>
      </c>
      <c r="D23">
        <v>200</v>
      </c>
      <c r="J23" s="3">
        <f>COUNTIFS(Sheet1!$L:$L,'load_characteristics work'!J$1,Sheet1!$K:$K,'load_characteristics work'!$A23)</f>
        <v>4</v>
      </c>
      <c r="K23" s="3">
        <f>COUNTIFS(Sheet1!$L:$L,'load_characteristics work'!K$1,Sheet1!$K:$K,'load_characteristics work'!$A23)</f>
        <v>0</v>
      </c>
      <c r="L23" s="3">
        <f>COUNTIFS(Sheet1!$L:$L,'load_characteristics work'!L$1,Sheet1!$K:$K,'load_characteristics work'!$A23)</f>
        <v>0</v>
      </c>
      <c r="M23" s="3">
        <f>COUNTIFS(Sheet1!$L:$L,'load_characteristics work'!M$1,Sheet1!$K:$K,'load_characteristics work'!$A23)</f>
        <v>0</v>
      </c>
      <c r="N23" s="3">
        <f>COUNTIFS(Sheet1!$L:$L,'load_characteristics work'!N$1,Sheet1!$K:$K,'load_characteristics work'!$A23)</f>
        <v>0</v>
      </c>
      <c r="O23" s="3">
        <f>COUNTIFS(Sheet1!$L:$L,'load_characteristics work'!O$1,Sheet1!$K:$K,'load_characteristics work'!$A23)</f>
        <v>0</v>
      </c>
      <c r="P23" s="3">
        <f>COUNTIFS(Sheet1!$L:$L,'load_characteristics work'!P$1,Sheet1!$K:$K,'load_characteristics work'!$A23)</f>
        <v>0</v>
      </c>
      <c r="Q23" s="3">
        <f>COUNTIFS(Sheet1!$L:$L,'load_characteristics work'!Q$1,Sheet1!$K:$K,'load_characteristics work'!$A23)</f>
        <v>0</v>
      </c>
      <c r="R23" s="3">
        <f>COUNTIFS(Sheet1!$L:$L,'load_characteristics work'!R$1,Sheet1!$K:$K,'load_characteristics work'!$A23)</f>
        <v>0</v>
      </c>
      <c r="S23" s="3">
        <f>COUNTIFS(Sheet1!$L:$L,'load_characteristics work'!S$1,Sheet1!$K:$K,'load_characteristics work'!$A23)</f>
        <v>0</v>
      </c>
      <c r="T23" s="3">
        <f>COUNTIFS(Sheet1!$L:$L,'load_characteristics work'!T$1,Sheet1!$K:$K,'load_characteristics work'!$A23)</f>
        <v>0</v>
      </c>
      <c r="U23" s="3">
        <f>COUNTIFS(Sheet1!$L:$L,'load_characteristics work'!U$1,Sheet1!$K:$K,'load_characteristics work'!$A23)</f>
        <v>0</v>
      </c>
      <c r="V23" s="3">
        <f>COUNTIFS(Sheet1!$L:$L,'load_characteristics work'!V$1,Sheet1!$K:$K,'load_characteristics work'!$A23)</f>
        <v>0</v>
      </c>
      <c r="W23" s="3">
        <f>COUNTIFS(Sheet1!$L:$L,'load_characteristics work'!W$1,Sheet1!$K:$K,'load_characteristics work'!$A23)</f>
        <v>0</v>
      </c>
      <c r="X23" s="3">
        <f>COUNTIFS(Sheet1!$L:$L,'load_characteristics work'!X$1,Sheet1!$K:$K,'load_characteristics work'!$A23)</f>
        <v>0</v>
      </c>
      <c r="Y23" s="3">
        <f>COUNTIFS(Sheet1!$L:$L,'load_characteristics work'!Y$1,Sheet1!$K:$K,'load_characteristics work'!$A23)</f>
        <v>0</v>
      </c>
      <c r="Z23" s="3">
        <f>COUNTIFS(Sheet1!$L:$L,'load_characteristics work'!Z$1,Sheet1!$K:$K,'load_characteristics work'!$A23)</f>
        <v>0</v>
      </c>
    </row>
    <row r="24" spans="1:26" x14ac:dyDescent="0.25">
      <c r="A24" t="s">
        <v>26</v>
      </c>
      <c r="B24">
        <v>90</v>
      </c>
      <c r="C24">
        <v>0.9</v>
      </c>
      <c r="D24">
        <v>100</v>
      </c>
      <c r="J24" s="3">
        <f>COUNTIFS(Sheet1!$L:$L,'load_characteristics work'!J$1,Sheet1!$K:$K,'load_characteristics work'!$A24)</f>
        <v>1</v>
      </c>
      <c r="K24" s="3">
        <f>COUNTIFS(Sheet1!$L:$L,'load_characteristics work'!K$1,Sheet1!$K:$K,'load_characteristics work'!$A24)</f>
        <v>0</v>
      </c>
      <c r="L24" s="3">
        <f>COUNTIFS(Sheet1!$L:$L,'load_characteristics work'!L$1,Sheet1!$K:$K,'load_characteristics work'!$A24)</f>
        <v>0</v>
      </c>
      <c r="M24" s="3">
        <f>COUNTIFS(Sheet1!$L:$L,'load_characteristics work'!M$1,Sheet1!$K:$K,'load_characteristics work'!$A24)</f>
        <v>0</v>
      </c>
      <c r="N24" s="3">
        <f>COUNTIFS(Sheet1!$L:$L,'load_characteristics work'!N$1,Sheet1!$K:$K,'load_characteristics work'!$A24)</f>
        <v>0</v>
      </c>
      <c r="O24" s="3">
        <f>COUNTIFS(Sheet1!$L:$L,'load_characteristics work'!O$1,Sheet1!$K:$K,'load_characteristics work'!$A24)</f>
        <v>0</v>
      </c>
      <c r="P24" s="3">
        <f>COUNTIFS(Sheet1!$L:$L,'load_characteristics work'!P$1,Sheet1!$K:$K,'load_characteristics work'!$A24)</f>
        <v>0</v>
      </c>
      <c r="Q24" s="3">
        <f>COUNTIFS(Sheet1!$L:$L,'load_characteristics work'!Q$1,Sheet1!$K:$K,'load_characteristics work'!$A24)</f>
        <v>0</v>
      </c>
      <c r="R24" s="3">
        <f>COUNTIFS(Sheet1!$L:$L,'load_characteristics work'!R$1,Sheet1!$K:$K,'load_characteristics work'!$A24)</f>
        <v>0</v>
      </c>
      <c r="S24" s="3">
        <f>COUNTIFS(Sheet1!$L:$L,'load_characteristics work'!S$1,Sheet1!$K:$K,'load_characteristics work'!$A24)</f>
        <v>0</v>
      </c>
      <c r="T24" s="3">
        <f>COUNTIFS(Sheet1!$L:$L,'load_characteristics work'!T$1,Sheet1!$K:$K,'load_characteristics work'!$A24)</f>
        <v>0</v>
      </c>
      <c r="U24" s="3">
        <f>COUNTIFS(Sheet1!$L:$L,'load_characteristics work'!U$1,Sheet1!$K:$K,'load_characteristics work'!$A24)</f>
        <v>0</v>
      </c>
      <c r="V24" s="3">
        <f>COUNTIFS(Sheet1!$L:$L,'load_characteristics work'!V$1,Sheet1!$K:$K,'load_characteristics work'!$A24)</f>
        <v>0</v>
      </c>
      <c r="W24" s="3">
        <f>COUNTIFS(Sheet1!$L:$L,'load_characteristics work'!W$1,Sheet1!$K:$K,'load_characteristics work'!$A24)</f>
        <v>0</v>
      </c>
      <c r="X24" s="3">
        <f>COUNTIFS(Sheet1!$L:$L,'load_characteristics work'!X$1,Sheet1!$K:$K,'load_characteristics work'!$A24)</f>
        <v>0</v>
      </c>
      <c r="Y24" s="3">
        <f>COUNTIFS(Sheet1!$L:$L,'load_characteristics work'!Y$1,Sheet1!$K:$K,'load_characteristics work'!$A24)</f>
        <v>0</v>
      </c>
      <c r="Z24" s="3">
        <f>COUNTIFS(Sheet1!$L:$L,'load_characteristics work'!Z$1,Sheet1!$K:$K,'load_characteristics work'!$A24)</f>
        <v>0</v>
      </c>
    </row>
    <row r="25" spans="1:26" x14ac:dyDescent="0.25">
      <c r="A25" t="s">
        <v>27</v>
      </c>
      <c r="B25">
        <v>180</v>
      </c>
      <c r="C25">
        <v>0.9</v>
      </c>
      <c r="D25">
        <v>200</v>
      </c>
      <c r="J25" s="3">
        <f>COUNTIFS(Sheet1!$L:$L,'load_characteristics work'!J$1,Sheet1!$K:$K,'load_characteristics work'!$A25)</f>
        <v>2</v>
      </c>
      <c r="K25" s="3">
        <f>COUNTIFS(Sheet1!$L:$L,'load_characteristics work'!K$1,Sheet1!$K:$K,'load_characteristics work'!$A25)</f>
        <v>0</v>
      </c>
      <c r="L25" s="3">
        <f>COUNTIFS(Sheet1!$L:$L,'load_characteristics work'!L$1,Sheet1!$K:$K,'load_characteristics work'!$A25)</f>
        <v>1</v>
      </c>
      <c r="M25" s="3">
        <f>COUNTIFS(Sheet1!$L:$L,'load_characteristics work'!M$1,Sheet1!$K:$K,'load_characteristics work'!$A25)</f>
        <v>0</v>
      </c>
      <c r="N25" s="3">
        <f>COUNTIFS(Sheet1!$L:$L,'load_characteristics work'!N$1,Sheet1!$K:$K,'load_characteristics work'!$A25)</f>
        <v>0</v>
      </c>
      <c r="O25" s="3">
        <f>COUNTIFS(Sheet1!$L:$L,'load_characteristics work'!O$1,Sheet1!$K:$K,'load_characteristics work'!$A25)</f>
        <v>0</v>
      </c>
      <c r="P25" s="3">
        <f>COUNTIFS(Sheet1!$L:$L,'load_characteristics work'!P$1,Sheet1!$K:$K,'load_characteristics work'!$A25)</f>
        <v>1</v>
      </c>
      <c r="Q25" s="3">
        <f>COUNTIFS(Sheet1!$L:$L,'load_characteristics work'!Q$1,Sheet1!$K:$K,'load_characteristics work'!$A25)</f>
        <v>0</v>
      </c>
      <c r="R25" s="3">
        <f>COUNTIFS(Sheet1!$L:$L,'load_characteristics work'!R$1,Sheet1!$K:$K,'load_characteristics work'!$A25)</f>
        <v>0</v>
      </c>
      <c r="S25" s="3">
        <f>COUNTIFS(Sheet1!$L:$L,'load_characteristics work'!S$1,Sheet1!$K:$K,'load_characteristics work'!$A25)</f>
        <v>0</v>
      </c>
      <c r="T25" s="3">
        <f>COUNTIFS(Sheet1!$L:$L,'load_characteristics work'!T$1,Sheet1!$K:$K,'load_characteristics work'!$A25)</f>
        <v>0</v>
      </c>
      <c r="U25" s="3">
        <f>COUNTIFS(Sheet1!$L:$L,'load_characteristics work'!U$1,Sheet1!$K:$K,'load_characteristics work'!$A25)</f>
        <v>0</v>
      </c>
      <c r="V25" s="3">
        <f>COUNTIFS(Sheet1!$L:$L,'load_characteristics work'!V$1,Sheet1!$K:$K,'load_characteristics work'!$A25)</f>
        <v>1</v>
      </c>
      <c r="W25" s="3">
        <f>COUNTIFS(Sheet1!$L:$L,'load_characteristics work'!W$1,Sheet1!$K:$K,'load_characteristics work'!$A25)</f>
        <v>0</v>
      </c>
      <c r="X25" s="3">
        <f>COUNTIFS(Sheet1!$L:$L,'load_characteristics work'!X$1,Sheet1!$K:$K,'load_characteristics work'!$A25)</f>
        <v>0</v>
      </c>
      <c r="Y25" s="3">
        <f>COUNTIFS(Sheet1!$L:$L,'load_characteristics work'!Y$1,Sheet1!$K:$K,'load_characteristics work'!$A25)</f>
        <v>0</v>
      </c>
      <c r="Z25" s="3">
        <f>COUNTIFS(Sheet1!$L:$L,'load_characteristics work'!Z$1,Sheet1!$K:$K,'load_characteristics work'!$A25)</f>
        <v>0</v>
      </c>
    </row>
    <row r="26" spans="1:26" x14ac:dyDescent="0.25">
      <c r="A26" t="s">
        <v>28</v>
      </c>
      <c r="B26">
        <v>90</v>
      </c>
      <c r="C26">
        <v>0.9</v>
      </c>
      <c r="D26">
        <v>100</v>
      </c>
      <c r="J26" s="3">
        <f>COUNTIFS(Sheet1!$L:$L,'load_characteristics work'!J$1,Sheet1!$K:$K,'load_characteristics work'!$A26)</f>
        <v>0</v>
      </c>
      <c r="K26" s="3">
        <f>COUNTIFS(Sheet1!$L:$L,'load_characteristics work'!K$1,Sheet1!$K:$K,'load_characteristics work'!$A26)</f>
        <v>0</v>
      </c>
      <c r="L26" s="3">
        <f>COUNTIFS(Sheet1!$L:$L,'load_characteristics work'!L$1,Sheet1!$K:$K,'load_characteristics work'!$A26)</f>
        <v>0</v>
      </c>
      <c r="M26" s="3">
        <f>COUNTIFS(Sheet1!$L:$L,'load_characteristics work'!M$1,Sheet1!$K:$K,'load_characteristics work'!$A26)</f>
        <v>0</v>
      </c>
      <c r="N26" s="3">
        <f>COUNTIFS(Sheet1!$L:$L,'load_characteristics work'!N$1,Sheet1!$K:$K,'load_characteristics work'!$A26)</f>
        <v>0</v>
      </c>
      <c r="O26" s="3">
        <f>COUNTIFS(Sheet1!$L:$L,'load_characteristics work'!O$1,Sheet1!$K:$K,'load_characteristics work'!$A26)</f>
        <v>0</v>
      </c>
      <c r="P26" s="3">
        <f>COUNTIFS(Sheet1!$L:$L,'load_characteristics work'!P$1,Sheet1!$K:$K,'load_characteristics work'!$A26)</f>
        <v>0</v>
      </c>
      <c r="Q26" s="3">
        <f>COUNTIFS(Sheet1!$L:$L,'load_characteristics work'!Q$1,Sheet1!$K:$K,'load_characteristics work'!$A26)</f>
        <v>0</v>
      </c>
      <c r="R26" s="3">
        <f>COUNTIFS(Sheet1!$L:$L,'load_characteristics work'!R$1,Sheet1!$K:$K,'load_characteristics work'!$A26)</f>
        <v>0</v>
      </c>
      <c r="S26" s="3">
        <f>COUNTIFS(Sheet1!$L:$L,'load_characteristics work'!S$1,Sheet1!$K:$K,'load_characteristics work'!$A26)</f>
        <v>0</v>
      </c>
      <c r="T26" s="3">
        <f>COUNTIFS(Sheet1!$L:$L,'load_characteristics work'!T$1,Sheet1!$K:$K,'load_characteristics work'!$A26)</f>
        <v>0</v>
      </c>
      <c r="U26" s="3">
        <f>COUNTIFS(Sheet1!$L:$L,'load_characteristics work'!U$1,Sheet1!$K:$K,'load_characteristics work'!$A26)</f>
        <v>0</v>
      </c>
      <c r="V26" s="3">
        <f>COUNTIFS(Sheet1!$L:$L,'load_characteristics work'!V$1,Sheet1!$K:$K,'load_characteristics work'!$A26)</f>
        <v>0</v>
      </c>
      <c r="W26" s="3">
        <f>COUNTIFS(Sheet1!$L:$L,'load_characteristics work'!W$1,Sheet1!$K:$K,'load_characteristics work'!$A26)</f>
        <v>0</v>
      </c>
      <c r="X26" s="3">
        <f>COUNTIFS(Sheet1!$L:$L,'load_characteristics work'!X$1,Sheet1!$K:$K,'load_characteristics work'!$A26)</f>
        <v>0</v>
      </c>
      <c r="Y26" s="3">
        <f>COUNTIFS(Sheet1!$L:$L,'load_characteristics work'!Y$1,Sheet1!$K:$K,'load_characteristics work'!$A26)</f>
        <v>0</v>
      </c>
      <c r="Z26" s="3">
        <f>COUNTIFS(Sheet1!$L:$L,'load_characteristics work'!Z$1,Sheet1!$K:$K,'load_characteristics work'!$A26)</f>
        <v>0</v>
      </c>
    </row>
    <row r="27" spans="1:26" x14ac:dyDescent="0.25">
      <c r="A27" t="s">
        <v>29</v>
      </c>
      <c r="B27">
        <v>90</v>
      </c>
      <c r="C27">
        <v>0.9</v>
      </c>
      <c r="D27">
        <v>100</v>
      </c>
      <c r="J27" s="3">
        <f>COUNTIFS(Sheet1!$L:$L,'load_characteristics work'!J$1,Sheet1!$K:$K,'load_characteristics work'!$A27)</f>
        <v>1</v>
      </c>
      <c r="K27" s="3">
        <f>COUNTIFS(Sheet1!$L:$L,'load_characteristics work'!K$1,Sheet1!$K:$K,'load_characteristics work'!$A27)</f>
        <v>0</v>
      </c>
      <c r="L27" s="3">
        <f>COUNTIFS(Sheet1!$L:$L,'load_characteristics work'!L$1,Sheet1!$K:$K,'load_characteristics work'!$A27)</f>
        <v>0</v>
      </c>
      <c r="M27" s="3">
        <f>COUNTIFS(Sheet1!$L:$L,'load_characteristics work'!M$1,Sheet1!$K:$K,'load_characteristics work'!$A27)</f>
        <v>0</v>
      </c>
      <c r="N27" s="3">
        <f>COUNTIFS(Sheet1!$L:$L,'load_characteristics work'!N$1,Sheet1!$K:$K,'load_characteristics work'!$A27)</f>
        <v>0</v>
      </c>
      <c r="O27" s="3">
        <f>COUNTIFS(Sheet1!$L:$L,'load_characteristics work'!O$1,Sheet1!$K:$K,'load_characteristics work'!$A27)</f>
        <v>0</v>
      </c>
      <c r="P27" s="3">
        <f>COUNTIFS(Sheet1!$L:$L,'load_characteristics work'!P$1,Sheet1!$K:$K,'load_characteristics work'!$A27)</f>
        <v>0</v>
      </c>
      <c r="Q27" s="3">
        <f>COUNTIFS(Sheet1!$L:$L,'load_characteristics work'!Q$1,Sheet1!$K:$K,'load_characteristics work'!$A27)</f>
        <v>0</v>
      </c>
      <c r="R27" s="3">
        <f>COUNTIFS(Sheet1!$L:$L,'load_characteristics work'!R$1,Sheet1!$K:$K,'load_characteristics work'!$A27)</f>
        <v>0</v>
      </c>
      <c r="S27" s="3">
        <f>COUNTIFS(Sheet1!$L:$L,'load_characteristics work'!S$1,Sheet1!$K:$K,'load_characteristics work'!$A27)</f>
        <v>0</v>
      </c>
      <c r="T27" s="3">
        <f>COUNTIFS(Sheet1!$L:$L,'load_characteristics work'!T$1,Sheet1!$K:$K,'load_characteristics work'!$A27)</f>
        <v>0</v>
      </c>
      <c r="U27" s="3">
        <f>COUNTIFS(Sheet1!$L:$L,'load_characteristics work'!U$1,Sheet1!$K:$K,'load_characteristics work'!$A27)</f>
        <v>0</v>
      </c>
      <c r="V27" s="3">
        <f>COUNTIFS(Sheet1!$L:$L,'load_characteristics work'!V$1,Sheet1!$K:$K,'load_characteristics work'!$A27)</f>
        <v>0</v>
      </c>
      <c r="W27" s="3">
        <f>COUNTIFS(Sheet1!$L:$L,'load_characteristics work'!W$1,Sheet1!$K:$K,'load_characteristics work'!$A27)</f>
        <v>0</v>
      </c>
      <c r="X27" s="3">
        <f>COUNTIFS(Sheet1!$L:$L,'load_characteristics work'!X$1,Sheet1!$K:$K,'load_characteristics work'!$A27)</f>
        <v>0</v>
      </c>
      <c r="Y27" s="3">
        <f>COUNTIFS(Sheet1!$L:$L,'load_characteristics work'!Y$1,Sheet1!$K:$K,'load_characteristics work'!$A27)</f>
        <v>0</v>
      </c>
      <c r="Z27" s="3">
        <f>COUNTIFS(Sheet1!$L:$L,'load_characteristics work'!Z$1,Sheet1!$K:$K,'load_characteristics work'!$A27)</f>
        <v>0</v>
      </c>
    </row>
    <row r="28" spans="1:26" x14ac:dyDescent="0.25">
      <c r="A28" t="s">
        <v>30</v>
      </c>
      <c r="B28">
        <v>180</v>
      </c>
      <c r="C28">
        <v>0.9</v>
      </c>
      <c r="D28">
        <v>200</v>
      </c>
      <c r="J28" s="3">
        <f>COUNTIFS(Sheet1!$L:$L,'load_characteristics work'!J$1,Sheet1!$K:$K,'load_characteristics work'!$A28)</f>
        <v>0</v>
      </c>
      <c r="K28" s="3">
        <f>COUNTIFS(Sheet1!$L:$L,'load_characteristics work'!K$1,Sheet1!$K:$K,'load_characteristics work'!$A28)</f>
        <v>0</v>
      </c>
      <c r="L28" s="3">
        <f>COUNTIFS(Sheet1!$L:$L,'load_characteristics work'!L$1,Sheet1!$K:$K,'load_characteristics work'!$A28)</f>
        <v>0</v>
      </c>
      <c r="M28" s="3">
        <f>COUNTIFS(Sheet1!$L:$L,'load_characteristics work'!M$1,Sheet1!$K:$K,'load_characteristics work'!$A28)</f>
        <v>0</v>
      </c>
      <c r="N28" s="3">
        <f>COUNTIFS(Sheet1!$L:$L,'load_characteristics work'!N$1,Sheet1!$K:$K,'load_characteristics work'!$A28)</f>
        <v>0</v>
      </c>
      <c r="O28" s="3">
        <f>COUNTIFS(Sheet1!$L:$L,'load_characteristics work'!O$1,Sheet1!$K:$K,'load_characteristics work'!$A28)</f>
        <v>0</v>
      </c>
      <c r="P28" s="3">
        <f>COUNTIFS(Sheet1!$L:$L,'load_characteristics work'!P$1,Sheet1!$K:$K,'load_characteristics work'!$A28)</f>
        <v>0</v>
      </c>
      <c r="Q28" s="3">
        <f>COUNTIFS(Sheet1!$L:$L,'load_characteristics work'!Q$1,Sheet1!$K:$K,'load_characteristics work'!$A28)</f>
        <v>0</v>
      </c>
      <c r="R28" s="3">
        <f>COUNTIFS(Sheet1!$L:$L,'load_characteristics work'!R$1,Sheet1!$K:$K,'load_characteristics work'!$A28)</f>
        <v>0</v>
      </c>
      <c r="S28" s="3">
        <f>COUNTIFS(Sheet1!$L:$L,'load_characteristics work'!S$1,Sheet1!$K:$K,'load_characteristics work'!$A28)</f>
        <v>0</v>
      </c>
      <c r="T28" s="3">
        <f>COUNTIFS(Sheet1!$L:$L,'load_characteristics work'!T$1,Sheet1!$K:$K,'load_characteristics work'!$A28)</f>
        <v>0</v>
      </c>
      <c r="U28" s="3">
        <f>COUNTIFS(Sheet1!$L:$L,'load_characteristics work'!U$1,Sheet1!$K:$K,'load_characteristics work'!$A28)</f>
        <v>0</v>
      </c>
      <c r="V28" s="3">
        <f>COUNTIFS(Sheet1!$L:$L,'load_characteristics work'!V$1,Sheet1!$K:$K,'load_characteristics work'!$A28)</f>
        <v>0</v>
      </c>
      <c r="W28" s="3">
        <f>COUNTIFS(Sheet1!$L:$L,'load_characteristics work'!W$1,Sheet1!$K:$K,'load_characteristics work'!$A28)</f>
        <v>0</v>
      </c>
      <c r="X28" s="3">
        <f>COUNTIFS(Sheet1!$L:$L,'load_characteristics work'!X$1,Sheet1!$K:$K,'load_characteristics work'!$A28)</f>
        <v>0</v>
      </c>
      <c r="Y28" s="3">
        <f>COUNTIFS(Sheet1!$L:$L,'load_characteristics work'!Y$1,Sheet1!$K:$K,'load_characteristics work'!$A28)</f>
        <v>0</v>
      </c>
      <c r="Z28" s="3">
        <f>COUNTIFS(Sheet1!$L:$L,'load_characteristics work'!Z$1,Sheet1!$K:$K,'load_characteristics work'!$A28)</f>
        <v>0</v>
      </c>
    </row>
    <row r="29" spans="1:26" x14ac:dyDescent="0.25">
      <c r="A29" t="s">
        <v>31</v>
      </c>
      <c r="B29">
        <v>90</v>
      </c>
      <c r="C29">
        <v>0.9</v>
      </c>
      <c r="D29">
        <v>100</v>
      </c>
      <c r="J29" s="3">
        <f>COUNTIFS(Sheet1!$L:$L,'load_characteristics work'!J$1,Sheet1!$K:$K,'load_characteristics work'!$A29)</f>
        <v>0</v>
      </c>
      <c r="K29" s="3">
        <f>COUNTIFS(Sheet1!$L:$L,'load_characteristics work'!K$1,Sheet1!$K:$K,'load_characteristics work'!$A29)</f>
        <v>0</v>
      </c>
      <c r="L29" s="3">
        <f>COUNTIFS(Sheet1!$L:$L,'load_characteristics work'!L$1,Sheet1!$K:$K,'load_characteristics work'!$A29)</f>
        <v>0</v>
      </c>
      <c r="M29" s="3">
        <f>COUNTIFS(Sheet1!$L:$L,'load_characteristics work'!M$1,Sheet1!$K:$K,'load_characteristics work'!$A29)</f>
        <v>0</v>
      </c>
      <c r="N29" s="3">
        <f>COUNTIFS(Sheet1!$L:$L,'load_characteristics work'!N$1,Sheet1!$K:$K,'load_characteristics work'!$A29)</f>
        <v>0</v>
      </c>
      <c r="O29" s="3">
        <f>COUNTIFS(Sheet1!$L:$L,'load_characteristics work'!O$1,Sheet1!$K:$K,'load_characteristics work'!$A29)</f>
        <v>0</v>
      </c>
      <c r="P29" s="3">
        <f>COUNTIFS(Sheet1!$L:$L,'load_characteristics work'!P$1,Sheet1!$K:$K,'load_characteristics work'!$A29)</f>
        <v>0</v>
      </c>
      <c r="Q29" s="3">
        <f>COUNTIFS(Sheet1!$L:$L,'load_characteristics work'!Q$1,Sheet1!$K:$K,'load_characteristics work'!$A29)</f>
        <v>0</v>
      </c>
      <c r="R29" s="3">
        <f>COUNTIFS(Sheet1!$L:$L,'load_characteristics work'!R$1,Sheet1!$K:$K,'load_characteristics work'!$A29)</f>
        <v>0</v>
      </c>
      <c r="S29" s="3">
        <f>COUNTIFS(Sheet1!$L:$L,'load_characteristics work'!S$1,Sheet1!$K:$K,'load_characteristics work'!$A29)</f>
        <v>0</v>
      </c>
      <c r="T29" s="3">
        <f>COUNTIFS(Sheet1!$L:$L,'load_characteristics work'!T$1,Sheet1!$K:$K,'load_characteristics work'!$A29)</f>
        <v>0</v>
      </c>
      <c r="U29" s="3">
        <f>COUNTIFS(Sheet1!$L:$L,'load_characteristics work'!U$1,Sheet1!$K:$K,'load_characteristics work'!$A29)</f>
        <v>0</v>
      </c>
      <c r="V29" s="3">
        <f>COUNTIFS(Sheet1!$L:$L,'load_characteristics work'!V$1,Sheet1!$K:$K,'load_characteristics work'!$A29)</f>
        <v>0</v>
      </c>
      <c r="W29" s="3">
        <f>COUNTIFS(Sheet1!$L:$L,'load_characteristics work'!W$1,Sheet1!$K:$K,'load_characteristics work'!$A29)</f>
        <v>0</v>
      </c>
      <c r="X29" s="3">
        <f>COUNTIFS(Sheet1!$L:$L,'load_characteristics work'!X$1,Sheet1!$K:$K,'load_characteristics work'!$A29)</f>
        <v>0</v>
      </c>
      <c r="Y29" s="3">
        <f>COUNTIFS(Sheet1!$L:$L,'load_characteristics work'!Y$1,Sheet1!$K:$K,'load_characteristics work'!$A29)</f>
        <v>0</v>
      </c>
      <c r="Z29" s="3">
        <f>COUNTIFS(Sheet1!$L:$L,'load_characteristics work'!Z$1,Sheet1!$K:$K,'load_characteristics work'!$A29)</f>
        <v>0</v>
      </c>
    </row>
    <row r="30" spans="1:26" x14ac:dyDescent="0.25">
      <c r="A30" t="s">
        <v>32</v>
      </c>
      <c r="B30">
        <v>180</v>
      </c>
      <c r="C30">
        <v>0.9</v>
      </c>
      <c r="D30">
        <v>200</v>
      </c>
      <c r="J30" s="3">
        <f>COUNTIFS(Sheet1!$L:$L,'load_characteristics work'!J$1,Sheet1!$K:$K,'load_characteristics work'!$A30)</f>
        <v>1</v>
      </c>
      <c r="K30" s="3">
        <f>COUNTIFS(Sheet1!$L:$L,'load_characteristics work'!K$1,Sheet1!$K:$K,'load_characteristics work'!$A30)</f>
        <v>0</v>
      </c>
      <c r="L30" s="3">
        <f>COUNTIFS(Sheet1!$L:$L,'load_characteristics work'!L$1,Sheet1!$K:$K,'load_characteristics work'!$A30)</f>
        <v>0</v>
      </c>
      <c r="M30" s="3">
        <f>COUNTIFS(Sheet1!$L:$L,'load_characteristics work'!M$1,Sheet1!$K:$K,'load_characteristics work'!$A30)</f>
        <v>1</v>
      </c>
      <c r="N30" s="3">
        <f>COUNTIFS(Sheet1!$L:$L,'load_characteristics work'!N$1,Sheet1!$K:$K,'load_characteristics work'!$A30)</f>
        <v>0</v>
      </c>
      <c r="O30" s="3">
        <f>COUNTIFS(Sheet1!$L:$L,'load_characteristics work'!O$1,Sheet1!$K:$K,'load_characteristics work'!$A30)</f>
        <v>0</v>
      </c>
      <c r="P30" s="3">
        <f>COUNTIFS(Sheet1!$L:$L,'load_characteristics work'!P$1,Sheet1!$K:$K,'load_characteristics work'!$A30)</f>
        <v>0</v>
      </c>
      <c r="Q30" s="3">
        <f>COUNTIFS(Sheet1!$L:$L,'load_characteristics work'!Q$1,Sheet1!$K:$K,'load_characteristics work'!$A30)</f>
        <v>0</v>
      </c>
      <c r="R30" s="3">
        <f>COUNTIFS(Sheet1!$L:$L,'load_characteristics work'!R$1,Sheet1!$K:$K,'load_characteristics work'!$A30)</f>
        <v>0</v>
      </c>
      <c r="S30" s="3">
        <f>COUNTIFS(Sheet1!$L:$L,'load_characteristics work'!S$1,Sheet1!$K:$K,'load_characteristics work'!$A30)</f>
        <v>0</v>
      </c>
      <c r="T30" s="3">
        <f>COUNTIFS(Sheet1!$L:$L,'load_characteristics work'!T$1,Sheet1!$K:$K,'load_characteristics work'!$A30)</f>
        <v>0</v>
      </c>
      <c r="U30" s="3">
        <f>COUNTIFS(Sheet1!$L:$L,'load_characteristics work'!U$1,Sheet1!$K:$K,'load_characteristics work'!$A30)</f>
        <v>0</v>
      </c>
      <c r="V30" s="3">
        <f>COUNTIFS(Sheet1!$L:$L,'load_characteristics work'!V$1,Sheet1!$K:$K,'load_characteristics work'!$A30)</f>
        <v>0</v>
      </c>
      <c r="W30" s="3">
        <f>COUNTIFS(Sheet1!$L:$L,'load_characteristics work'!W$1,Sheet1!$K:$K,'load_characteristics work'!$A30)</f>
        <v>0</v>
      </c>
      <c r="X30" s="3">
        <f>COUNTIFS(Sheet1!$L:$L,'load_characteristics work'!X$1,Sheet1!$K:$K,'load_characteristics work'!$A30)</f>
        <v>0</v>
      </c>
      <c r="Y30" s="3">
        <f>COUNTIFS(Sheet1!$L:$L,'load_characteristics work'!Y$1,Sheet1!$K:$K,'load_characteristics work'!$A30)</f>
        <v>0</v>
      </c>
      <c r="Z30" s="3">
        <f>COUNTIFS(Sheet1!$L:$L,'load_characteristics work'!Z$1,Sheet1!$K:$K,'load_characteristics work'!$A30)</f>
        <v>0</v>
      </c>
    </row>
    <row r="31" spans="1:26" x14ac:dyDescent="0.25">
      <c r="A31" t="s">
        <v>33</v>
      </c>
      <c r="B31">
        <v>90</v>
      </c>
      <c r="C31">
        <v>0.9</v>
      </c>
      <c r="D31">
        <v>100</v>
      </c>
      <c r="J31" s="3">
        <f>COUNTIFS(Sheet1!$L:$L,'load_characteristics work'!J$1,Sheet1!$K:$K,'load_characteristics work'!$A31)</f>
        <v>0</v>
      </c>
      <c r="K31" s="3">
        <f>COUNTIFS(Sheet1!$L:$L,'load_characteristics work'!K$1,Sheet1!$K:$K,'load_characteristics work'!$A31)</f>
        <v>0</v>
      </c>
      <c r="L31" s="3">
        <f>COUNTIFS(Sheet1!$L:$L,'load_characteristics work'!L$1,Sheet1!$K:$K,'load_characteristics work'!$A31)</f>
        <v>0</v>
      </c>
      <c r="M31" s="3">
        <f>COUNTIFS(Sheet1!$L:$L,'load_characteristics work'!M$1,Sheet1!$K:$K,'load_characteristics work'!$A31)</f>
        <v>0</v>
      </c>
      <c r="N31" s="3">
        <f>COUNTIFS(Sheet1!$L:$L,'load_characteristics work'!N$1,Sheet1!$K:$K,'load_characteristics work'!$A31)</f>
        <v>0</v>
      </c>
      <c r="O31" s="3">
        <f>COUNTIFS(Sheet1!$L:$L,'load_characteristics work'!O$1,Sheet1!$K:$K,'load_characteristics work'!$A31)</f>
        <v>0</v>
      </c>
      <c r="P31" s="3">
        <f>COUNTIFS(Sheet1!$L:$L,'load_characteristics work'!P$1,Sheet1!$K:$K,'load_characteristics work'!$A31)</f>
        <v>0</v>
      </c>
      <c r="Q31" s="3">
        <f>COUNTIFS(Sheet1!$L:$L,'load_characteristics work'!Q$1,Sheet1!$K:$K,'load_characteristics work'!$A31)</f>
        <v>0</v>
      </c>
      <c r="R31" s="3">
        <f>COUNTIFS(Sheet1!$L:$L,'load_characteristics work'!R$1,Sheet1!$K:$K,'load_characteristics work'!$A31)</f>
        <v>0</v>
      </c>
      <c r="S31" s="3">
        <f>COUNTIFS(Sheet1!$L:$L,'load_characteristics work'!S$1,Sheet1!$K:$K,'load_characteristics work'!$A31)</f>
        <v>0</v>
      </c>
      <c r="T31" s="3">
        <f>COUNTIFS(Sheet1!$L:$L,'load_characteristics work'!T$1,Sheet1!$K:$K,'load_characteristics work'!$A31)</f>
        <v>0</v>
      </c>
      <c r="U31" s="3">
        <f>COUNTIFS(Sheet1!$L:$L,'load_characteristics work'!U$1,Sheet1!$K:$K,'load_characteristics work'!$A31)</f>
        <v>0</v>
      </c>
      <c r="V31" s="3">
        <f>COUNTIFS(Sheet1!$L:$L,'load_characteristics work'!V$1,Sheet1!$K:$K,'load_characteristics work'!$A31)</f>
        <v>0</v>
      </c>
      <c r="W31" s="3">
        <f>COUNTIFS(Sheet1!$L:$L,'load_characteristics work'!W$1,Sheet1!$K:$K,'load_characteristics work'!$A31)</f>
        <v>0</v>
      </c>
      <c r="X31" s="3">
        <f>COUNTIFS(Sheet1!$L:$L,'load_characteristics work'!X$1,Sheet1!$K:$K,'load_characteristics work'!$A31)</f>
        <v>0</v>
      </c>
      <c r="Y31" s="3">
        <f>COUNTIFS(Sheet1!$L:$L,'load_characteristics work'!Y$1,Sheet1!$K:$K,'load_characteristics work'!$A31)</f>
        <v>0</v>
      </c>
      <c r="Z31" s="3">
        <f>COUNTIFS(Sheet1!$L:$L,'load_characteristics work'!Z$1,Sheet1!$K:$K,'load_characteristics work'!$A31)</f>
        <v>0</v>
      </c>
    </row>
    <row r="32" spans="1:26" x14ac:dyDescent="0.25">
      <c r="A32" t="s">
        <v>34</v>
      </c>
      <c r="B32">
        <v>180</v>
      </c>
      <c r="C32">
        <v>0.9</v>
      </c>
      <c r="D32">
        <v>200</v>
      </c>
      <c r="J32" s="3">
        <f>COUNTIFS(Sheet1!$L:$L,'load_characteristics work'!J$1,Sheet1!$K:$K,'load_characteristics work'!$A32)</f>
        <v>0</v>
      </c>
      <c r="K32" s="3">
        <f>COUNTIFS(Sheet1!$L:$L,'load_characteristics work'!K$1,Sheet1!$K:$K,'load_characteristics work'!$A32)</f>
        <v>0</v>
      </c>
      <c r="L32" s="3">
        <f>COUNTIFS(Sheet1!$L:$L,'load_characteristics work'!L$1,Sheet1!$K:$K,'load_characteristics work'!$A32)</f>
        <v>0</v>
      </c>
      <c r="M32" s="3">
        <f>COUNTIFS(Sheet1!$L:$L,'load_characteristics work'!M$1,Sheet1!$K:$K,'load_characteristics work'!$A32)</f>
        <v>0</v>
      </c>
      <c r="N32" s="3">
        <f>COUNTIFS(Sheet1!$L:$L,'load_characteristics work'!N$1,Sheet1!$K:$K,'load_characteristics work'!$A32)</f>
        <v>0</v>
      </c>
      <c r="O32" s="3">
        <f>COUNTIFS(Sheet1!$L:$L,'load_characteristics work'!O$1,Sheet1!$K:$K,'load_characteristics work'!$A32)</f>
        <v>0</v>
      </c>
      <c r="P32" s="3">
        <f>COUNTIFS(Sheet1!$L:$L,'load_characteristics work'!P$1,Sheet1!$K:$K,'load_characteristics work'!$A32)</f>
        <v>0</v>
      </c>
      <c r="Q32" s="3">
        <f>COUNTIFS(Sheet1!$L:$L,'load_characteristics work'!Q$1,Sheet1!$K:$K,'load_characteristics work'!$A32)</f>
        <v>0</v>
      </c>
      <c r="R32" s="3">
        <f>COUNTIFS(Sheet1!$L:$L,'load_characteristics work'!R$1,Sheet1!$K:$K,'load_characteristics work'!$A32)</f>
        <v>0</v>
      </c>
      <c r="S32" s="3">
        <f>COUNTIFS(Sheet1!$L:$L,'load_characteristics work'!S$1,Sheet1!$K:$K,'load_characteristics work'!$A32)</f>
        <v>0</v>
      </c>
      <c r="T32" s="3">
        <f>COUNTIFS(Sheet1!$L:$L,'load_characteristics work'!T$1,Sheet1!$K:$K,'load_characteristics work'!$A32)</f>
        <v>0</v>
      </c>
      <c r="U32" s="3">
        <f>COUNTIFS(Sheet1!$L:$L,'load_characteristics work'!U$1,Sheet1!$K:$K,'load_characteristics work'!$A32)</f>
        <v>0</v>
      </c>
      <c r="V32" s="3">
        <f>COUNTIFS(Sheet1!$L:$L,'load_characteristics work'!V$1,Sheet1!$K:$K,'load_characteristics work'!$A32)</f>
        <v>0</v>
      </c>
      <c r="W32" s="3">
        <f>COUNTIFS(Sheet1!$L:$L,'load_characteristics work'!W$1,Sheet1!$K:$K,'load_characteristics work'!$A32)</f>
        <v>0</v>
      </c>
      <c r="X32" s="3">
        <f>COUNTIFS(Sheet1!$L:$L,'load_characteristics work'!X$1,Sheet1!$K:$K,'load_characteristics work'!$A32)</f>
        <v>0</v>
      </c>
      <c r="Y32" s="3">
        <f>COUNTIFS(Sheet1!$L:$L,'load_characteristics work'!Y$1,Sheet1!$K:$K,'load_characteristics work'!$A32)</f>
        <v>0</v>
      </c>
      <c r="Z32" s="3">
        <f>COUNTIFS(Sheet1!$L:$L,'load_characteristics work'!Z$1,Sheet1!$K:$K,'load_characteristics work'!$A32)</f>
        <v>0</v>
      </c>
    </row>
    <row r="33" spans="1:26" x14ac:dyDescent="0.25">
      <c r="A33" t="s">
        <v>35</v>
      </c>
      <c r="B33">
        <v>180</v>
      </c>
      <c r="C33">
        <v>0.9</v>
      </c>
      <c r="D33">
        <v>200</v>
      </c>
      <c r="J33" s="3">
        <f>COUNTIFS(Sheet1!$L:$L,'load_characteristics work'!J$1,Sheet1!$K:$K,'load_characteristics work'!$A33)</f>
        <v>1</v>
      </c>
      <c r="K33" s="3">
        <f>COUNTIFS(Sheet1!$L:$L,'load_characteristics work'!K$1,Sheet1!$K:$K,'load_characteristics work'!$A33)</f>
        <v>0</v>
      </c>
      <c r="L33" s="3">
        <f>COUNTIFS(Sheet1!$L:$L,'load_characteristics work'!L$1,Sheet1!$K:$K,'load_characteristics work'!$A33)</f>
        <v>0</v>
      </c>
      <c r="M33" s="3">
        <f>COUNTIFS(Sheet1!$L:$L,'load_characteristics work'!M$1,Sheet1!$K:$K,'load_characteristics work'!$A33)</f>
        <v>0</v>
      </c>
      <c r="N33" s="3">
        <f>COUNTIFS(Sheet1!$L:$L,'load_characteristics work'!N$1,Sheet1!$K:$K,'load_characteristics work'!$A33)</f>
        <v>0</v>
      </c>
      <c r="O33" s="3">
        <f>COUNTIFS(Sheet1!$L:$L,'load_characteristics work'!O$1,Sheet1!$K:$K,'load_characteristics work'!$A33)</f>
        <v>0</v>
      </c>
      <c r="P33" s="3">
        <f>COUNTIFS(Sheet1!$L:$L,'load_characteristics work'!P$1,Sheet1!$K:$K,'load_characteristics work'!$A33)</f>
        <v>0</v>
      </c>
      <c r="Q33" s="3">
        <f>COUNTIFS(Sheet1!$L:$L,'load_characteristics work'!Q$1,Sheet1!$K:$K,'load_characteristics work'!$A33)</f>
        <v>0</v>
      </c>
      <c r="R33" s="3">
        <f>COUNTIFS(Sheet1!$L:$L,'load_characteristics work'!R$1,Sheet1!$K:$K,'load_characteristics work'!$A33)</f>
        <v>0</v>
      </c>
      <c r="S33" s="3">
        <f>COUNTIFS(Sheet1!$L:$L,'load_characteristics work'!S$1,Sheet1!$K:$K,'load_characteristics work'!$A33)</f>
        <v>0</v>
      </c>
      <c r="T33" s="3">
        <f>COUNTIFS(Sheet1!$L:$L,'load_characteristics work'!T$1,Sheet1!$K:$K,'load_characteristics work'!$A33)</f>
        <v>0</v>
      </c>
      <c r="U33" s="3">
        <f>COUNTIFS(Sheet1!$L:$L,'load_characteristics work'!U$1,Sheet1!$K:$K,'load_characteristics work'!$A33)</f>
        <v>0</v>
      </c>
      <c r="V33" s="3">
        <f>COUNTIFS(Sheet1!$L:$L,'load_characteristics work'!V$1,Sheet1!$K:$K,'load_characteristics work'!$A33)</f>
        <v>0</v>
      </c>
      <c r="W33" s="3">
        <f>COUNTIFS(Sheet1!$L:$L,'load_characteristics work'!W$1,Sheet1!$K:$K,'load_characteristics work'!$A33)</f>
        <v>0</v>
      </c>
      <c r="X33" s="3">
        <f>COUNTIFS(Sheet1!$L:$L,'load_characteristics work'!X$1,Sheet1!$K:$K,'load_characteristics work'!$A33)</f>
        <v>0</v>
      </c>
      <c r="Y33" s="3">
        <f>COUNTIFS(Sheet1!$L:$L,'load_characteristics work'!Y$1,Sheet1!$K:$K,'load_characteristics work'!$A33)</f>
        <v>0</v>
      </c>
      <c r="Z33" s="3">
        <f>COUNTIFS(Sheet1!$L:$L,'load_characteristics work'!Z$1,Sheet1!$K:$K,'load_characteristics work'!$A33)</f>
        <v>0</v>
      </c>
    </row>
    <row r="34" spans="1:26" x14ac:dyDescent="0.25">
      <c r="A34" t="s">
        <v>36</v>
      </c>
      <c r="B34">
        <v>180</v>
      </c>
      <c r="C34">
        <v>0.9</v>
      </c>
      <c r="D34">
        <v>200</v>
      </c>
      <c r="J34" s="3">
        <f>COUNTIFS(Sheet1!$L:$L,'load_characteristics work'!J$1,Sheet1!$K:$K,'load_characteristics work'!$A34)</f>
        <v>3</v>
      </c>
      <c r="K34" s="3">
        <f>COUNTIFS(Sheet1!$L:$L,'load_characteristics work'!K$1,Sheet1!$K:$K,'load_characteristics work'!$A34)</f>
        <v>0</v>
      </c>
      <c r="L34" s="3">
        <f>COUNTIFS(Sheet1!$L:$L,'load_characteristics work'!L$1,Sheet1!$K:$K,'load_characteristics work'!$A34)</f>
        <v>0</v>
      </c>
      <c r="M34" s="3">
        <f>COUNTIFS(Sheet1!$L:$L,'load_characteristics work'!M$1,Sheet1!$K:$K,'load_characteristics work'!$A34)</f>
        <v>0</v>
      </c>
      <c r="N34" s="3">
        <f>COUNTIFS(Sheet1!$L:$L,'load_characteristics work'!N$1,Sheet1!$K:$K,'load_characteristics work'!$A34)</f>
        <v>0</v>
      </c>
      <c r="O34" s="3">
        <f>COUNTIFS(Sheet1!$L:$L,'load_characteristics work'!O$1,Sheet1!$K:$K,'load_characteristics work'!$A34)</f>
        <v>0</v>
      </c>
      <c r="P34" s="3">
        <f>COUNTIFS(Sheet1!$L:$L,'load_characteristics work'!P$1,Sheet1!$K:$K,'load_characteristics work'!$A34)</f>
        <v>0</v>
      </c>
      <c r="Q34" s="3">
        <f>COUNTIFS(Sheet1!$L:$L,'load_characteristics work'!Q$1,Sheet1!$K:$K,'load_characteristics work'!$A34)</f>
        <v>0</v>
      </c>
      <c r="R34" s="3">
        <f>COUNTIFS(Sheet1!$L:$L,'load_characteristics work'!R$1,Sheet1!$K:$K,'load_characteristics work'!$A34)</f>
        <v>0</v>
      </c>
      <c r="S34" s="3">
        <f>COUNTIFS(Sheet1!$L:$L,'load_characteristics work'!S$1,Sheet1!$K:$K,'load_characteristics work'!$A34)</f>
        <v>0</v>
      </c>
      <c r="T34" s="3">
        <f>COUNTIFS(Sheet1!$L:$L,'load_characteristics work'!T$1,Sheet1!$K:$K,'load_characteristics work'!$A34)</f>
        <v>0</v>
      </c>
      <c r="U34" s="3">
        <f>COUNTIFS(Sheet1!$L:$L,'load_characteristics work'!U$1,Sheet1!$K:$K,'load_characteristics work'!$A34)</f>
        <v>0</v>
      </c>
      <c r="V34" s="3">
        <f>COUNTIFS(Sheet1!$L:$L,'load_characteristics work'!V$1,Sheet1!$K:$K,'load_characteristics work'!$A34)</f>
        <v>0</v>
      </c>
      <c r="W34" s="3">
        <f>COUNTIFS(Sheet1!$L:$L,'load_characteristics work'!W$1,Sheet1!$K:$K,'load_characteristics work'!$A34)</f>
        <v>0</v>
      </c>
      <c r="X34" s="3">
        <f>COUNTIFS(Sheet1!$L:$L,'load_characteristics work'!X$1,Sheet1!$K:$K,'load_characteristics work'!$A34)</f>
        <v>0</v>
      </c>
      <c r="Y34" s="3">
        <f>COUNTIFS(Sheet1!$L:$L,'load_characteristics work'!Y$1,Sheet1!$K:$K,'load_characteristics work'!$A34)</f>
        <v>0</v>
      </c>
      <c r="Z34" s="3">
        <f>COUNTIFS(Sheet1!$L:$L,'load_characteristics work'!Z$1,Sheet1!$K:$K,'load_characteristics work'!$A34)</f>
        <v>0</v>
      </c>
    </row>
    <row r="35" spans="1:26" x14ac:dyDescent="0.25">
      <c r="A35" t="s">
        <v>37</v>
      </c>
      <c r="B35">
        <v>180</v>
      </c>
      <c r="C35">
        <v>0.9</v>
      </c>
      <c r="D35">
        <v>200</v>
      </c>
      <c r="J35" s="3">
        <f>COUNTIFS(Sheet1!$L:$L,'load_characteristics work'!J$1,Sheet1!$K:$K,'load_characteristics work'!$A35)</f>
        <v>0</v>
      </c>
      <c r="K35" s="3">
        <f>COUNTIFS(Sheet1!$L:$L,'load_characteristics work'!K$1,Sheet1!$K:$K,'load_characteristics work'!$A35)</f>
        <v>0</v>
      </c>
      <c r="L35" s="3">
        <f>COUNTIFS(Sheet1!$L:$L,'load_characteristics work'!L$1,Sheet1!$K:$K,'load_characteristics work'!$A35)</f>
        <v>0</v>
      </c>
      <c r="M35" s="3">
        <f>COUNTIFS(Sheet1!$L:$L,'load_characteristics work'!M$1,Sheet1!$K:$K,'load_characteristics work'!$A35)</f>
        <v>0</v>
      </c>
      <c r="N35" s="3">
        <f>COUNTIFS(Sheet1!$L:$L,'load_characteristics work'!N$1,Sheet1!$K:$K,'load_characteristics work'!$A35)</f>
        <v>0</v>
      </c>
      <c r="O35" s="3">
        <f>COUNTIFS(Sheet1!$L:$L,'load_characteristics work'!O$1,Sheet1!$K:$K,'load_characteristics work'!$A35)</f>
        <v>0</v>
      </c>
      <c r="P35" s="3">
        <f>COUNTIFS(Sheet1!$L:$L,'load_characteristics work'!P$1,Sheet1!$K:$K,'load_characteristics work'!$A35)</f>
        <v>0</v>
      </c>
      <c r="Q35" s="3">
        <f>COUNTIFS(Sheet1!$L:$L,'load_characteristics work'!Q$1,Sheet1!$K:$K,'load_characteristics work'!$A35)</f>
        <v>0</v>
      </c>
      <c r="R35" s="3">
        <f>COUNTIFS(Sheet1!$L:$L,'load_characteristics work'!R$1,Sheet1!$K:$K,'load_characteristics work'!$A35)</f>
        <v>0</v>
      </c>
      <c r="S35" s="3">
        <f>COUNTIFS(Sheet1!$L:$L,'load_characteristics work'!S$1,Sheet1!$K:$K,'load_characteristics work'!$A35)</f>
        <v>0</v>
      </c>
      <c r="T35" s="3">
        <f>COUNTIFS(Sheet1!$L:$L,'load_characteristics work'!T$1,Sheet1!$K:$K,'load_characteristics work'!$A35)</f>
        <v>0</v>
      </c>
      <c r="U35" s="3">
        <f>COUNTIFS(Sheet1!$L:$L,'load_characteristics work'!U$1,Sheet1!$K:$K,'load_characteristics work'!$A35)</f>
        <v>0</v>
      </c>
      <c r="V35" s="3">
        <f>COUNTIFS(Sheet1!$L:$L,'load_characteristics work'!V$1,Sheet1!$K:$K,'load_characteristics work'!$A35)</f>
        <v>0</v>
      </c>
      <c r="W35" s="3">
        <f>COUNTIFS(Sheet1!$L:$L,'load_characteristics work'!W$1,Sheet1!$K:$K,'load_characteristics work'!$A35)</f>
        <v>0</v>
      </c>
      <c r="X35" s="3">
        <f>COUNTIFS(Sheet1!$L:$L,'load_characteristics work'!X$1,Sheet1!$K:$K,'load_characteristics work'!$A35)</f>
        <v>0</v>
      </c>
      <c r="Y35" s="3">
        <f>COUNTIFS(Sheet1!$L:$L,'load_characteristics work'!Y$1,Sheet1!$K:$K,'load_characteristics work'!$A35)</f>
        <v>0</v>
      </c>
      <c r="Z35" s="3">
        <f>COUNTIFS(Sheet1!$L:$L,'load_characteristics work'!Z$1,Sheet1!$K:$K,'load_characteristics work'!$A35)</f>
        <v>0</v>
      </c>
    </row>
    <row r="36" spans="1:26" x14ac:dyDescent="0.25">
      <c r="A36" t="s">
        <v>38</v>
      </c>
      <c r="B36">
        <v>180</v>
      </c>
      <c r="C36">
        <v>0.9</v>
      </c>
      <c r="D36">
        <v>200</v>
      </c>
      <c r="J36" s="3">
        <f>COUNTIFS(Sheet1!$L:$L,'load_characteristics work'!J$1,Sheet1!$K:$K,'load_characteristics work'!$A36)</f>
        <v>2</v>
      </c>
      <c r="K36" s="3">
        <f>COUNTIFS(Sheet1!$L:$L,'load_characteristics work'!K$1,Sheet1!$K:$K,'load_characteristics work'!$A36)</f>
        <v>1</v>
      </c>
      <c r="L36" s="3">
        <f>COUNTIFS(Sheet1!$L:$L,'load_characteristics work'!L$1,Sheet1!$K:$K,'load_characteristics work'!$A36)</f>
        <v>0</v>
      </c>
      <c r="M36" s="3">
        <f>COUNTIFS(Sheet1!$L:$L,'load_characteristics work'!M$1,Sheet1!$K:$K,'load_characteristics work'!$A36)</f>
        <v>0</v>
      </c>
      <c r="N36" s="3">
        <f>COUNTIFS(Sheet1!$L:$L,'load_characteristics work'!N$1,Sheet1!$K:$K,'load_characteristics work'!$A36)</f>
        <v>0</v>
      </c>
      <c r="O36" s="3">
        <f>COUNTIFS(Sheet1!$L:$L,'load_characteristics work'!O$1,Sheet1!$K:$K,'load_characteristics work'!$A36)</f>
        <v>0</v>
      </c>
      <c r="P36" s="3">
        <f>COUNTIFS(Sheet1!$L:$L,'load_characteristics work'!P$1,Sheet1!$K:$K,'load_characteristics work'!$A36)</f>
        <v>0</v>
      </c>
      <c r="Q36" s="3">
        <f>COUNTIFS(Sheet1!$L:$L,'load_characteristics work'!Q$1,Sheet1!$K:$K,'load_characteristics work'!$A36)</f>
        <v>0</v>
      </c>
      <c r="R36" s="3">
        <f>COUNTIFS(Sheet1!$L:$L,'load_characteristics work'!R$1,Sheet1!$K:$K,'load_characteristics work'!$A36)</f>
        <v>0</v>
      </c>
      <c r="S36" s="3">
        <f>COUNTIFS(Sheet1!$L:$L,'load_characteristics work'!S$1,Sheet1!$K:$K,'load_characteristics work'!$A36)</f>
        <v>0</v>
      </c>
      <c r="T36" s="3">
        <f>COUNTIFS(Sheet1!$L:$L,'load_characteristics work'!T$1,Sheet1!$K:$K,'load_characteristics work'!$A36)</f>
        <v>0</v>
      </c>
      <c r="U36" s="3">
        <f>COUNTIFS(Sheet1!$L:$L,'load_characteristics work'!U$1,Sheet1!$K:$K,'load_characteristics work'!$A36)</f>
        <v>0</v>
      </c>
      <c r="V36" s="3">
        <f>COUNTIFS(Sheet1!$L:$L,'load_characteristics work'!V$1,Sheet1!$K:$K,'load_characteristics work'!$A36)</f>
        <v>0</v>
      </c>
      <c r="W36" s="3">
        <f>COUNTIFS(Sheet1!$L:$L,'load_characteristics work'!W$1,Sheet1!$K:$K,'load_characteristics work'!$A36)</f>
        <v>0</v>
      </c>
      <c r="X36" s="3">
        <f>COUNTIFS(Sheet1!$L:$L,'load_characteristics work'!X$1,Sheet1!$K:$K,'load_characteristics work'!$A36)</f>
        <v>0</v>
      </c>
      <c r="Y36" s="3">
        <f>COUNTIFS(Sheet1!$L:$L,'load_characteristics work'!Y$1,Sheet1!$K:$K,'load_characteristics work'!$A36)</f>
        <v>0</v>
      </c>
      <c r="Z36" s="3">
        <f>COUNTIFS(Sheet1!$L:$L,'load_characteristics work'!Z$1,Sheet1!$K:$K,'load_characteristics work'!$A36)</f>
        <v>0</v>
      </c>
    </row>
    <row r="37" spans="1:26" x14ac:dyDescent="0.25">
      <c r="A37" t="s">
        <v>39</v>
      </c>
      <c r="B37">
        <v>180</v>
      </c>
      <c r="C37">
        <v>0.9</v>
      </c>
      <c r="D37">
        <v>200</v>
      </c>
      <c r="J37" s="3">
        <f>COUNTIFS(Sheet1!$L:$L,'load_characteristics work'!J$1,Sheet1!$K:$K,'load_characteristics work'!$A37)</f>
        <v>3</v>
      </c>
      <c r="K37" s="3">
        <f>COUNTIFS(Sheet1!$L:$L,'load_characteristics work'!K$1,Sheet1!$K:$K,'load_characteristics work'!$A37)</f>
        <v>1</v>
      </c>
      <c r="L37" s="3">
        <f>COUNTIFS(Sheet1!$L:$L,'load_characteristics work'!L$1,Sheet1!$K:$K,'load_characteristics work'!$A37)</f>
        <v>0</v>
      </c>
      <c r="M37" s="3">
        <f>COUNTIFS(Sheet1!$L:$L,'load_characteristics work'!M$1,Sheet1!$K:$K,'load_characteristics work'!$A37)</f>
        <v>0</v>
      </c>
      <c r="N37" s="3">
        <f>COUNTIFS(Sheet1!$L:$L,'load_characteristics work'!N$1,Sheet1!$K:$K,'load_characteristics work'!$A37)</f>
        <v>0</v>
      </c>
      <c r="O37" s="3">
        <f>COUNTIFS(Sheet1!$L:$L,'load_characteristics work'!O$1,Sheet1!$K:$K,'load_characteristics work'!$A37)</f>
        <v>0</v>
      </c>
      <c r="P37" s="3">
        <f>COUNTIFS(Sheet1!$L:$L,'load_characteristics work'!P$1,Sheet1!$K:$K,'load_characteristics work'!$A37)</f>
        <v>0</v>
      </c>
      <c r="Q37" s="3">
        <f>COUNTIFS(Sheet1!$L:$L,'load_characteristics work'!Q$1,Sheet1!$K:$K,'load_characteristics work'!$A37)</f>
        <v>0</v>
      </c>
      <c r="R37" s="3">
        <f>COUNTIFS(Sheet1!$L:$L,'load_characteristics work'!R$1,Sheet1!$K:$K,'load_characteristics work'!$A37)</f>
        <v>0</v>
      </c>
      <c r="S37" s="3">
        <f>COUNTIFS(Sheet1!$L:$L,'load_characteristics work'!S$1,Sheet1!$K:$K,'load_characteristics work'!$A37)</f>
        <v>0</v>
      </c>
      <c r="T37" s="3">
        <f>COUNTIFS(Sheet1!$L:$L,'load_characteristics work'!T$1,Sheet1!$K:$K,'load_characteristics work'!$A37)</f>
        <v>0</v>
      </c>
      <c r="U37" s="3">
        <f>COUNTIFS(Sheet1!$L:$L,'load_characteristics work'!U$1,Sheet1!$K:$K,'load_characteristics work'!$A37)</f>
        <v>0</v>
      </c>
      <c r="V37" s="3">
        <f>COUNTIFS(Sheet1!$L:$L,'load_characteristics work'!V$1,Sheet1!$K:$K,'load_characteristics work'!$A37)</f>
        <v>0</v>
      </c>
      <c r="W37" s="3">
        <f>COUNTIFS(Sheet1!$L:$L,'load_characteristics work'!W$1,Sheet1!$K:$K,'load_characteristics work'!$A37)</f>
        <v>0</v>
      </c>
      <c r="X37" s="3">
        <f>COUNTIFS(Sheet1!$L:$L,'load_characteristics work'!X$1,Sheet1!$K:$K,'load_characteristics work'!$A37)</f>
        <v>0</v>
      </c>
      <c r="Y37" s="3">
        <f>COUNTIFS(Sheet1!$L:$L,'load_characteristics work'!Y$1,Sheet1!$K:$K,'load_characteristics work'!$A37)</f>
        <v>0</v>
      </c>
      <c r="Z37" s="3">
        <f>COUNTIFS(Sheet1!$L:$L,'load_characteristics work'!Z$1,Sheet1!$K:$K,'load_characteristics work'!$A37)</f>
        <v>0</v>
      </c>
    </row>
    <row r="38" spans="1:26" x14ac:dyDescent="0.25">
      <c r="A38" t="s">
        <v>40</v>
      </c>
      <c r="B38">
        <v>90</v>
      </c>
      <c r="C38">
        <v>0.9</v>
      </c>
      <c r="D38">
        <v>100</v>
      </c>
      <c r="J38" s="3">
        <f>COUNTIFS(Sheet1!$L:$L,'load_characteristics work'!J$1,Sheet1!$K:$K,'load_characteristics work'!$A38)</f>
        <v>1</v>
      </c>
      <c r="K38" s="3">
        <f>COUNTIFS(Sheet1!$L:$L,'load_characteristics work'!K$1,Sheet1!$K:$K,'load_characteristics work'!$A38)</f>
        <v>0</v>
      </c>
      <c r="L38" s="3">
        <f>COUNTIFS(Sheet1!$L:$L,'load_characteristics work'!L$1,Sheet1!$K:$K,'load_characteristics work'!$A38)</f>
        <v>0</v>
      </c>
      <c r="M38" s="3">
        <f>COUNTIFS(Sheet1!$L:$L,'load_characteristics work'!M$1,Sheet1!$K:$K,'load_characteristics work'!$A38)</f>
        <v>0</v>
      </c>
      <c r="N38" s="3">
        <f>COUNTIFS(Sheet1!$L:$L,'load_characteristics work'!N$1,Sheet1!$K:$K,'load_characteristics work'!$A38)</f>
        <v>0</v>
      </c>
      <c r="O38" s="3">
        <f>COUNTIFS(Sheet1!$L:$L,'load_characteristics work'!O$1,Sheet1!$K:$K,'load_characteristics work'!$A38)</f>
        <v>0</v>
      </c>
      <c r="P38" s="3">
        <f>COUNTIFS(Sheet1!$L:$L,'load_characteristics work'!P$1,Sheet1!$K:$K,'load_characteristics work'!$A38)</f>
        <v>0</v>
      </c>
      <c r="Q38" s="3">
        <f>COUNTIFS(Sheet1!$L:$L,'load_characteristics work'!Q$1,Sheet1!$K:$K,'load_characteristics work'!$A38)</f>
        <v>0</v>
      </c>
      <c r="R38" s="3">
        <f>COUNTIFS(Sheet1!$L:$L,'load_characteristics work'!R$1,Sheet1!$K:$K,'load_characteristics work'!$A38)</f>
        <v>0</v>
      </c>
      <c r="S38" s="3">
        <f>COUNTIFS(Sheet1!$L:$L,'load_characteristics work'!S$1,Sheet1!$K:$K,'load_characteristics work'!$A38)</f>
        <v>0</v>
      </c>
      <c r="T38" s="3">
        <f>COUNTIFS(Sheet1!$L:$L,'load_characteristics work'!T$1,Sheet1!$K:$K,'load_characteristics work'!$A38)</f>
        <v>0</v>
      </c>
      <c r="U38" s="3">
        <f>COUNTIFS(Sheet1!$L:$L,'load_characteristics work'!U$1,Sheet1!$K:$K,'load_characteristics work'!$A38)</f>
        <v>0</v>
      </c>
      <c r="V38" s="3">
        <f>COUNTIFS(Sheet1!$L:$L,'load_characteristics work'!V$1,Sheet1!$K:$K,'load_characteristics work'!$A38)</f>
        <v>0</v>
      </c>
      <c r="W38" s="3">
        <f>COUNTIFS(Sheet1!$L:$L,'load_characteristics work'!W$1,Sheet1!$K:$K,'load_characteristics work'!$A38)</f>
        <v>0</v>
      </c>
      <c r="X38" s="3">
        <f>COUNTIFS(Sheet1!$L:$L,'load_characteristics work'!X$1,Sheet1!$K:$K,'load_characteristics work'!$A38)</f>
        <v>0</v>
      </c>
      <c r="Y38" s="3">
        <f>COUNTIFS(Sheet1!$L:$L,'load_characteristics work'!Y$1,Sheet1!$K:$K,'load_characteristics work'!$A38)</f>
        <v>0</v>
      </c>
      <c r="Z38" s="3">
        <f>COUNTIFS(Sheet1!$L:$L,'load_characteristics work'!Z$1,Sheet1!$K:$K,'load_characteristics work'!$A38)</f>
        <v>0</v>
      </c>
    </row>
    <row r="39" spans="1:26" x14ac:dyDescent="0.25">
      <c r="A39" t="s">
        <v>41</v>
      </c>
      <c r="B39">
        <v>225</v>
      </c>
      <c r="C39">
        <v>0.9</v>
      </c>
      <c r="D39">
        <v>250</v>
      </c>
      <c r="J39" s="3">
        <f>COUNTIFS(Sheet1!$L:$L,'load_characteristics work'!J$1,Sheet1!$K:$K,'load_characteristics work'!$A39)</f>
        <v>0</v>
      </c>
      <c r="K39" s="3">
        <f>COUNTIFS(Sheet1!$L:$L,'load_characteristics work'!K$1,Sheet1!$K:$K,'load_characteristics work'!$A39)</f>
        <v>0</v>
      </c>
      <c r="L39" s="3">
        <f>COUNTIFS(Sheet1!$L:$L,'load_characteristics work'!L$1,Sheet1!$K:$K,'load_characteristics work'!$A39)</f>
        <v>0</v>
      </c>
      <c r="M39" s="3">
        <f>COUNTIFS(Sheet1!$L:$L,'load_characteristics work'!M$1,Sheet1!$K:$K,'load_characteristics work'!$A39)</f>
        <v>0</v>
      </c>
      <c r="N39" s="3">
        <f>COUNTIFS(Sheet1!$L:$L,'load_characteristics work'!N$1,Sheet1!$K:$K,'load_characteristics work'!$A39)</f>
        <v>0</v>
      </c>
      <c r="O39" s="3">
        <f>COUNTIFS(Sheet1!$L:$L,'load_characteristics work'!O$1,Sheet1!$K:$K,'load_characteristics work'!$A39)</f>
        <v>0</v>
      </c>
      <c r="P39" s="3">
        <f>COUNTIFS(Sheet1!$L:$L,'load_characteristics work'!P$1,Sheet1!$K:$K,'load_characteristics work'!$A39)</f>
        <v>0</v>
      </c>
      <c r="Q39" s="3">
        <f>COUNTIFS(Sheet1!$L:$L,'load_characteristics work'!Q$1,Sheet1!$K:$K,'load_characteristics work'!$A39)</f>
        <v>0</v>
      </c>
      <c r="R39" s="3">
        <f>COUNTIFS(Sheet1!$L:$L,'load_characteristics work'!R$1,Sheet1!$K:$K,'load_characteristics work'!$A39)</f>
        <v>0</v>
      </c>
      <c r="S39" s="3">
        <f>COUNTIFS(Sheet1!$L:$L,'load_characteristics work'!S$1,Sheet1!$K:$K,'load_characteristics work'!$A39)</f>
        <v>0</v>
      </c>
      <c r="T39" s="3">
        <f>COUNTIFS(Sheet1!$L:$L,'load_characteristics work'!T$1,Sheet1!$K:$K,'load_characteristics work'!$A39)</f>
        <v>0</v>
      </c>
      <c r="U39" s="3">
        <f>COUNTIFS(Sheet1!$L:$L,'load_characteristics work'!U$1,Sheet1!$K:$K,'load_characteristics work'!$A39)</f>
        <v>0</v>
      </c>
      <c r="V39" s="3">
        <f>COUNTIFS(Sheet1!$L:$L,'load_characteristics work'!V$1,Sheet1!$K:$K,'load_characteristics work'!$A39)</f>
        <v>0</v>
      </c>
      <c r="W39" s="3">
        <f>COUNTIFS(Sheet1!$L:$L,'load_characteristics work'!W$1,Sheet1!$K:$K,'load_characteristics work'!$A39)</f>
        <v>0</v>
      </c>
      <c r="X39" s="3">
        <f>COUNTIFS(Sheet1!$L:$L,'load_characteristics work'!X$1,Sheet1!$K:$K,'load_characteristics work'!$A39)</f>
        <v>0</v>
      </c>
      <c r="Y39" s="3">
        <f>COUNTIFS(Sheet1!$L:$L,'load_characteristics work'!Y$1,Sheet1!$K:$K,'load_characteristics work'!$A39)</f>
        <v>0</v>
      </c>
      <c r="Z39" s="3">
        <f>COUNTIFS(Sheet1!$L:$L,'load_characteristics work'!Z$1,Sheet1!$K:$K,'load_characteristics work'!$A39)</f>
        <v>0</v>
      </c>
    </row>
    <row r="40" spans="1:26" x14ac:dyDescent="0.25">
      <c r="A40" t="s">
        <v>42</v>
      </c>
      <c r="B40">
        <v>180</v>
      </c>
      <c r="C40">
        <v>0.9</v>
      </c>
      <c r="D40">
        <v>200</v>
      </c>
      <c r="J40" s="3">
        <f>COUNTIFS(Sheet1!$L:$L,'load_characteristics work'!J$1,Sheet1!$K:$K,'load_characteristics work'!$A40)</f>
        <v>1</v>
      </c>
      <c r="K40" s="3">
        <f>COUNTIFS(Sheet1!$L:$L,'load_characteristics work'!K$1,Sheet1!$K:$K,'load_characteristics work'!$A40)</f>
        <v>0</v>
      </c>
      <c r="L40" s="3">
        <f>COUNTIFS(Sheet1!$L:$L,'load_characteristics work'!L$1,Sheet1!$K:$K,'load_characteristics work'!$A40)</f>
        <v>0</v>
      </c>
      <c r="M40" s="3">
        <f>COUNTIFS(Sheet1!$L:$L,'load_characteristics work'!M$1,Sheet1!$K:$K,'load_characteristics work'!$A40)</f>
        <v>0</v>
      </c>
      <c r="N40" s="3">
        <f>COUNTIFS(Sheet1!$L:$L,'load_characteristics work'!N$1,Sheet1!$K:$K,'load_characteristics work'!$A40)</f>
        <v>0</v>
      </c>
      <c r="O40" s="3">
        <f>COUNTIFS(Sheet1!$L:$L,'load_characteristics work'!O$1,Sheet1!$K:$K,'load_characteristics work'!$A40)</f>
        <v>0</v>
      </c>
      <c r="P40" s="3">
        <f>COUNTIFS(Sheet1!$L:$L,'load_characteristics work'!P$1,Sheet1!$K:$K,'load_characteristics work'!$A40)</f>
        <v>0</v>
      </c>
      <c r="Q40" s="3">
        <f>COUNTIFS(Sheet1!$L:$L,'load_characteristics work'!Q$1,Sheet1!$K:$K,'load_characteristics work'!$A40)</f>
        <v>0</v>
      </c>
      <c r="R40" s="3">
        <f>COUNTIFS(Sheet1!$L:$L,'load_characteristics work'!R$1,Sheet1!$K:$K,'load_characteristics work'!$A40)</f>
        <v>0</v>
      </c>
      <c r="S40" s="3">
        <f>COUNTIFS(Sheet1!$L:$L,'load_characteristics work'!S$1,Sheet1!$K:$K,'load_characteristics work'!$A40)</f>
        <v>0</v>
      </c>
      <c r="T40" s="3">
        <f>COUNTIFS(Sheet1!$L:$L,'load_characteristics work'!T$1,Sheet1!$K:$K,'load_characteristics work'!$A40)</f>
        <v>0</v>
      </c>
      <c r="U40" s="3">
        <f>COUNTIFS(Sheet1!$L:$L,'load_characteristics work'!U$1,Sheet1!$K:$K,'load_characteristics work'!$A40)</f>
        <v>0</v>
      </c>
      <c r="V40" s="3">
        <f>COUNTIFS(Sheet1!$L:$L,'load_characteristics work'!V$1,Sheet1!$K:$K,'load_characteristics work'!$A40)</f>
        <v>0</v>
      </c>
      <c r="W40" s="3">
        <f>COUNTIFS(Sheet1!$L:$L,'load_characteristics work'!W$1,Sheet1!$K:$K,'load_characteristics work'!$A40)</f>
        <v>0</v>
      </c>
      <c r="X40" s="3">
        <f>COUNTIFS(Sheet1!$L:$L,'load_characteristics work'!X$1,Sheet1!$K:$K,'load_characteristics work'!$A40)</f>
        <v>0</v>
      </c>
      <c r="Y40" s="3">
        <f>COUNTIFS(Sheet1!$L:$L,'load_characteristics work'!Y$1,Sheet1!$K:$K,'load_characteristics work'!$A40)</f>
        <v>0</v>
      </c>
      <c r="Z40" s="3">
        <f>COUNTIFS(Sheet1!$L:$L,'load_characteristics work'!Z$1,Sheet1!$K:$K,'load_characteristics work'!$A40)</f>
        <v>0</v>
      </c>
    </row>
    <row r="41" spans="1:26" x14ac:dyDescent="0.25">
      <c r="A41" t="s">
        <v>43</v>
      </c>
      <c r="B41">
        <v>180</v>
      </c>
      <c r="C41">
        <v>0.9</v>
      </c>
      <c r="D41">
        <v>200</v>
      </c>
      <c r="J41" s="3">
        <f>COUNTIFS(Sheet1!$L:$L,'load_characteristics work'!J$1,Sheet1!$K:$K,'load_characteristics work'!$A41)</f>
        <v>0</v>
      </c>
      <c r="K41" s="3">
        <f>COUNTIFS(Sheet1!$L:$L,'load_characteristics work'!K$1,Sheet1!$K:$K,'load_characteristics work'!$A41)</f>
        <v>0</v>
      </c>
      <c r="L41" s="3">
        <f>COUNTIFS(Sheet1!$L:$L,'load_characteristics work'!L$1,Sheet1!$K:$K,'load_characteristics work'!$A41)</f>
        <v>0</v>
      </c>
      <c r="M41" s="3">
        <f>COUNTIFS(Sheet1!$L:$L,'load_characteristics work'!M$1,Sheet1!$K:$K,'load_characteristics work'!$A41)</f>
        <v>0</v>
      </c>
      <c r="N41" s="3">
        <f>COUNTIFS(Sheet1!$L:$L,'load_characteristics work'!N$1,Sheet1!$K:$K,'load_characteristics work'!$A41)</f>
        <v>0</v>
      </c>
      <c r="O41" s="3">
        <f>COUNTIFS(Sheet1!$L:$L,'load_characteristics work'!O$1,Sheet1!$K:$K,'load_characteristics work'!$A41)</f>
        <v>0</v>
      </c>
      <c r="P41" s="3">
        <f>COUNTIFS(Sheet1!$L:$L,'load_characteristics work'!P$1,Sheet1!$K:$K,'load_characteristics work'!$A41)</f>
        <v>0</v>
      </c>
      <c r="Q41" s="3">
        <f>COUNTIFS(Sheet1!$L:$L,'load_characteristics work'!Q$1,Sheet1!$K:$K,'load_characteristics work'!$A41)</f>
        <v>0</v>
      </c>
      <c r="R41" s="3">
        <f>COUNTIFS(Sheet1!$L:$L,'load_characteristics work'!R$1,Sheet1!$K:$K,'load_characteristics work'!$A41)</f>
        <v>0</v>
      </c>
      <c r="S41" s="3">
        <f>COUNTIFS(Sheet1!$L:$L,'load_characteristics work'!S$1,Sheet1!$K:$K,'load_characteristics work'!$A41)</f>
        <v>0</v>
      </c>
      <c r="T41" s="3">
        <f>COUNTIFS(Sheet1!$L:$L,'load_characteristics work'!T$1,Sheet1!$K:$K,'load_characteristics work'!$A41)</f>
        <v>0</v>
      </c>
      <c r="U41" s="3">
        <f>COUNTIFS(Sheet1!$L:$L,'load_characteristics work'!U$1,Sheet1!$K:$K,'load_characteristics work'!$A41)</f>
        <v>0</v>
      </c>
      <c r="V41" s="3">
        <f>COUNTIFS(Sheet1!$L:$L,'load_characteristics work'!V$1,Sheet1!$K:$K,'load_characteristics work'!$A41)</f>
        <v>0</v>
      </c>
      <c r="W41" s="3">
        <f>COUNTIFS(Sheet1!$L:$L,'load_characteristics work'!W$1,Sheet1!$K:$K,'load_characteristics work'!$A41)</f>
        <v>0</v>
      </c>
      <c r="X41" s="3">
        <f>COUNTIFS(Sheet1!$L:$L,'load_characteristics work'!X$1,Sheet1!$K:$K,'load_characteristics work'!$A41)</f>
        <v>0</v>
      </c>
      <c r="Y41" s="3">
        <f>COUNTIFS(Sheet1!$L:$L,'load_characteristics work'!Y$1,Sheet1!$K:$K,'load_characteristics work'!$A41)</f>
        <v>0</v>
      </c>
      <c r="Z41" s="3">
        <f>COUNTIFS(Sheet1!$L:$L,'load_characteristics work'!Z$1,Sheet1!$K:$K,'load_characteristics work'!$A41)</f>
        <v>0</v>
      </c>
    </row>
    <row r="42" spans="1:26" x14ac:dyDescent="0.25">
      <c r="A42" t="s">
        <v>44</v>
      </c>
      <c r="B42">
        <v>90</v>
      </c>
      <c r="C42">
        <v>0.9</v>
      </c>
      <c r="D42">
        <v>100</v>
      </c>
      <c r="J42" s="3">
        <f>COUNTIFS(Sheet1!$L:$L,'load_characteristics work'!J$1,Sheet1!$K:$K,'load_characteristics work'!$A42)</f>
        <v>0</v>
      </c>
      <c r="K42" s="3">
        <f>COUNTIFS(Sheet1!$L:$L,'load_characteristics work'!K$1,Sheet1!$K:$K,'load_characteristics work'!$A42)</f>
        <v>0</v>
      </c>
      <c r="L42" s="3">
        <f>COUNTIFS(Sheet1!$L:$L,'load_characteristics work'!L$1,Sheet1!$K:$K,'load_characteristics work'!$A42)</f>
        <v>0</v>
      </c>
      <c r="M42" s="3">
        <f>COUNTIFS(Sheet1!$L:$L,'load_characteristics work'!M$1,Sheet1!$K:$K,'load_characteristics work'!$A42)</f>
        <v>0</v>
      </c>
      <c r="N42" s="3">
        <f>COUNTIFS(Sheet1!$L:$L,'load_characteristics work'!N$1,Sheet1!$K:$K,'load_characteristics work'!$A42)</f>
        <v>0</v>
      </c>
      <c r="O42" s="3">
        <f>COUNTIFS(Sheet1!$L:$L,'load_characteristics work'!O$1,Sheet1!$K:$K,'load_characteristics work'!$A42)</f>
        <v>0</v>
      </c>
      <c r="P42" s="3">
        <f>COUNTIFS(Sheet1!$L:$L,'load_characteristics work'!P$1,Sheet1!$K:$K,'load_characteristics work'!$A42)</f>
        <v>0</v>
      </c>
      <c r="Q42" s="3">
        <f>COUNTIFS(Sheet1!$L:$L,'load_characteristics work'!Q$1,Sheet1!$K:$K,'load_characteristics work'!$A42)</f>
        <v>0</v>
      </c>
      <c r="R42" s="3">
        <f>COUNTIFS(Sheet1!$L:$L,'load_characteristics work'!R$1,Sheet1!$K:$K,'load_characteristics work'!$A42)</f>
        <v>0</v>
      </c>
      <c r="S42" s="3">
        <f>COUNTIFS(Sheet1!$L:$L,'load_characteristics work'!S$1,Sheet1!$K:$K,'load_characteristics work'!$A42)</f>
        <v>0</v>
      </c>
      <c r="T42" s="3">
        <f>COUNTIFS(Sheet1!$L:$L,'load_characteristics work'!T$1,Sheet1!$K:$K,'load_characteristics work'!$A42)</f>
        <v>0</v>
      </c>
      <c r="U42" s="3">
        <f>COUNTIFS(Sheet1!$L:$L,'load_characteristics work'!U$1,Sheet1!$K:$K,'load_characteristics work'!$A42)</f>
        <v>0</v>
      </c>
      <c r="V42" s="3">
        <f>COUNTIFS(Sheet1!$L:$L,'load_characteristics work'!V$1,Sheet1!$K:$K,'load_characteristics work'!$A42)</f>
        <v>0</v>
      </c>
      <c r="W42" s="3">
        <f>COUNTIFS(Sheet1!$L:$L,'load_characteristics work'!W$1,Sheet1!$K:$K,'load_characteristics work'!$A42)</f>
        <v>0</v>
      </c>
      <c r="X42" s="3">
        <f>COUNTIFS(Sheet1!$L:$L,'load_characteristics work'!X$1,Sheet1!$K:$K,'load_characteristics work'!$A42)</f>
        <v>0</v>
      </c>
      <c r="Y42" s="3">
        <f>COUNTIFS(Sheet1!$L:$L,'load_characteristics work'!Y$1,Sheet1!$K:$K,'load_characteristics work'!$A42)</f>
        <v>0</v>
      </c>
      <c r="Z42" s="3">
        <f>COUNTIFS(Sheet1!$L:$L,'load_characteristics work'!Z$1,Sheet1!$K:$K,'load_characteristics work'!$A42)</f>
        <v>0</v>
      </c>
    </row>
    <row r="43" spans="1:26" x14ac:dyDescent="0.25">
      <c r="A43" t="s">
        <v>45</v>
      </c>
      <c r="B43">
        <v>180</v>
      </c>
      <c r="C43">
        <v>0.9</v>
      </c>
      <c r="D43">
        <v>200</v>
      </c>
      <c r="J43" s="3">
        <f>COUNTIFS(Sheet1!$L:$L,'load_characteristics work'!J$1,Sheet1!$K:$K,'load_characteristics work'!$A43)</f>
        <v>0</v>
      </c>
      <c r="K43" s="3">
        <f>COUNTIFS(Sheet1!$L:$L,'load_characteristics work'!K$1,Sheet1!$K:$K,'load_characteristics work'!$A43)</f>
        <v>2</v>
      </c>
      <c r="L43" s="3">
        <f>COUNTIFS(Sheet1!$L:$L,'load_characteristics work'!L$1,Sheet1!$K:$K,'load_characteristics work'!$A43)</f>
        <v>0</v>
      </c>
      <c r="M43" s="3">
        <f>COUNTIFS(Sheet1!$L:$L,'load_characteristics work'!M$1,Sheet1!$K:$K,'load_characteristics work'!$A43)</f>
        <v>0</v>
      </c>
      <c r="N43" s="3">
        <f>COUNTIFS(Sheet1!$L:$L,'load_characteristics work'!N$1,Sheet1!$K:$K,'load_characteristics work'!$A43)</f>
        <v>0</v>
      </c>
      <c r="O43" s="3">
        <f>COUNTIFS(Sheet1!$L:$L,'load_characteristics work'!O$1,Sheet1!$K:$K,'load_characteristics work'!$A43)</f>
        <v>0</v>
      </c>
      <c r="P43" s="3">
        <f>COUNTIFS(Sheet1!$L:$L,'load_characteristics work'!P$1,Sheet1!$K:$K,'load_characteristics work'!$A43)</f>
        <v>0</v>
      </c>
      <c r="Q43" s="3">
        <f>COUNTIFS(Sheet1!$L:$L,'load_characteristics work'!Q$1,Sheet1!$K:$K,'load_characteristics work'!$A43)</f>
        <v>0</v>
      </c>
      <c r="R43" s="3">
        <f>COUNTIFS(Sheet1!$L:$L,'load_characteristics work'!R$1,Sheet1!$K:$K,'load_characteristics work'!$A43)</f>
        <v>0</v>
      </c>
      <c r="S43" s="3">
        <f>COUNTIFS(Sheet1!$L:$L,'load_characteristics work'!S$1,Sheet1!$K:$K,'load_characteristics work'!$A43)</f>
        <v>0</v>
      </c>
      <c r="T43" s="3">
        <f>COUNTIFS(Sheet1!$L:$L,'load_characteristics work'!T$1,Sheet1!$K:$K,'load_characteristics work'!$A43)</f>
        <v>0</v>
      </c>
      <c r="U43" s="3">
        <f>COUNTIFS(Sheet1!$L:$L,'load_characteristics work'!U$1,Sheet1!$K:$K,'load_characteristics work'!$A43)</f>
        <v>0</v>
      </c>
      <c r="V43" s="3">
        <f>COUNTIFS(Sheet1!$L:$L,'load_characteristics work'!V$1,Sheet1!$K:$K,'load_characteristics work'!$A43)</f>
        <v>0</v>
      </c>
      <c r="W43" s="3">
        <f>COUNTIFS(Sheet1!$L:$L,'load_characteristics work'!W$1,Sheet1!$K:$K,'load_characteristics work'!$A43)</f>
        <v>0</v>
      </c>
      <c r="X43" s="3">
        <f>COUNTIFS(Sheet1!$L:$L,'load_characteristics work'!X$1,Sheet1!$K:$K,'load_characteristics work'!$A43)</f>
        <v>0</v>
      </c>
      <c r="Y43" s="3">
        <f>COUNTIFS(Sheet1!$L:$L,'load_characteristics work'!Y$1,Sheet1!$K:$K,'load_characteristics work'!$A43)</f>
        <v>0</v>
      </c>
      <c r="Z43" s="3">
        <f>COUNTIFS(Sheet1!$L:$L,'load_characteristics work'!Z$1,Sheet1!$K:$K,'load_characteristics work'!$A43)</f>
        <v>0</v>
      </c>
    </row>
    <row r="44" spans="1:26" x14ac:dyDescent="0.25">
      <c r="A44" t="s">
        <v>46</v>
      </c>
      <c r="B44">
        <v>90</v>
      </c>
      <c r="C44">
        <v>0.9</v>
      </c>
      <c r="D44">
        <v>100</v>
      </c>
      <c r="J44" s="3">
        <f>COUNTIFS(Sheet1!$L:$L,'load_characteristics work'!J$1,Sheet1!$K:$K,'load_characteristics work'!$A44)</f>
        <v>0</v>
      </c>
      <c r="K44" s="3">
        <f>COUNTIFS(Sheet1!$L:$L,'load_characteristics work'!K$1,Sheet1!$K:$K,'load_characteristics work'!$A44)</f>
        <v>0</v>
      </c>
      <c r="L44" s="3">
        <f>COUNTIFS(Sheet1!$L:$L,'load_characteristics work'!L$1,Sheet1!$K:$K,'load_characteristics work'!$A44)</f>
        <v>0</v>
      </c>
      <c r="M44" s="3">
        <f>COUNTIFS(Sheet1!$L:$L,'load_characteristics work'!M$1,Sheet1!$K:$K,'load_characteristics work'!$A44)</f>
        <v>0</v>
      </c>
      <c r="N44" s="3">
        <f>COUNTIFS(Sheet1!$L:$L,'load_characteristics work'!N$1,Sheet1!$K:$K,'load_characteristics work'!$A44)</f>
        <v>0</v>
      </c>
      <c r="O44" s="3">
        <f>COUNTIFS(Sheet1!$L:$L,'load_characteristics work'!O$1,Sheet1!$K:$K,'load_characteristics work'!$A44)</f>
        <v>0</v>
      </c>
      <c r="P44" s="3">
        <f>COUNTIFS(Sheet1!$L:$L,'load_characteristics work'!P$1,Sheet1!$K:$K,'load_characteristics work'!$A44)</f>
        <v>0</v>
      </c>
      <c r="Q44" s="3">
        <f>COUNTIFS(Sheet1!$L:$L,'load_characteristics work'!Q$1,Sheet1!$K:$K,'load_characteristics work'!$A44)</f>
        <v>0</v>
      </c>
      <c r="R44" s="3">
        <f>COUNTIFS(Sheet1!$L:$L,'load_characteristics work'!R$1,Sheet1!$K:$K,'load_characteristics work'!$A44)</f>
        <v>0</v>
      </c>
      <c r="S44" s="3">
        <f>COUNTIFS(Sheet1!$L:$L,'load_characteristics work'!S$1,Sheet1!$K:$K,'load_characteristics work'!$A44)</f>
        <v>0</v>
      </c>
      <c r="T44" s="3">
        <f>COUNTIFS(Sheet1!$L:$L,'load_characteristics work'!T$1,Sheet1!$K:$K,'load_characteristics work'!$A44)</f>
        <v>0</v>
      </c>
      <c r="U44" s="3">
        <f>COUNTIFS(Sheet1!$L:$L,'load_characteristics work'!U$1,Sheet1!$K:$K,'load_characteristics work'!$A44)</f>
        <v>0</v>
      </c>
      <c r="V44" s="3">
        <f>COUNTIFS(Sheet1!$L:$L,'load_characteristics work'!V$1,Sheet1!$K:$K,'load_characteristics work'!$A44)</f>
        <v>0</v>
      </c>
      <c r="W44" s="3">
        <f>COUNTIFS(Sheet1!$L:$L,'load_characteristics work'!W$1,Sheet1!$K:$K,'load_characteristics work'!$A44)</f>
        <v>0</v>
      </c>
      <c r="X44" s="3">
        <f>COUNTIFS(Sheet1!$L:$L,'load_characteristics work'!X$1,Sheet1!$K:$K,'load_characteristics work'!$A44)</f>
        <v>0</v>
      </c>
      <c r="Y44" s="3">
        <f>COUNTIFS(Sheet1!$L:$L,'load_characteristics work'!Y$1,Sheet1!$K:$K,'load_characteristics work'!$A44)</f>
        <v>0</v>
      </c>
      <c r="Z44" s="3">
        <f>COUNTIFS(Sheet1!$L:$L,'load_characteristics work'!Z$1,Sheet1!$K:$K,'load_characteristics work'!$A44)</f>
        <v>0</v>
      </c>
    </row>
    <row r="45" spans="1:26" x14ac:dyDescent="0.25">
      <c r="A45" t="s">
        <v>47</v>
      </c>
      <c r="B45">
        <v>180</v>
      </c>
      <c r="C45">
        <v>0.9</v>
      </c>
      <c r="D45">
        <v>200</v>
      </c>
      <c r="J45" s="3">
        <f>COUNTIFS(Sheet1!$L:$L,'load_characteristics work'!J$1,Sheet1!$K:$K,'load_characteristics work'!$A45)</f>
        <v>2</v>
      </c>
      <c r="K45" s="3">
        <f>COUNTIFS(Sheet1!$L:$L,'load_characteristics work'!K$1,Sheet1!$K:$K,'load_characteristics work'!$A45)</f>
        <v>0</v>
      </c>
      <c r="L45" s="3">
        <f>COUNTIFS(Sheet1!$L:$L,'load_characteristics work'!L$1,Sheet1!$K:$K,'load_characteristics work'!$A45)</f>
        <v>0</v>
      </c>
      <c r="M45" s="3">
        <f>COUNTIFS(Sheet1!$L:$L,'load_characteristics work'!M$1,Sheet1!$K:$K,'load_characteristics work'!$A45)</f>
        <v>0</v>
      </c>
      <c r="N45" s="3">
        <f>COUNTIFS(Sheet1!$L:$L,'load_characteristics work'!N$1,Sheet1!$K:$K,'load_characteristics work'!$A45)</f>
        <v>0</v>
      </c>
      <c r="O45" s="3">
        <f>COUNTIFS(Sheet1!$L:$L,'load_characteristics work'!O$1,Sheet1!$K:$K,'load_characteristics work'!$A45)</f>
        <v>0</v>
      </c>
      <c r="P45" s="3">
        <f>COUNTIFS(Sheet1!$L:$L,'load_characteristics work'!P$1,Sheet1!$K:$K,'load_characteristics work'!$A45)</f>
        <v>0</v>
      </c>
      <c r="Q45" s="3">
        <f>COUNTIFS(Sheet1!$L:$L,'load_characteristics work'!Q$1,Sheet1!$K:$K,'load_characteristics work'!$A45)</f>
        <v>0</v>
      </c>
      <c r="R45" s="3">
        <f>COUNTIFS(Sheet1!$L:$L,'load_characteristics work'!R$1,Sheet1!$K:$K,'load_characteristics work'!$A45)</f>
        <v>0</v>
      </c>
      <c r="S45" s="3">
        <f>COUNTIFS(Sheet1!$L:$L,'load_characteristics work'!S$1,Sheet1!$K:$K,'load_characteristics work'!$A45)</f>
        <v>0</v>
      </c>
      <c r="T45" s="3">
        <f>COUNTIFS(Sheet1!$L:$L,'load_characteristics work'!T$1,Sheet1!$K:$K,'load_characteristics work'!$A45)</f>
        <v>0</v>
      </c>
      <c r="U45" s="3">
        <f>COUNTIFS(Sheet1!$L:$L,'load_characteristics work'!U$1,Sheet1!$K:$K,'load_characteristics work'!$A45)</f>
        <v>0</v>
      </c>
      <c r="V45" s="3">
        <f>COUNTIFS(Sheet1!$L:$L,'load_characteristics work'!V$1,Sheet1!$K:$K,'load_characteristics work'!$A45)</f>
        <v>0</v>
      </c>
      <c r="W45" s="3">
        <f>COUNTIFS(Sheet1!$L:$L,'load_characteristics work'!W$1,Sheet1!$K:$K,'load_characteristics work'!$A45)</f>
        <v>0</v>
      </c>
      <c r="X45" s="3">
        <f>COUNTIFS(Sheet1!$L:$L,'load_characteristics work'!X$1,Sheet1!$K:$K,'load_characteristics work'!$A45)</f>
        <v>0</v>
      </c>
      <c r="Y45" s="3">
        <f>COUNTIFS(Sheet1!$L:$L,'load_characteristics work'!Y$1,Sheet1!$K:$K,'load_characteristics work'!$A45)</f>
        <v>0</v>
      </c>
      <c r="Z45" s="3">
        <f>COUNTIFS(Sheet1!$L:$L,'load_characteristics work'!Z$1,Sheet1!$K:$K,'load_characteristics work'!$A45)</f>
        <v>0</v>
      </c>
    </row>
    <row r="46" spans="1:26" x14ac:dyDescent="0.25">
      <c r="A46" t="s">
        <v>48</v>
      </c>
      <c r="B46">
        <v>90</v>
      </c>
      <c r="C46">
        <v>0.9</v>
      </c>
      <c r="D46">
        <v>100</v>
      </c>
      <c r="J46" s="3">
        <f>COUNTIFS(Sheet1!$L:$L,'load_characteristics work'!J$1,Sheet1!$K:$K,'load_characteristics work'!$A46)</f>
        <v>2</v>
      </c>
      <c r="K46" s="3">
        <f>COUNTIFS(Sheet1!$L:$L,'load_characteristics work'!K$1,Sheet1!$K:$K,'load_characteristics work'!$A46)</f>
        <v>0</v>
      </c>
      <c r="L46" s="3">
        <f>COUNTIFS(Sheet1!$L:$L,'load_characteristics work'!L$1,Sheet1!$K:$K,'load_characteristics work'!$A46)</f>
        <v>0</v>
      </c>
      <c r="M46" s="3">
        <f>COUNTIFS(Sheet1!$L:$L,'load_characteristics work'!M$1,Sheet1!$K:$K,'load_characteristics work'!$A46)</f>
        <v>0</v>
      </c>
      <c r="N46" s="3">
        <f>COUNTIFS(Sheet1!$L:$L,'load_characteristics work'!N$1,Sheet1!$K:$K,'load_characteristics work'!$A46)</f>
        <v>0</v>
      </c>
      <c r="O46" s="3">
        <f>COUNTIFS(Sheet1!$L:$L,'load_characteristics work'!O$1,Sheet1!$K:$K,'load_characteristics work'!$A46)</f>
        <v>0</v>
      </c>
      <c r="P46" s="3">
        <f>COUNTIFS(Sheet1!$L:$L,'load_characteristics work'!P$1,Sheet1!$K:$K,'load_characteristics work'!$A46)</f>
        <v>0</v>
      </c>
      <c r="Q46" s="3">
        <f>COUNTIFS(Sheet1!$L:$L,'load_characteristics work'!Q$1,Sheet1!$K:$K,'load_characteristics work'!$A46)</f>
        <v>0</v>
      </c>
      <c r="R46" s="3">
        <f>COUNTIFS(Sheet1!$L:$L,'load_characteristics work'!R$1,Sheet1!$K:$K,'load_characteristics work'!$A46)</f>
        <v>0</v>
      </c>
      <c r="S46" s="3">
        <f>COUNTIFS(Sheet1!$L:$L,'load_characteristics work'!S$1,Sheet1!$K:$K,'load_characteristics work'!$A46)</f>
        <v>0</v>
      </c>
      <c r="T46" s="3">
        <f>COUNTIFS(Sheet1!$L:$L,'load_characteristics work'!T$1,Sheet1!$K:$K,'load_characteristics work'!$A46)</f>
        <v>0</v>
      </c>
      <c r="U46" s="3">
        <f>COUNTIFS(Sheet1!$L:$L,'load_characteristics work'!U$1,Sheet1!$K:$K,'load_characteristics work'!$A46)</f>
        <v>0</v>
      </c>
      <c r="V46" s="3">
        <f>COUNTIFS(Sheet1!$L:$L,'load_characteristics work'!V$1,Sheet1!$K:$K,'load_characteristics work'!$A46)</f>
        <v>0</v>
      </c>
      <c r="W46" s="3">
        <f>COUNTIFS(Sheet1!$L:$L,'load_characteristics work'!W$1,Sheet1!$K:$K,'load_characteristics work'!$A46)</f>
        <v>0</v>
      </c>
      <c r="X46" s="3">
        <f>COUNTIFS(Sheet1!$L:$L,'load_characteristics work'!X$1,Sheet1!$K:$K,'load_characteristics work'!$A46)</f>
        <v>0</v>
      </c>
      <c r="Y46" s="3">
        <f>COUNTIFS(Sheet1!$L:$L,'load_characteristics work'!Y$1,Sheet1!$K:$K,'load_characteristics work'!$A46)</f>
        <v>0</v>
      </c>
      <c r="Z46" s="3">
        <f>COUNTIFS(Sheet1!$L:$L,'load_characteristics work'!Z$1,Sheet1!$K:$K,'load_characteristics work'!$A46)</f>
        <v>0</v>
      </c>
    </row>
    <row r="47" spans="1:26" x14ac:dyDescent="0.25">
      <c r="A47" t="s">
        <v>49</v>
      </c>
      <c r="B47">
        <v>180</v>
      </c>
      <c r="C47">
        <v>0.9</v>
      </c>
      <c r="D47">
        <v>200</v>
      </c>
      <c r="J47" s="3">
        <f>COUNTIFS(Sheet1!$L:$L,'load_characteristics work'!J$1,Sheet1!$K:$K,'load_characteristics work'!$A47)</f>
        <v>0</v>
      </c>
      <c r="K47" s="3">
        <f>COUNTIFS(Sheet1!$L:$L,'load_characteristics work'!K$1,Sheet1!$K:$K,'load_characteristics work'!$A47)</f>
        <v>0</v>
      </c>
      <c r="L47" s="3">
        <f>COUNTIFS(Sheet1!$L:$L,'load_characteristics work'!L$1,Sheet1!$K:$K,'load_characteristics work'!$A47)</f>
        <v>0</v>
      </c>
      <c r="M47" s="3">
        <f>COUNTIFS(Sheet1!$L:$L,'load_characteristics work'!M$1,Sheet1!$K:$K,'load_characteristics work'!$A47)</f>
        <v>0</v>
      </c>
      <c r="N47" s="3">
        <f>COUNTIFS(Sheet1!$L:$L,'load_characteristics work'!N$1,Sheet1!$K:$K,'load_characteristics work'!$A47)</f>
        <v>0</v>
      </c>
      <c r="O47" s="3">
        <f>COUNTIFS(Sheet1!$L:$L,'load_characteristics work'!O$1,Sheet1!$K:$K,'load_characteristics work'!$A47)</f>
        <v>0</v>
      </c>
      <c r="P47" s="3">
        <f>COUNTIFS(Sheet1!$L:$L,'load_characteristics work'!P$1,Sheet1!$K:$K,'load_characteristics work'!$A47)</f>
        <v>0</v>
      </c>
      <c r="Q47" s="3">
        <f>COUNTIFS(Sheet1!$L:$L,'load_characteristics work'!Q$1,Sheet1!$K:$K,'load_characteristics work'!$A47)</f>
        <v>0</v>
      </c>
      <c r="R47" s="3">
        <f>COUNTIFS(Sheet1!$L:$L,'load_characteristics work'!R$1,Sheet1!$K:$K,'load_characteristics work'!$A47)</f>
        <v>0</v>
      </c>
      <c r="S47" s="3">
        <f>COUNTIFS(Sheet1!$L:$L,'load_characteristics work'!S$1,Sheet1!$K:$K,'load_characteristics work'!$A47)</f>
        <v>0</v>
      </c>
      <c r="T47" s="3">
        <f>COUNTIFS(Sheet1!$L:$L,'load_characteristics work'!T$1,Sheet1!$K:$K,'load_characteristics work'!$A47)</f>
        <v>0</v>
      </c>
      <c r="U47" s="3">
        <f>COUNTIFS(Sheet1!$L:$L,'load_characteristics work'!U$1,Sheet1!$K:$K,'load_characteristics work'!$A47)</f>
        <v>0</v>
      </c>
      <c r="V47" s="3">
        <f>COUNTIFS(Sheet1!$L:$L,'load_characteristics work'!V$1,Sheet1!$K:$K,'load_characteristics work'!$A47)</f>
        <v>0</v>
      </c>
      <c r="W47" s="3">
        <f>COUNTIFS(Sheet1!$L:$L,'load_characteristics work'!W$1,Sheet1!$K:$K,'load_characteristics work'!$A47)</f>
        <v>0</v>
      </c>
      <c r="X47" s="3">
        <f>COUNTIFS(Sheet1!$L:$L,'load_characteristics work'!X$1,Sheet1!$K:$K,'load_characteristics work'!$A47)</f>
        <v>0</v>
      </c>
      <c r="Y47" s="3">
        <f>COUNTIFS(Sheet1!$L:$L,'load_characteristics work'!Y$1,Sheet1!$K:$K,'load_characteristics work'!$A47)</f>
        <v>0</v>
      </c>
      <c r="Z47" s="3">
        <f>COUNTIFS(Sheet1!$L:$L,'load_characteristics work'!Z$1,Sheet1!$K:$K,'load_characteristics work'!$A47)</f>
        <v>0</v>
      </c>
    </row>
    <row r="48" spans="1:26" x14ac:dyDescent="0.25">
      <c r="A48" t="s">
        <v>50</v>
      </c>
      <c r="B48">
        <v>270</v>
      </c>
      <c r="C48">
        <v>0.9</v>
      </c>
      <c r="D48">
        <v>300</v>
      </c>
      <c r="J48" s="3">
        <f>COUNTIFS(Sheet1!$L:$L,'load_characteristics work'!J$1,Sheet1!$K:$K,'load_characteristics work'!$A48)</f>
        <v>1</v>
      </c>
      <c r="K48" s="3">
        <f>COUNTIFS(Sheet1!$L:$L,'load_characteristics work'!K$1,Sheet1!$K:$K,'load_characteristics work'!$A48)</f>
        <v>0</v>
      </c>
      <c r="L48" s="3">
        <f>COUNTIFS(Sheet1!$L:$L,'load_characteristics work'!L$1,Sheet1!$K:$K,'load_characteristics work'!$A48)</f>
        <v>0</v>
      </c>
      <c r="M48" s="3">
        <f>COUNTIFS(Sheet1!$L:$L,'load_characteristics work'!M$1,Sheet1!$K:$K,'load_characteristics work'!$A48)</f>
        <v>0</v>
      </c>
      <c r="N48" s="3">
        <f>COUNTIFS(Sheet1!$L:$L,'load_characteristics work'!N$1,Sheet1!$K:$K,'load_characteristics work'!$A48)</f>
        <v>0</v>
      </c>
      <c r="O48" s="3">
        <f>COUNTIFS(Sheet1!$L:$L,'load_characteristics work'!O$1,Sheet1!$K:$K,'load_characteristics work'!$A48)</f>
        <v>0</v>
      </c>
      <c r="P48" s="3">
        <f>COUNTIFS(Sheet1!$L:$L,'load_characteristics work'!P$1,Sheet1!$K:$K,'load_characteristics work'!$A48)</f>
        <v>0</v>
      </c>
      <c r="Q48" s="3">
        <f>COUNTIFS(Sheet1!$L:$L,'load_characteristics work'!Q$1,Sheet1!$K:$K,'load_characteristics work'!$A48)</f>
        <v>0</v>
      </c>
      <c r="R48" s="3">
        <f>COUNTIFS(Sheet1!$L:$L,'load_characteristics work'!R$1,Sheet1!$K:$K,'load_characteristics work'!$A48)</f>
        <v>0</v>
      </c>
      <c r="S48" s="3">
        <f>COUNTIFS(Sheet1!$L:$L,'load_characteristics work'!S$1,Sheet1!$K:$K,'load_characteristics work'!$A48)</f>
        <v>0</v>
      </c>
      <c r="T48" s="3">
        <f>COUNTIFS(Sheet1!$L:$L,'load_characteristics work'!T$1,Sheet1!$K:$K,'load_characteristics work'!$A48)</f>
        <v>0</v>
      </c>
      <c r="U48" s="3">
        <f>COUNTIFS(Sheet1!$L:$L,'load_characteristics work'!U$1,Sheet1!$K:$K,'load_characteristics work'!$A48)</f>
        <v>0</v>
      </c>
      <c r="V48" s="3">
        <f>COUNTIFS(Sheet1!$L:$L,'load_characteristics work'!V$1,Sheet1!$K:$K,'load_characteristics work'!$A48)</f>
        <v>0</v>
      </c>
      <c r="W48" s="3">
        <f>COUNTIFS(Sheet1!$L:$L,'load_characteristics work'!W$1,Sheet1!$K:$K,'load_characteristics work'!$A48)</f>
        <v>0</v>
      </c>
      <c r="X48" s="3">
        <f>COUNTIFS(Sheet1!$L:$L,'load_characteristics work'!X$1,Sheet1!$K:$K,'load_characteristics work'!$A48)</f>
        <v>0</v>
      </c>
      <c r="Y48" s="3">
        <f>COUNTIFS(Sheet1!$L:$L,'load_characteristics work'!Y$1,Sheet1!$K:$K,'load_characteristics work'!$A48)</f>
        <v>0</v>
      </c>
      <c r="Z48" s="3">
        <f>COUNTIFS(Sheet1!$L:$L,'load_characteristics work'!Z$1,Sheet1!$K:$K,'load_characteristics work'!$A48)</f>
        <v>0</v>
      </c>
    </row>
    <row r="49" spans="1:26" x14ac:dyDescent="0.25">
      <c r="A49" t="s">
        <v>51</v>
      </c>
      <c r="B49">
        <v>90</v>
      </c>
      <c r="C49">
        <v>0.9</v>
      </c>
      <c r="D49">
        <v>100</v>
      </c>
      <c r="J49" s="3">
        <f>COUNTIFS(Sheet1!$L:$L,'load_characteristics work'!J$1,Sheet1!$K:$K,'load_characteristics work'!$A49)</f>
        <v>0</v>
      </c>
      <c r="K49" s="3">
        <f>COUNTIFS(Sheet1!$L:$L,'load_characteristics work'!K$1,Sheet1!$K:$K,'load_characteristics work'!$A49)</f>
        <v>0</v>
      </c>
      <c r="L49" s="3">
        <f>COUNTIFS(Sheet1!$L:$L,'load_characteristics work'!L$1,Sheet1!$K:$K,'load_characteristics work'!$A49)</f>
        <v>1</v>
      </c>
      <c r="M49" s="3">
        <f>COUNTIFS(Sheet1!$L:$L,'load_characteristics work'!M$1,Sheet1!$K:$K,'load_characteristics work'!$A49)</f>
        <v>0</v>
      </c>
      <c r="N49" s="3">
        <f>COUNTIFS(Sheet1!$L:$L,'load_characteristics work'!N$1,Sheet1!$K:$K,'load_characteristics work'!$A49)</f>
        <v>0</v>
      </c>
      <c r="O49" s="3">
        <f>COUNTIFS(Sheet1!$L:$L,'load_characteristics work'!O$1,Sheet1!$K:$K,'load_characteristics work'!$A49)</f>
        <v>0</v>
      </c>
      <c r="P49" s="3">
        <f>COUNTIFS(Sheet1!$L:$L,'load_characteristics work'!P$1,Sheet1!$K:$K,'load_characteristics work'!$A49)</f>
        <v>0</v>
      </c>
      <c r="Q49" s="3">
        <f>COUNTIFS(Sheet1!$L:$L,'load_characteristics work'!Q$1,Sheet1!$K:$K,'load_characteristics work'!$A49)</f>
        <v>0</v>
      </c>
      <c r="R49" s="3">
        <f>COUNTIFS(Sheet1!$L:$L,'load_characteristics work'!R$1,Sheet1!$K:$K,'load_characteristics work'!$A49)</f>
        <v>0</v>
      </c>
      <c r="S49" s="3">
        <f>COUNTIFS(Sheet1!$L:$L,'load_characteristics work'!S$1,Sheet1!$K:$K,'load_characteristics work'!$A49)</f>
        <v>0</v>
      </c>
      <c r="T49" s="3">
        <f>COUNTIFS(Sheet1!$L:$L,'load_characteristics work'!T$1,Sheet1!$K:$K,'load_characteristics work'!$A49)</f>
        <v>0</v>
      </c>
      <c r="U49" s="3">
        <f>COUNTIFS(Sheet1!$L:$L,'load_characteristics work'!U$1,Sheet1!$K:$K,'load_characteristics work'!$A49)</f>
        <v>0</v>
      </c>
      <c r="V49" s="3">
        <f>COUNTIFS(Sheet1!$L:$L,'load_characteristics work'!V$1,Sheet1!$K:$K,'load_characteristics work'!$A49)</f>
        <v>0</v>
      </c>
      <c r="W49" s="3">
        <f>COUNTIFS(Sheet1!$L:$L,'load_characteristics work'!W$1,Sheet1!$K:$K,'load_characteristics work'!$A49)</f>
        <v>0</v>
      </c>
      <c r="X49" s="3">
        <f>COUNTIFS(Sheet1!$L:$L,'load_characteristics work'!X$1,Sheet1!$K:$K,'load_characteristics work'!$A49)</f>
        <v>0</v>
      </c>
      <c r="Y49" s="3">
        <f>COUNTIFS(Sheet1!$L:$L,'load_characteristics work'!Y$1,Sheet1!$K:$K,'load_characteristics work'!$A49)</f>
        <v>0</v>
      </c>
      <c r="Z49" s="3">
        <f>COUNTIFS(Sheet1!$L:$L,'load_characteristics work'!Z$1,Sheet1!$K:$K,'load_characteristics work'!$A49)</f>
        <v>0</v>
      </c>
    </row>
    <row r="50" spans="1:26" x14ac:dyDescent="0.25">
      <c r="A50" t="s">
        <v>52</v>
      </c>
      <c r="B50">
        <v>180</v>
      </c>
      <c r="C50">
        <v>0.9</v>
      </c>
      <c r="D50">
        <v>200</v>
      </c>
      <c r="J50" s="3">
        <f>COUNTIFS(Sheet1!$L:$L,'load_characteristics work'!J$1,Sheet1!$K:$K,'load_characteristics work'!$A50)</f>
        <v>2</v>
      </c>
      <c r="K50" s="3">
        <f>COUNTIFS(Sheet1!$L:$L,'load_characteristics work'!K$1,Sheet1!$K:$K,'load_characteristics work'!$A50)</f>
        <v>1</v>
      </c>
      <c r="L50" s="3">
        <f>COUNTIFS(Sheet1!$L:$L,'load_characteristics work'!L$1,Sheet1!$K:$K,'load_characteristics work'!$A50)</f>
        <v>0</v>
      </c>
      <c r="M50" s="3">
        <f>COUNTIFS(Sheet1!$L:$L,'load_characteristics work'!M$1,Sheet1!$K:$K,'load_characteristics work'!$A50)</f>
        <v>0</v>
      </c>
      <c r="N50" s="3">
        <f>COUNTIFS(Sheet1!$L:$L,'load_characteristics work'!N$1,Sheet1!$K:$K,'load_characteristics work'!$A50)</f>
        <v>0</v>
      </c>
      <c r="O50" s="3">
        <f>COUNTIFS(Sheet1!$L:$L,'load_characteristics work'!O$1,Sheet1!$K:$K,'load_characteristics work'!$A50)</f>
        <v>0</v>
      </c>
      <c r="P50" s="3">
        <f>COUNTIFS(Sheet1!$L:$L,'load_characteristics work'!P$1,Sheet1!$K:$K,'load_characteristics work'!$A50)</f>
        <v>0</v>
      </c>
      <c r="Q50" s="3">
        <f>COUNTIFS(Sheet1!$L:$L,'load_characteristics work'!Q$1,Sheet1!$K:$K,'load_characteristics work'!$A50)</f>
        <v>0</v>
      </c>
      <c r="R50" s="3">
        <f>COUNTIFS(Sheet1!$L:$L,'load_characteristics work'!R$1,Sheet1!$K:$K,'load_characteristics work'!$A50)</f>
        <v>0</v>
      </c>
      <c r="S50" s="3">
        <f>COUNTIFS(Sheet1!$L:$L,'load_characteristics work'!S$1,Sheet1!$K:$K,'load_characteristics work'!$A50)</f>
        <v>0</v>
      </c>
      <c r="T50" s="3">
        <f>COUNTIFS(Sheet1!$L:$L,'load_characteristics work'!T$1,Sheet1!$K:$K,'load_characteristics work'!$A50)</f>
        <v>0</v>
      </c>
      <c r="U50" s="3">
        <f>COUNTIFS(Sheet1!$L:$L,'load_characteristics work'!U$1,Sheet1!$K:$K,'load_characteristics work'!$A50)</f>
        <v>0</v>
      </c>
      <c r="V50" s="3">
        <f>COUNTIFS(Sheet1!$L:$L,'load_characteristics work'!V$1,Sheet1!$K:$K,'load_characteristics work'!$A50)</f>
        <v>0</v>
      </c>
      <c r="W50" s="3">
        <f>COUNTIFS(Sheet1!$L:$L,'load_characteristics work'!W$1,Sheet1!$K:$K,'load_characteristics work'!$A50)</f>
        <v>0</v>
      </c>
      <c r="X50" s="3">
        <f>COUNTIFS(Sheet1!$L:$L,'load_characteristics work'!X$1,Sheet1!$K:$K,'load_characteristics work'!$A50)</f>
        <v>0</v>
      </c>
      <c r="Y50" s="3">
        <f>COUNTIFS(Sheet1!$L:$L,'load_characteristics work'!Y$1,Sheet1!$K:$K,'load_characteristics work'!$A50)</f>
        <v>0</v>
      </c>
      <c r="Z50" s="3">
        <f>COUNTIFS(Sheet1!$L:$L,'load_characteristics work'!Z$1,Sheet1!$K:$K,'load_characteristics work'!$A50)</f>
        <v>0</v>
      </c>
    </row>
    <row r="51" spans="1:26" x14ac:dyDescent="0.25">
      <c r="A51" t="s">
        <v>53</v>
      </c>
      <c r="B51">
        <v>90</v>
      </c>
      <c r="C51">
        <v>0.9</v>
      </c>
      <c r="D51">
        <v>100</v>
      </c>
      <c r="J51" s="3">
        <f>COUNTIFS(Sheet1!$L:$L,'load_characteristics work'!J$1,Sheet1!$K:$K,'load_characteristics work'!$A51)</f>
        <v>0</v>
      </c>
      <c r="K51" s="3">
        <f>COUNTIFS(Sheet1!$L:$L,'load_characteristics work'!K$1,Sheet1!$K:$K,'load_characteristics work'!$A51)</f>
        <v>0</v>
      </c>
      <c r="L51" s="3">
        <f>COUNTIFS(Sheet1!$L:$L,'load_characteristics work'!L$1,Sheet1!$K:$K,'load_characteristics work'!$A51)</f>
        <v>0</v>
      </c>
      <c r="M51" s="3">
        <f>COUNTIFS(Sheet1!$L:$L,'load_characteristics work'!M$1,Sheet1!$K:$K,'load_characteristics work'!$A51)</f>
        <v>0</v>
      </c>
      <c r="N51" s="3">
        <f>COUNTIFS(Sheet1!$L:$L,'load_characteristics work'!N$1,Sheet1!$K:$K,'load_characteristics work'!$A51)</f>
        <v>0</v>
      </c>
      <c r="O51" s="3">
        <f>COUNTIFS(Sheet1!$L:$L,'load_characteristics work'!O$1,Sheet1!$K:$K,'load_characteristics work'!$A51)</f>
        <v>0</v>
      </c>
      <c r="P51" s="3">
        <f>COUNTIFS(Sheet1!$L:$L,'load_characteristics work'!P$1,Sheet1!$K:$K,'load_characteristics work'!$A51)</f>
        <v>0</v>
      </c>
      <c r="Q51" s="3">
        <f>COUNTIFS(Sheet1!$L:$L,'load_characteristics work'!Q$1,Sheet1!$K:$K,'load_characteristics work'!$A51)</f>
        <v>0</v>
      </c>
      <c r="R51" s="3">
        <f>COUNTIFS(Sheet1!$L:$L,'load_characteristics work'!R$1,Sheet1!$K:$K,'load_characteristics work'!$A51)</f>
        <v>0</v>
      </c>
      <c r="S51" s="3">
        <f>COUNTIFS(Sheet1!$L:$L,'load_characteristics work'!S$1,Sheet1!$K:$K,'load_characteristics work'!$A51)</f>
        <v>0</v>
      </c>
      <c r="T51" s="3">
        <f>COUNTIFS(Sheet1!$L:$L,'load_characteristics work'!T$1,Sheet1!$K:$K,'load_characteristics work'!$A51)</f>
        <v>0</v>
      </c>
      <c r="U51" s="3">
        <f>COUNTIFS(Sheet1!$L:$L,'load_characteristics work'!U$1,Sheet1!$K:$K,'load_characteristics work'!$A51)</f>
        <v>0</v>
      </c>
      <c r="V51" s="3">
        <f>COUNTIFS(Sheet1!$L:$L,'load_characteristics work'!V$1,Sheet1!$K:$K,'load_characteristics work'!$A51)</f>
        <v>0</v>
      </c>
      <c r="W51" s="3">
        <f>COUNTIFS(Sheet1!$L:$L,'load_characteristics work'!W$1,Sheet1!$K:$K,'load_characteristics work'!$A51)</f>
        <v>0</v>
      </c>
      <c r="X51" s="3">
        <f>COUNTIFS(Sheet1!$L:$L,'load_characteristics work'!X$1,Sheet1!$K:$K,'load_characteristics work'!$A51)</f>
        <v>0</v>
      </c>
      <c r="Y51" s="3">
        <f>COUNTIFS(Sheet1!$L:$L,'load_characteristics work'!Y$1,Sheet1!$K:$K,'load_characteristics work'!$A51)</f>
        <v>0</v>
      </c>
      <c r="Z51" s="3">
        <f>COUNTIFS(Sheet1!$L:$L,'load_characteristics work'!Z$1,Sheet1!$K:$K,'load_characteristics work'!$A51)</f>
        <v>0</v>
      </c>
    </row>
    <row r="52" spans="1:26" x14ac:dyDescent="0.25">
      <c r="A52" t="s">
        <v>54</v>
      </c>
      <c r="B52">
        <v>90</v>
      </c>
      <c r="C52">
        <v>0.9</v>
      </c>
      <c r="D52">
        <v>100</v>
      </c>
      <c r="J52" s="3">
        <f>COUNTIFS(Sheet1!$L:$L,'load_characteristics work'!J$1,Sheet1!$K:$K,'load_characteristics work'!$A52)</f>
        <v>0</v>
      </c>
      <c r="K52" s="3">
        <f>COUNTIFS(Sheet1!$L:$L,'load_characteristics work'!K$1,Sheet1!$K:$K,'load_characteristics work'!$A52)</f>
        <v>0</v>
      </c>
      <c r="L52" s="3">
        <f>COUNTIFS(Sheet1!$L:$L,'load_characteristics work'!L$1,Sheet1!$K:$K,'load_characteristics work'!$A52)</f>
        <v>0</v>
      </c>
      <c r="M52" s="3">
        <f>COUNTIFS(Sheet1!$L:$L,'load_characteristics work'!M$1,Sheet1!$K:$K,'load_characteristics work'!$A52)</f>
        <v>0</v>
      </c>
      <c r="N52" s="3">
        <f>COUNTIFS(Sheet1!$L:$L,'load_characteristics work'!N$1,Sheet1!$K:$K,'load_characteristics work'!$A52)</f>
        <v>0</v>
      </c>
      <c r="O52" s="3">
        <f>COUNTIFS(Sheet1!$L:$L,'load_characteristics work'!O$1,Sheet1!$K:$K,'load_characteristics work'!$A52)</f>
        <v>0</v>
      </c>
      <c r="P52" s="3">
        <f>COUNTIFS(Sheet1!$L:$L,'load_characteristics work'!P$1,Sheet1!$K:$K,'load_characteristics work'!$A52)</f>
        <v>0</v>
      </c>
      <c r="Q52" s="3">
        <f>COUNTIFS(Sheet1!$L:$L,'load_characteristics work'!Q$1,Sheet1!$K:$K,'load_characteristics work'!$A52)</f>
        <v>0</v>
      </c>
      <c r="R52" s="3">
        <f>COUNTIFS(Sheet1!$L:$L,'load_characteristics work'!R$1,Sheet1!$K:$K,'load_characteristics work'!$A52)</f>
        <v>0</v>
      </c>
      <c r="S52" s="3">
        <f>COUNTIFS(Sheet1!$L:$L,'load_characteristics work'!S$1,Sheet1!$K:$K,'load_characteristics work'!$A52)</f>
        <v>0</v>
      </c>
      <c r="T52" s="3">
        <f>COUNTIFS(Sheet1!$L:$L,'load_characteristics work'!T$1,Sheet1!$K:$K,'load_characteristics work'!$A52)</f>
        <v>0</v>
      </c>
      <c r="U52" s="3">
        <f>COUNTIFS(Sheet1!$L:$L,'load_characteristics work'!U$1,Sheet1!$K:$K,'load_characteristics work'!$A52)</f>
        <v>0</v>
      </c>
      <c r="V52" s="3">
        <f>COUNTIFS(Sheet1!$L:$L,'load_characteristics work'!V$1,Sheet1!$K:$K,'load_characteristics work'!$A52)</f>
        <v>0</v>
      </c>
      <c r="W52" s="3">
        <f>COUNTIFS(Sheet1!$L:$L,'load_characteristics work'!W$1,Sheet1!$K:$K,'load_characteristics work'!$A52)</f>
        <v>0</v>
      </c>
      <c r="X52" s="3">
        <f>COUNTIFS(Sheet1!$L:$L,'load_characteristics work'!X$1,Sheet1!$K:$K,'load_characteristics work'!$A52)</f>
        <v>0</v>
      </c>
      <c r="Y52" s="3">
        <f>COUNTIFS(Sheet1!$L:$L,'load_characteristics work'!Y$1,Sheet1!$K:$K,'load_characteristics work'!$A52)</f>
        <v>0</v>
      </c>
      <c r="Z52" s="3">
        <f>COUNTIFS(Sheet1!$L:$L,'load_characteristics work'!Z$1,Sheet1!$K:$K,'load_characteristics work'!$A52)</f>
        <v>0</v>
      </c>
    </row>
    <row r="53" spans="1:26" x14ac:dyDescent="0.25">
      <c r="A53" t="s">
        <v>55</v>
      </c>
      <c r="B53">
        <v>90</v>
      </c>
      <c r="C53">
        <v>0.9</v>
      </c>
      <c r="D53">
        <v>100</v>
      </c>
      <c r="J53" s="3">
        <f>COUNTIFS(Sheet1!$L:$L,'load_characteristics work'!J$1,Sheet1!$K:$K,'load_characteristics work'!$A53)</f>
        <v>1</v>
      </c>
      <c r="K53" s="3">
        <f>COUNTIFS(Sheet1!$L:$L,'load_characteristics work'!K$1,Sheet1!$K:$K,'load_characteristics work'!$A53)</f>
        <v>1</v>
      </c>
      <c r="L53" s="3">
        <f>COUNTIFS(Sheet1!$L:$L,'load_characteristics work'!L$1,Sheet1!$K:$K,'load_characteristics work'!$A53)</f>
        <v>0</v>
      </c>
      <c r="M53" s="3">
        <f>COUNTIFS(Sheet1!$L:$L,'load_characteristics work'!M$1,Sheet1!$K:$K,'load_characteristics work'!$A53)</f>
        <v>0</v>
      </c>
      <c r="N53" s="3">
        <f>COUNTIFS(Sheet1!$L:$L,'load_characteristics work'!N$1,Sheet1!$K:$K,'load_characteristics work'!$A53)</f>
        <v>0</v>
      </c>
      <c r="O53" s="3">
        <f>COUNTIFS(Sheet1!$L:$L,'load_characteristics work'!O$1,Sheet1!$K:$K,'load_characteristics work'!$A53)</f>
        <v>0</v>
      </c>
      <c r="P53" s="3">
        <f>COUNTIFS(Sheet1!$L:$L,'load_characteristics work'!P$1,Sheet1!$K:$K,'load_characteristics work'!$A53)</f>
        <v>0</v>
      </c>
      <c r="Q53" s="3">
        <f>COUNTIFS(Sheet1!$L:$L,'load_characteristics work'!Q$1,Sheet1!$K:$K,'load_characteristics work'!$A53)</f>
        <v>0</v>
      </c>
      <c r="R53" s="3">
        <f>COUNTIFS(Sheet1!$L:$L,'load_characteristics work'!R$1,Sheet1!$K:$K,'load_characteristics work'!$A53)</f>
        <v>0</v>
      </c>
      <c r="S53" s="3">
        <f>COUNTIFS(Sheet1!$L:$L,'load_characteristics work'!S$1,Sheet1!$K:$K,'load_characteristics work'!$A53)</f>
        <v>0</v>
      </c>
      <c r="T53" s="3">
        <f>COUNTIFS(Sheet1!$L:$L,'load_characteristics work'!T$1,Sheet1!$K:$K,'load_characteristics work'!$A53)</f>
        <v>0</v>
      </c>
      <c r="U53" s="3">
        <f>COUNTIFS(Sheet1!$L:$L,'load_characteristics work'!U$1,Sheet1!$K:$K,'load_characteristics work'!$A53)</f>
        <v>0</v>
      </c>
      <c r="V53" s="3">
        <f>COUNTIFS(Sheet1!$L:$L,'load_characteristics work'!V$1,Sheet1!$K:$K,'load_characteristics work'!$A53)</f>
        <v>0</v>
      </c>
      <c r="W53" s="3">
        <f>COUNTIFS(Sheet1!$L:$L,'load_characteristics work'!W$1,Sheet1!$K:$K,'load_characteristics work'!$A53)</f>
        <v>0</v>
      </c>
      <c r="X53" s="3">
        <f>COUNTIFS(Sheet1!$L:$L,'load_characteristics work'!X$1,Sheet1!$K:$K,'load_characteristics work'!$A53)</f>
        <v>0</v>
      </c>
      <c r="Y53" s="3">
        <f>COUNTIFS(Sheet1!$L:$L,'load_characteristics work'!Y$1,Sheet1!$K:$K,'load_characteristics work'!$A53)</f>
        <v>0</v>
      </c>
      <c r="Z53" s="3">
        <f>COUNTIFS(Sheet1!$L:$L,'load_characteristics work'!Z$1,Sheet1!$K:$K,'load_characteristics work'!$A53)</f>
        <v>0</v>
      </c>
    </row>
    <row r="54" spans="1:26" x14ac:dyDescent="0.25">
      <c r="A54" t="s">
        <v>56</v>
      </c>
      <c r="B54">
        <v>180</v>
      </c>
      <c r="C54">
        <v>0.9</v>
      </c>
      <c r="D54">
        <v>200</v>
      </c>
      <c r="J54" s="3">
        <f>COUNTIFS(Sheet1!$L:$L,'load_characteristics work'!J$1,Sheet1!$K:$K,'load_characteristics work'!$A54)</f>
        <v>0</v>
      </c>
      <c r="K54" s="3">
        <f>COUNTIFS(Sheet1!$L:$L,'load_characteristics work'!K$1,Sheet1!$K:$K,'load_characteristics work'!$A54)</f>
        <v>1</v>
      </c>
      <c r="L54" s="3">
        <f>COUNTIFS(Sheet1!$L:$L,'load_characteristics work'!L$1,Sheet1!$K:$K,'load_characteristics work'!$A54)</f>
        <v>0</v>
      </c>
      <c r="M54" s="3">
        <f>COUNTIFS(Sheet1!$L:$L,'load_characteristics work'!M$1,Sheet1!$K:$K,'load_characteristics work'!$A54)</f>
        <v>0</v>
      </c>
      <c r="N54" s="3">
        <f>COUNTIFS(Sheet1!$L:$L,'load_characteristics work'!N$1,Sheet1!$K:$K,'load_characteristics work'!$A54)</f>
        <v>0</v>
      </c>
      <c r="O54" s="3">
        <f>COUNTIFS(Sheet1!$L:$L,'load_characteristics work'!O$1,Sheet1!$K:$K,'load_characteristics work'!$A54)</f>
        <v>0</v>
      </c>
      <c r="P54" s="3">
        <f>COUNTIFS(Sheet1!$L:$L,'load_characteristics work'!P$1,Sheet1!$K:$K,'load_characteristics work'!$A54)</f>
        <v>0</v>
      </c>
      <c r="Q54" s="3">
        <f>COUNTIFS(Sheet1!$L:$L,'load_characteristics work'!Q$1,Sheet1!$K:$K,'load_characteristics work'!$A54)</f>
        <v>0</v>
      </c>
      <c r="R54" s="3">
        <f>COUNTIFS(Sheet1!$L:$L,'load_characteristics work'!R$1,Sheet1!$K:$K,'load_characteristics work'!$A54)</f>
        <v>0</v>
      </c>
      <c r="S54" s="3">
        <f>COUNTIFS(Sheet1!$L:$L,'load_characteristics work'!S$1,Sheet1!$K:$K,'load_characteristics work'!$A54)</f>
        <v>0</v>
      </c>
      <c r="T54" s="3">
        <f>COUNTIFS(Sheet1!$L:$L,'load_characteristics work'!T$1,Sheet1!$K:$K,'load_characteristics work'!$A54)</f>
        <v>0</v>
      </c>
      <c r="U54" s="3">
        <f>COUNTIFS(Sheet1!$L:$L,'load_characteristics work'!U$1,Sheet1!$K:$K,'load_characteristics work'!$A54)</f>
        <v>0</v>
      </c>
      <c r="V54" s="3">
        <f>COUNTIFS(Sheet1!$L:$L,'load_characteristics work'!V$1,Sheet1!$K:$K,'load_characteristics work'!$A54)</f>
        <v>0</v>
      </c>
      <c r="W54" s="3">
        <f>COUNTIFS(Sheet1!$L:$L,'load_characteristics work'!W$1,Sheet1!$K:$K,'load_characteristics work'!$A54)</f>
        <v>0</v>
      </c>
      <c r="X54" s="3">
        <f>COUNTIFS(Sheet1!$L:$L,'load_characteristics work'!X$1,Sheet1!$K:$K,'load_characteristics work'!$A54)</f>
        <v>0</v>
      </c>
      <c r="Y54" s="3">
        <f>COUNTIFS(Sheet1!$L:$L,'load_characteristics work'!Y$1,Sheet1!$K:$K,'load_characteristics work'!$A54)</f>
        <v>0</v>
      </c>
      <c r="Z54" s="3">
        <f>COUNTIFS(Sheet1!$L:$L,'load_characteristics work'!Z$1,Sheet1!$K:$K,'load_characteristics work'!$A54)</f>
        <v>0</v>
      </c>
    </row>
    <row r="55" spans="1:26" x14ac:dyDescent="0.25">
      <c r="A55" t="s">
        <v>57</v>
      </c>
      <c r="B55">
        <v>180</v>
      </c>
      <c r="C55">
        <v>0.9</v>
      </c>
      <c r="D55">
        <v>200</v>
      </c>
      <c r="J55" s="3">
        <f>COUNTIFS(Sheet1!$L:$L,'load_characteristics work'!J$1,Sheet1!$K:$K,'load_characteristics work'!$A55)</f>
        <v>1</v>
      </c>
      <c r="K55" s="3">
        <f>COUNTIFS(Sheet1!$L:$L,'load_characteristics work'!K$1,Sheet1!$K:$K,'load_characteristics work'!$A55)</f>
        <v>2</v>
      </c>
      <c r="L55" s="3">
        <f>COUNTIFS(Sheet1!$L:$L,'load_characteristics work'!L$1,Sheet1!$K:$K,'load_characteristics work'!$A55)</f>
        <v>0</v>
      </c>
      <c r="M55" s="3">
        <f>COUNTIFS(Sheet1!$L:$L,'load_characteristics work'!M$1,Sheet1!$K:$K,'load_characteristics work'!$A55)</f>
        <v>0</v>
      </c>
      <c r="N55" s="3">
        <f>COUNTIFS(Sheet1!$L:$L,'load_characteristics work'!N$1,Sheet1!$K:$K,'load_characteristics work'!$A55)</f>
        <v>0</v>
      </c>
      <c r="O55" s="3">
        <f>COUNTIFS(Sheet1!$L:$L,'load_characteristics work'!O$1,Sheet1!$K:$K,'load_characteristics work'!$A55)</f>
        <v>1</v>
      </c>
      <c r="P55" s="3">
        <f>COUNTIFS(Sheet1!$L:$L,'load_characteristics work'!P$1,Sheet1!$K:$K,'load_characteristics work'!$A55)</f>
        <v>0</v>
      </c>
      <c r="Q55" s="3">
        <f>COUNTIFS(Sheet1!$L:$L,'load_characteristics work'!Q$1,Sheet1!$K:$K,'load_characteristics work'!$A55)</f>
        <v>0</v>
      </c>
      <c r="R55" s="3">
        <f>COUNTIFS(Sheet1!$L:$L,'load_characteristics work'!R$1,Sheet1!$K:$K,'load_characteristics work'!$A55)</f>
        <v>0</v>
      </c>
      <c r="S55" s="3">
        <f>COUNTIFS(Sheet1!$L:$L,'load_characteristics work'!S$1,Sheet1!$K:$K,'load_characteristics work'!$A55)</f>
        <v>0</v>
      </c>
      <c r="T55" s="3">
        <f>COUNTIFS(Sheet1!$L:$L,'load_characteristics work'!T$1,Sheet1!$K:$K,'load_characteristics work'!$A55)</f>
        <v>0</v>
      </c>
      <c r="U55" s="3">
        <f>COUNTIFS(Sheet1!$L:$L,'load_characteristics work'!U$1,Sheet1!$K:$K,'load_characteristics work'!$A55)</f>
        <v>0</v>
      </c>
      <c r="V55" s="3">
        <f>COUNTIFS(Sheet1!$L:$L,'load_characteristics work'!V$1,Sheet1!$K:$K,'load_characteristics work'!$A55)</f>
        <v>0</v>
      </c>
      <c r="W55" s="3">
        <f>COUNTIFS(Sheet1!$L:$L,'load_characteristics work'!W$1,Sheet1!$K:$K,'load_characteristics work'!$A55)</f>
        <v>0</v>
      </c>
      <c r="X55" s="3">
        <f>COUNTIFS(Sheet1!$L:$L,'load_characteristics work'!X$1,Sheet1!$K:$K,'load_characteristics work'!$A55)</f>
        <v>0</v>
      </c>
      <c r="Y55" s="3">
        <f>COUNTIFS(Sheet1!$L:$L,'load_characteristics work'!Y$1,Sheet1!$K:$K,'load_characteristics work'!$A55)</f>
        <v>0</v>
      </c>
      <c r="Z55" s="3">
        <f>COUNTIFS(Sheet1!$L:$L,'load_characteristics work'!Z$1,Sheet1!$K:$K,'load_characteristics work'!$A55)</f>
        <v>0</v>
      </c>
    </row>
    <row r="56" spans="1:26" x14ac:dyDescent="0.25">
      <c r="A56" t="s">
        <v>58</v>
      </c>
      <c r="B56">
        <v>180</v>
      </c>
      <c r="C56">
        <v>0.9</v>
      </c>
      <c r="D56">
        <v>200</v>
      </c>
      <c r="J56" s="3">
        <f>COUNTIFS(Sheet1!$L:$L,'load_characteristics work'!J$1,Sheet1!$K:$K,'load_characteristics work'!$A56)</f>
        <v>0</v>
      </c>
      <c r="K56" s="3">
        <f>COUNTIFS(Sheet1!$L:$L,'load_characteristics work'!K$1,Sheet1!$K:$K,'load_characteristics work'!$A56)</f>
        <v>0</v>
      </c>
      <c r="L56" s="3">
        <f>COUNTIFS(Sheet1!$L:$L,'load_characteristics work'!L$1,Sheet1!$K:$K,'load_characteristics work'!$A56)</f>
        <v>0</v>
      </c>
      <c r="M56" s="3">
        <f>COUNTIFS(Sheet1!$L:$L,'load_characteristics work'!M$1,Sheet1!$K:$K,'load_characteristics work'!$A56)</f>
        <v>0</v>
      </c>
      <c r="N56" s="3">
        <f>COUNTIFS(Sheet1!$L:$L,'load_characteristics work'!N$1,Sheet1!$K:$K,'load_characteristics work'!$A56)</f>
        <v>0</v>
      </c>
      <c r="O56" s="3">
        <f>COUNTIFS(Sheet1!$L:$L,'load_characteristics work'!O$1,Sheet1!$K:$K,'load_characteristics work'!$A56)</f>
        <v>0</v>
      </c>
      <c r="P56" s="3">
        <f>COUNTIFS(Sheet1!$L:$L,'load_characteristics work'!P$1,Sheet1!$K:$K,'load_characteristics work'!$A56)</f>
        <v>1</v>
      </c>
      <c r="Q56" s="3">
        <f>COUNTIFS(Sheet1!$L:$L,'load_characteristics work'!Q$1,Sheet1!$K:$K,'load_characteristics work'!$A56)</f>
        <v>0</v>
      </c>
      <c r="R56" s="3">
        <f>COUNTIFS(Sheet1!$L:$L,'load_characteristics work'!R$1,Sheet1!$K:$K,'load_characteristics work'!$A56)</f>
        <v>1</v>
      </c>
      <c r="S56" s="3">
        <f>COUNTIFS(Sheet1!$L:$L,'load_characteristics work'!S$1,Sheet1!$K:$K,'load_characteristics work'!$A56)</f>
        <v>0</v>
      </c>
      <c r="T56" s="3">
        <f>COUNTIFS(Sheet1!$L:$L,'load_characteristics work'!T$1,Sheet1!$K:$K,'load_characteristics work'!$A56)</f>
        <v>0</v>
      </c>
      <c r="U56" s="3">
        <f>COUNTIFS(Sheet1!$L:$L,'load_characteristics work'!U$1,Sheet1!$K:$K,'load_characteristics work'!$A56)</f>
        <v>0</v>
      </c>
      <c r="V56" s="3">
        <f>COUNTIFS(Sheet1!$L:$L,'load_characteristics work'!V$1,Sheet1!$K:$K,'load_characteristics work'!$A56)</f>
        <v>0</v>
      </c>
      <c r="W56" s="3">
        <f>COUNTIFS(Sheet1!$L:$L,'load_characteristics work'!W$1,Sheet1!$K:$K,'load_characteristics work'!$A56)</f>
        <v>0</v>
      </c>
      <c r="X56" s="3">
        <f>COUNTIFS(Sheet1!$L:$L,'load_characteristics work'!X$1,Sheet1!$K:$K,'load_characteristics work'!$A56)</f>
        <v>0</v>
      </c>
      <c r="Y56" s="3">
        <f>COUNTIFS(Sheet1!$L:$L,'load_characteristics work'!Y$1,Sheet1!$K:$K,'load_characteristics work'!$A56)</f>
        <v>0</v>
      </c>
      <c r="Z56" s="3">
        <f>COUNTIFS(Sheet1!$L:$L,'load_characteristics work'!Z$1,Sheet1!$K:$K,'load_characteristics work'!$A56)</f>
        <v>0</v>
      </c>
    </row>
    <row r="57" spans="1:26" x14ac:dyDescent="0.25">
      <c r="A57" t="s">
        <v>59</v>
      </c>
      <c r="B57">
        <v>180</v>
      </c>
      <c r="C57">
        <v>0.9</v>
      </c>
      <c r="D57">
        <v>200</v>
      </c>
      <c r="J57" s="3">
        <f>COUNTIFS(Sheet1!$L:$L,'load_characteristics work'!J$1,Sheet1!$K:$K,'load_characteristics work'!$A57)</f>
        <v>1</v>
      </c>
      <c r="K57" s="3">
        <f>COUNTIFS(Sheet1!$L:$L,'load_characteristics work'!K$1,Sheet1!$K:$K,'load_characteristics work'!$A57)</f>
        <v>0</v>
      </c>
      <c r="L57" s="3">
        <f>COUNTIFS(Sheet1!$L:$L,'load_characteristics work'!L$1,Sheet1!$K:$K,'load_characteristics work'!$A57)</f>
        <v>0</v>
      </c>
      <c r="M57" s="3">
        <f>COUNTIFS(Sheet1!$L:$L,'load_characteristics work'!M$1,Sheet1!$K:$K,'load_characteristics work'!$A57)</f>
        <v>0</v>
      </c>
      <c r="N57" s="3">
        <f>COUNTIFS(Sheet1!$L:$L,'load_characteristics work'!N$1,Sheet1!$K:$K,'load_characteristics work'!$A57)</f>
        <v>0</v>
      </c>
      <c r="O57" s="3">
        <f>COUNTIFS(Sheet1!$L:$L,'load_characteristics work'!O$1,Sheet1!$K:$K,'load_characteristics work'!$A57)</f>
        <v>0</v>
      </c>
      <c r="P57" s="3">
        <f>COUNTIFS(Sheet1!$L:$L,'load_characteristics work'!P$1,Sheet1!$K:$K,'load_characteristics work'!$A57)</f>
        <v>0</v>
      </c>
      <c r="Q57" s="3">
        <f>COUNTIFS(Sheet1!$L:$L,'load_characteristics work'!Q$1,Sheet1!$K:$K,'load_characteristics work'!$A57)</f>
        <v>0</v>
      </c>
      <c r="R57" s="3">
        <f>COUNTIFS(Sheet1!$L:$L,'load_characteristics work'!R$1,Sheet1!$K:$K,'load_characteristics work'!$A57)</f>
        <v>0</v>
      </c>
      <c r="S57" s="3">
        <f>COUNTIFS(Sheet1!$L:$L,'load_characteristics work'!S$1,Sheet1!$K:$K,'load_characteristics work'!$A57)</f>
        <v>0</v>
      </c>
      <c r="T57" s="3">
        <f>COUNTIFS(Sheet1!$L:$L,'load_characteristics work'!T$1,Sheet1!$K:$K,'load_characteristics work'!$A57)</f>
        <v>0</v>
      </c>
      <c r="U57" s="3">
        <f>COUNTIFS(Sheet1!$L:$L,'load_characteristics work'!U$1,Sheet1!$K:$K,'load_characteristics work'!$A57)</f>
        <v>0</v>
      </c>
      <c r="V57" s="3">
        <f>COUNTIFS(Sheet1!$L:$L,'load_characteristics work'!V$1,Sheet1!$K:$K,'load_characteristics work'!$A57)</f>
        <v>0</v>
      </c>
      <c r="W57" s="3">
        <f>COUNTIFS(Sheet1!$L:$L,'load_characteristics work'!W$1,Sheet1!$K:$K,'load_characteristics work'!$A57)</f>
        <v>0</v>
      </c>
      <c r="X57" s="3">
        <f>COUNTIFS(Sheet1!$L:$L,'load_characteristics work'!X$1,Sheet1!$K:$K,'load_characteristics work'!$A57)</f>
        <v>0</v>
      </c>
      <c r="Y57" s="3">
        <f>COUNTIFS(Sheet1!$L:$L,'load_characteristics work'!Y$1,Sheet1!$K:$K,'load_characteristics work'!$A57)</f>
        <v>0</v>
      </c>
      <c r="Z57" s="3">
        <f>COUNTIFS(Sheet1!$L:$L,'load_characteristics work'!Z$1,Sheet1!$K:$K,'load_characteristics work'!$A57)</f>
        <v>0</v>
      </c>
    </row>
    <row r="58" spans="1:26" x14ac:dyDescent="0.25">
      <c r="A58" t="s">
        <v>60</v>
      </c>
      <c r="B58">
        <v>180</v>
      </c>
      <c r="C58">
        <v>0.9</v>
      </c>
      <c r="D58">
        <v>200</v>
      </c>
      <c r="J58" s="3">
        <f>COUNTIFS(Sheet1!$L:$L,'load_characteristics work'!J$1,Sheet1!$K:$K,'load_characteristics work'!$A58)</f>
        <v>1</v>
      </c>
      <c r="K58" s="3">
        <f>COUNTIFS(Sheet1!$L:$L,'load_characteristics work'!K$1,Sheet1!$K:$K,'load_characteristics work'!$A58)</f>
        <v>0</v>
      </c>
      <c r="L58" s="3">
        <f>COUNTIFS(Sheet1!$L:$L,'load_characteristics work'!L$1,Sheet1!$K:$K,'load_characteristics work'!$A58)</f>
        <v>0</v>
      </c>
      <c r="M58" s="3">
        <f>COUNTIFS(Sheet1!$L:$L,'load_characteristics work'!M$1,Sheet1!$K:$K,'load_characteristics work'!$A58)</f>
        <v>0</v>
      </c>
      <c r="N58" s="3">
        <f>COUNTIFS(Sheet1!$L:$L,'load_characteristics work'!N$1,Sheet1!$K:$K,'load_characteristics work'!$A58)</f>
        <v>0</v>
      </c>
      <c r="O58" s="3">
        <f>COUNTIFS(Sheet1!$L:$L,'load_characteristics work'!O$1,Sheet1!$K:$K,'load_characteristics work'!$A58)</f>
        <v>0</v>
      </c>
      <c r="P58" s="3">
        <f>COUNTIFS(Sheet1!$L:$L,'load_characteristics work'!P$1,Sheet1!$K:$K,'load_characteristics work'!$A58)</f>
        <v>0</v>
      </c>
      <c r="Q58" s="3">
        <f>COUNTIFS(Sheet1!$L:$L,'load_characteristics work'!Q$1,Sheet1!$K:$K,'load_characteristics work'!$A58)</f>
        <v>0</v>
      </c>
      <c r="R58" s="3">
        <f>COUNTIFS(Sheet1!$L:$L,'load_characteristics work'!R$1,Sheet1!$K:$K,'load_characteristics work'!$A58)</f>
        <v>0</v>
      </c>
      <c r="S58" s="3">
        <f>COUNTIFS(Sheet1!$L:$L,'load_characteristics work'!S$1,Sheet1!$K:$K,'load_characteristics work'!$A58)</f>
        <v>0</v>
      </c>
      <c r="T58" s="3">
        <f>COUNTIFS(Sheet1!$L:$L,'load_characteristics work'!T$1,Sheet1!$K:$K,'load_characteristics work'!$A58)</f>
        <v>0</v>
      </c>
      <c r="U58" s="3">
        <f>COUNTIFS(Sheet1!$L:$L,'load_characteristics work'!U$1,Sheet1!$K:$K,'load_characteristics work'!$A58)</f>
        <v>0</v>
      </c>
      <c r="V58" s="3">
        <f>COUNTIFS(Sheet1!$L:$L,'load_characteristics work'!V$1,Sheet1!$K:$K,'load_characteristics work'!$A58)</f>
        <v>0</v>
      </c>
      <c r="W58" s="3">
        <f>COUNTIFS(Sheet1!$L:$L,'load_characteristics work'!W$1,Sheet1!$K:$K,'load_characteristics work'!$A58)</f>
        <v>0</v>
      </c>
      <c r="X58" s="3">
        <f>COUNTIFS(Sheet1!$L:$L,'load_characteristics work'!X$1,Sheet1!$K:$K,'load_characteristics work'!$A58)</f>
        <v>0</v>
      </c>
      <c r="Y58" s="3">
        <f>COUNTIFS(Sheet1!$L:$L,'load_characteristics work'!Y$1,Sheet1!$K:$K,'load_characteristics work'!$A58)</f>
        <v>0</v>
      </c>
      <c r="Z58" s="3">
        <f>COUNTIFS(Sheet1!$L:$L,'load_characteristics work'!Z$1,Sheet1!$K:$K,'load_characteristics work'!$A58)</f>
        <v>0</v>
      </c>
    </row>
    <row r="59" spans="1:26" x14ac:dyDescent="0.25">
      <c r="A59" t="s">
        <v>61</v>
      </c>
      <c r="B59">
        <v>90</v>
      </c>
      <c r="C59">
        <v>0.9</v>
      </c>
      <c r="D59">
        <v>100</v>
      </c>
      <c r="J59" s="3">
        <f>COUNTIFS(Sheet1!$L:$L,'load_characteristics work'!J$1,Sheet1!$K:$K,'load_characteristics work'!$A59)</f>
        <v>0</v>
      </c>
      <c r="K59" s="3">
        <f>COUNTIFS(Sheet1!$L:$L,'load_characteristics work'!K$1,Sheet1!$K:$K,'load_characteristics work'!$A59)</f>
        <v>0</v>
      </c>
      <c r="L59" s="3">
        <f>COUNTIFS(Sheet1!$L:$L,'load_characteristics work'!L$1,Sheet1!$K:$K,'load_characteristics work'!$A59)</f>
        <v>0</v>
      </c>
      <c r="M59" s="3">
        <f>COUNTIFS(Sheet1!$L:$L,'load_characteristics work'!M$1,Sheet1!$K:$K,'load_characteristics work'!$A59)</f>
        <v>0</v>
      </c>
      <c r="N59" s="3">
        <f>COUNTIFS(Sheet1!$L:$L,'load_characteristics work'!N$1,Sheet1!$K:$K,'load_characteristics work'!$A59)</f>
        <v>0</v>
      </c>
      <c r="O59" s="3">
        <f>COUNTIFS(Sheet1!$L:$L,'load_characteristics work'!O$1,Sheet1!$K:$K,'load_characteristics work'!$A59)</f>
        <v>0</v>
      </c>
      <c r="P59" s="3">
        <f>COUNTIFS(Sheet1!$L:$L,'load_characteristics work'!P$1,Sheet1!$K:$K,'load_characteristics work'!$A59)</f>
        <v>0</v>
      </c>
      <c r="Q59" s="3">
        <f>COUNTIFS(Sheet1!$L:$L,'load_characteristics work'!Q$1,Sheet1!$K:$K,'load_characteristics work'!$A59)</f>
        <v>0</v>
      </c>
      <c r="R59" s="3">
        <f>COUNTIFS(Sheet1!$L:$L,'load_characteristics work'!R$1,Sheet1!$K:$K,'load_characteristics work'!$A59)</f>
        <v>0</v>
      </c>
      <c r="S59" s="3">
        <f>COUNTIFS(Sheet1!$L:$L,'load_characteristics work'!S$1,Sheet1!$K:$K,'load_characteristics work'!$A59)</f>
        <v>0</v>
      </c>
      <c r="T59" s="3">
        <f>COUNTIFS(Sheet1!$L:$L,'load_characteristics work'!T$1,Sheet1!$K:$K,'load_characteristics work'!$A59)</f>
        <v>0</v>
      </c>
      <c r="U59" s="3">
        <f>COUNTIFS(Sheet1!$L:$L,'load_characteristics work'!U$1,Sheet1!$K:$K,'load_characteristics work'!$A59)</f>
        <v>0</v>
      </c>
      <c r="V59" s="3">
        <f>COUNTIFS(Sheet1!$L:$L,'load_characteristics work'!V$1,Sheet1!$K:$K,'load_characteristics work'!$A59)</f>
        <v>0</v>
      </c>
      <c r="W59" s="3">
        <f>COUNTIFS(Sheet1!$L:$L,'load_characteristics work'!W$1,Sheet1!$K:$K,'load_characteristics work'!$A59)</f>
        <v>0</v>
      </c>
      <c r="X59" s="3">
        <f>COUNTIFS(Sheet1!$L:$L,'load_characteristics work'!X$1,Sheet1!$K:$K,'load_characteristics work'!$A59)</f>
        <v>0</v>
      </c>
      <c r="Y59" s="3">
        <f>COUNTIFS(Sheet1!$L:$L,'load_characteristics work'!Y$1,Sheet1!$K:$K,'load_characteristics work'!$A59)</f>
        <v>0</v>
      </c>
      <c r="Z59" s="3">
        <f>COUNTIFS(Sheet1!$L:$L,'load_characteristics work'!Z$1,Sheet1!$K:$K,'load_characteristics work'!$A59)</f>
        <v>0</v>
      </c>
    </row>
    <row r="60" spans="1:26" x14ac:dyDescent="0.25">
      <c r="A60" t="s">
        <v>62</v>
      </c>
      <c r="B60">
        <v>180</v>
      </c>
      <c r="C60">
        <v>0.9</v>
      </c>
      <c r="D60">
        <v>200</v>
      </c>
      <c r="J60" s="3">
        <f>COUNTIFS(Sheet1!$L:$L,'load_characteristics work'!J$1,Sheet1!$K:$K,'load_characteristics work'!$A60)</f>
        <v>1</v>
      </c>
      <c r="K60" s="3">
        <f>COUNTIFS(Sheet1!$L:$L,'load_characteristics work'!K$1,Sheet1!$K:$K,'load_characteristics work'!$A60)</f>
        <v>0</v>
      </c>
      <c r="L60" s="3">
        <f>COUNTIFS(Sheet1!$L:$L,'load_characteristics work'!L$1,Sheet1!$K:$K,'load_characteristics work'!$A60)</f>
        <v>0</v>
      </c>
      <c r="M60" s="3">
        <f>COUNTIFS(Sheet1!$L:$L,'load_characteristics work'!M$1,Sheet1!$K:$K,'load_characteristics work'!$A60)</f>
        <v>0</v>
      </c>
      <c r="N60" s="3">
        <f>COUNTIFS(Sheet1!$L:$L,'load_characteristics work'!N$1,Sheet1!$K:$K,'load_characteristics work'!$A60)</f>
        <v>0</v>
      </c>
      <c r="O60" s="3">
        <f>COUNTIFS(Sheet1!$L:$L,'load_characteristics work'!O$1,Sheet1!$K:$K,'load_characteristics work'!$A60)</f>
        <v>0</v>
      </c>
      <c r="P60" s="3">
        <f>COUNTIFS(Sheet1!$L:$L,'load_characteristics work'!P$1,Sheet1!$K:$K,'load_characteristics work'!$A60)</f>
        <v>1</v>
      </c>
      <c r="Q60" s="3">
        <f>COUNTIFS(Sheet1!$L:$L,'load_characteristics work'!Q$1,Sheet1!$K:$K,'load_characteristics work'!$A60)</f>
        <v>0</v>
      </c>
      <c r="R60" s="3">
        <f>COUNTIFS(Sheet1!$L:$L,'load_characteristics work'!R$1,Sheet1!$K:$K,'load_characteristics work'!$A60)</f>
        <v>0</v>
      </c>
      <c r="S60" s="3">
        <f>COUNTIFS(Sheet1!$L:$L,'load_characteristics work'!S$1,Sheet1!$K:$K,'load_characteristics work'!$A60)</f>
        <v>0</v>
      </c>
      <c r="T60" s="3">
        <f>COUNTIFS(Sheet1!$L:$L,'load_characteristics work'!T$1,Sheet1!$K:$K,'load_characteristics work'!$A60)</f>
        <v>0</v>
      </c>
      <c r="U60" s="3">
        <f>COUNTIFS(Sheet1!$L:$L,'load_characteristics work'!U$1,Sheet1!$K:$K,'load_characteristics work'!$A60)</f>
        <v>0</v>
      </c>
      <c r="V60" s="3">
        <f>COUNTIFS(Sheet1!$L:$L,'load_characteristics work'!V$1,Sheet1!$K:$K,'load_characteristics work'!$A60)</f>
        <v>0</v>
      </c>
      <c r="W60" s="3">
        <f>COUNTIFS(Sheet1!$L:$L,'load_characteristics work'!W$1,Sheet1!$K:$K,'load_characteristics work'!$A60)</f>
        <v>0</v>
      </c>
      <c r="X60" s="3">
        <f>COUNTIFS(Sheet1!$L:$L,'load_characteristics work'!X$1,Sheet1!$K:$K,'load_characteristics work'!$A60)</f>
        <v>0</v>
      </c>
      <c r="Y60" s="3">
        <f>COUNTIFS(Sheet1!$L:$L,'load_characteristics work'!Y$1,Sheet1!$K:$K,'load_characteristics work'!$A60)</f>
        <v>0</v>
      </c>
      <c r="Z60" s="3">
        <f>COUNTIFS(Sheet1!$L:$L,'load_characteristics work'!Z$1,Sheet1!$K:$K,'load_characteristics work'!$A60)</f>
        <v>0</v>
      </c>
    </row>
    <row r="61" spans="1:26" x14ac:dyDescent="0.25">
      <c r="A61" t="s">
        <v>63</v>
      </c>
      <c r="B61">
        <v>180</v>
      </c>
      <c r="C61">
        <v>0.9</v>
      </c>
      <c r="D61">
        <v>200</v>
      </c>
      <c r="J61" s="3">
        <f>COUNTIFS(Sheet1!$L:$L,'load_characteristics work'!J$1,Sheet1!$K:$K,'load_characteristics work'!$A61)</f>
        <v>0</v>
      </c>
      <c r="K61" s="3">
        <f>COUNTIFS(Sheet1!$L:$L,'load_characteristics work'!K$1,Sheet1!$K:$K,'load_characteristics work'!$A61)</f>
        <v>2</v>
      </c>
      <c r="L61" s="3">
        <f>COUNTIFS(Sheet1!$L:$L,'load_characteristics work'!L$1,Sheet1!$K:$K,'load_characteristics work'!$A61)</f>
        <v>0</v>
      </c>
      <c r="M61" s="3">
        <f>COUNTIFS(Sheet1!$L:$L,'load_characteristics work'!M$1,Sheet1!$K:$K,'load_characteristics work'!$A61)</f>
        <v>0</v>
      </c>
      <c r="N61" s="3">
        <f>COUNTIFS(Sheet1!$L:$L,'load_characteristics work'!N$1,Sheet1!$K:$K,'load_characteristics work'!$A61)</f>
        <v>0</v>
      </c>
      <c r="O61" s="3">
        <f>COUNTIFS(Sheet1!$L:$L,'load_characteristics work'!O$1,Sheet1!$K:$K,'load_characteristics work'!$A61)</f>
        <v>0</v>
      </c>
      <c r="P61" s="3">
        <f>COUNTIFS(Sheet1!$L:$L,'load_characteristics work'!P$1,Sheet1!$K:$K,'load_characteristics work'!$A61)</f>
        <v>0</v>
      </c>
      <c r="Q61" s="3">
        <f>COUNTIFS(Sheet1!$L:$L,'load_characteristics work'!Q$1,Sheet1!$K:$K,'load_characteristics work'!$A61)</f>
        <v>0</v>
      </c>
      <c r="R61" s="3">
        <f>COUNTIFS(Sheet1!$L:$L,'load_characteristics work'!R$1,Sheet1!$K:$K,'load_characteristics work'!$A61)</f>
        <v>0</v>
      </c>
      <c r="S61" s="3">
        <f>COUNTIFS(Sheet1!$L:$L,'load_characteristics work'!S$1,Sheet1!$K:$K,'load_characteristics work'!$A61)</f>
        <v>0</v>
      </c>
      <c r="T61" s="3">
        <f>COUNTIFS(Sheet1!$L:$L,'load_characteristics work'!T$1,Sheet1!$K:$K,'load_characteristics work'!$A61)</f>
        <v>0</v>
      </c>
      <c r="U61" s="3">
        <f>COUNTIFS(Sheet1!$L:$L,'load_characteristics work'!U$1,Sheet1!$K:$K,'load_characteristics work'!$A61)</f>
        <v>0</v>
      </c>
      <c r="V61" s="3">
        <f>COUNTIFS(Sheet1!$L:$L,'load_characteristics work'!V$1,Sheet1!$K:$K,'load_characteristics work'!$A61)</f>
        <v>0</v>
      </c>
      <c r="W61" s="3">
        <f>COUNTIFS(Sheet1!$L:$L,'load_characteristics work'!W$1,Sheet1!$K:$K,'load_characteristics work'!$A61)</f>
        <v>0</v>
      </c>
      <c r="X61" s="3">
        <f>COUNTIFS(Sheet1!$L:$L,'load_characteristics work'!X$1,Sheet1!$K:$K,'load_characteristics work'!$A61)</f>
        <v>0</v>
      </c>
      <c r="Y61" s="3">
        <f>COUNTIFS(Sheet1!$L:$L,'load_characteristics work'!Y$1,Sheet1!$K:$K,'load_characteristics work'!$A61)</f>
        <v>0</v>
      </c>
      <c r="Z61" s="3">
        <f>COUNTIFS(Sheet1!$L:$L,'load_characteristics work'!Z$1,Sheet1!$K:$K,'load_characteristics work'!$A61)</f>
        <v>0</v>
      </c>
    </row>
    <row r="62" spans="1:26" x14ac:dyDescent="0.25">
      <c r="A62" t="s">
        <v>64</v>
      </c>
      <c r="B62">
        <v>90</v>
      </c>
      <c r="C62">
        <v>0.9</v>
      </c>
      <c r="D62">
        <v>100</v>
      </c>
      <c r="J62" s="3">
        <f>COUNTIFS(Sheet1!$L:$L,'load_characteristics work'!J$1,Sheet1!$K:$K,'load_characteristics work'!$A62)</f>
        <v>0</v>
      </c>
      <c r="K62" s="3">
        <f>COUNTIFS(Sheet1!$L:$L,'load_characteristics work'!K$1,Sheet1!$K:$K,'load_characteristics work'!$A62)</f>
        <v>2</v>
      </c>
      <c r="L62" s="3">
        <f>COUNTIFS(Sheet1!$L:$L,'load_characteristics work'!L$1,Sheet1!$K:$K,'load_characteristics work'!$A62)</f>
        <v>0</v>
      </c>
      <c r="M62" s="3">
        <f>COUNTIFS(Sheet1!$L:$L,'load_characteristics work'!M$1,Sheet1!$K:$K,'load_characteristics work'!$A62)</f>
        <v>0</v>
      </c>
      <c r="N62" s="3">
        <f>COUNTIFS(Sheet1!$L:$L,'load_characteristics work'!N$1,Sheet1!$K:$K,'load_characteristics work'!$A62)</f>
        <v>0</v>
      </c>
      <c r="O62" s="3">
        <f>COUNTIFS(Sheet1!$L:$L,'load_characteristics work'!O$1,Sheet1!$K:$K,'load_characteristics work'!$A62)</f>
        <v>0</v>
      </c>
      <c r="P62" s="3">
        <f>COUNTIFS(Sheet1!$L:$L,'load_characteristics work'!P$1,Sheet1!$K:$K,'load_characteristics work'!$A62)</f>
        <v>0</v>
      </c>
      <c r="Q62" s="3">
        <f>COUNTIFS(Sheet1!$L:$L,'load_characteristics work'!Q$1,Sheet1!$K:$K,'load_characteristics work'!$A62)</f>
        <v>0</v>
      </c>
      <c r="R62" s="3">
        <f>COUNTIFS(Sheet1!$L:$L,'load_characteristics work'!R$1,Sheet1!$K:$K,'load_characteristics work'!$A62)</f>
        <v>0</v>
      </c>
      <c r="S62" s="3">
        <f>COUNTIFS(Sheet1!$L:$L,'load_characteristics work'!S$1,Sheet1!$K:$K,'load_characteristics work'!$A62)</f>
        <v>0</v>
      </c>
      <c r="T62" s="3">
        <f>COUNTIFS(Sheet1!$L:$L,'load_characteristics work'!T$1,Sheet1!$K:$K,'load_characteristics work'!$A62)</f>
        <v>0</v>
      </c>
      <c r="U62" s="3">
        <f>COUNTIFS(Sheet1!$L:$L,'load_characteristics work'!U$1,Sheet1!$K:$K,'load_characteristics work'!$A62)</f>
        <v>0</v>
      </c>
      <c r="V62" s="3">
        <f>COUNTIFS(Sheet1!$L:$L,'load_characteristics work'!V$1,Sheet1!$K:$K,'load_characteristics work'!$A62)</f>
        <v>0</v>
      </c>
      <c r="W62" s="3">
        <f>COUNTIFS(Sheet1!$L:$L,'load_characteristics work'!W$1,Sheet1!$K:$K,'load_characteristics work'!$A62)</f>
        <v>0</v>
      </c>
      <c r="X62" s="3">
        <f>COUNTIFS(Sheet1!$L:$L,'load_characteristics work'!X$1,Sheet1!$K:$K,'load_characteristics work'!$A62)</f>
        <v>0</v>
      </c>
      <c r="Y62" s="3">
        <f>COUNTIFS(Sheet1!$L:$L,'load_characteristics work'!Y$1,Sheet1!$K:$K,'load_characteristics work'!$A62)</f>
        <v>0</v>
      </c>
      <c r="Z62" s="3">
        <f>COUNTIFS(Sheet1!$L:$L,'load_characteristics work'!Z$1,Sheet1!$K:$K,'load_characteristics work'!$A62)</f>
        <v>0</v>
      </c>
    </row>
    <row r="63" spans="1:26" x14ac:dyDescent="0.25">
      <c r="A63" t="s">
        <v>65</v>
      </c>
      <c r="B63">
        <v>90</v>
      </c>
      <c r="C63">
        <v>0.9</v>
      </c>
      <c r="D63">
        <v>100</v>
      </c>
      <c r="J63" s="3">
        <f>COUNTIFS(Sheet1!$L:$L,'load_characteristics work'!J$1,Sheet1!$K:$K,'load_characteristics work'!$A63)</f>
        <v>3</v>
      </c>
      <c r="K63" s="3">
        <f>COUNTIFS(Sheet1!$L:$L,'load_characteristics work'!K$1,Sheet1!$K:$K,'load_characteristics work'!$A63)</f>
        <v>1</v>
      </c>
      <c r="L63" s="3">
        <f>COUNTIFS(Sheet1!$L:$L,'load_characteristics work'!L$1,Sheet1!$K:$K,'load_characteristics work'!$A63)</f>
        <v>0</v>
      </c>
      <c r="M63" s="3">
        <f>COUNTIFS(Sheet1!$L:$L,'load_characteristics work'!M$1,Sheet1!$K:$K,'load_characteristics work'!$A63)</f>
        <v>0</v>
      </c>
      <c r="N63" s="3">
        <f>COUNTIFS(Sheet1!$L:$L,'load_characteristics work'!N$1,Sheet1!$K:$K,'load_characteristics work'!$A63)</f>
        <v>0</v>
      </c>
      <c r="O63" s="3">
        <f>COUNTIFS(Sheet1!$L:$L,'load_characteristics work'!O$1,Sheet1!$K:$K,'load_characteristics work'!$A63)</f>
        <v>0</v>
      </c>
      <c r="P63" s="3">
        <f>COUNTIFS(Sheet1!$L:$L,'load_characteristics work'!P$1,Sheet1!$K:$K,'load_characteristics work'!$A63)</f>
        <v>0</v>
      </c>
      <c r="Q63" s="3">
        <f>COUNTIFS(Sheet1!$L:$L,'load_characteristics work'!Q$1,Sheet1!$K:$K,'load_characteristics work'!$A63)</f>
        <v>0</v>
      </c>
      <c r="R63" s="3">
        <f>COUNTIFS(Sheet1!$L:$L,'load_characteristics work'!R$1,Sheet1!$K:$K,'load_characteristics work'!$A63)</f>
        <v>0</v>
      </c>
      <c r="S63" s="3">
        <f>COUNTIFS(Sheet1!$L:$L,'load_characteristics work'!S$1,Sheet1!$K:$K,'load_characteristics work'!$A63)</f>
        <v>0</v>
      </c>
      <c r="T63" s="3">
        <f>COUNTIFS(Sheet1!$L:$L,'load_characteristics work'!T$1,Sheet1!$K:$K,'load_characteristics work'!$A63)</f>
        <v>0</v>
      </c>
      <c r="U63" s="3">
        <f>COUNTIFS(Sheet1!$L:$L,'load_characteristics work'!U$1,Sheet1!$K:$K,'load_characteristics work'!$A63)</f>
        <v>0</v>
      </c>
      <c r="V63" s="3">
        <f>COUNTIFS(Sheet1!$L:$L,'load_characteristics work'!V$1,Sheet1!$K:$K,'load_characteristics work'!$A63)</f>
        <v>0</v>
      </c>
      <c r="W63" s="3">
        <f>COUNTIFS(Sheet1!$L:$L,'load_characteristics work'!W$1,Sheet1!$K:$K,'load_characteristics work'!$A63)</f>
        <v>0</v>
      </c>
      <c r="X63" s="3">
        <f>COUNTIFS(Sheet1!$L:$L,'load_characteristics work'!X$1,Sheet1!$K:$K,'load_characteristics work'!$A63)</f>
        <v>0</v>
      </c>
      <c r="Y63" s="3">
        <f>COUNTIFS(Sheet1!$L:$L,'load_characteristics work'!Y$1,Sheet1!$K:$K,'load_characteristics work'!$A63)</f>
        <v>0</v>
      </c>
      <c r="Z63" s="3">
        <f>COUNTIFS(Sheet1!$L:$L,'load_characteristics work'!Z$1,Sheet1!$K:$K,'load_characteristics work'!$A63)</f>
        <v>0</v>
      </c>
    </row>
    <row r="64" spans="1:26" x14ac:dyDescent="0.25">
      <c r="A64" t="s">
        <v>66</v>
      </c>
      <c r="B64">
        <v>180</v>
      </c>
      <c r="C64">
        <v>0.9</v>
      </c>
      <c r="D64">
        <v>200</v>
      </c>
      <c r="J64" s="3">
        <f>COUNTIFS(Sheet1!$L:$L,'load_characteristics work'!J$1,Sheet1!$K:$K,'load_characteristics work'!$A64)</f>
        <v>2</v>
      </c>
      <c r="K64" s="3">
        <f>COUNTIFS(Sheet1!$L:$L,'load_characteristics work'!K$1,Sheet1!$K:$K,'load_characteristics work'!$A64)</f>
        <v>0</v>
      </c>
      <c r="L64" s="3">
        <f>COUNTIFS(Sheet1!$L:$L,'load_characteristics work'!L$1,Sheet1!$K:$K,'load_characteristics work'!$A64)</f>
        <v>0</v>
      </c>
      <c r="M64" s="3">
        <f>COUNTIFS(Sheet1!$L:$L,'load_characteristics work'!M$1,Sheet1!$K:$K,'load_characteristics work'!$A64)</f>
        <v>0</v>
      </c>
      <c r="N64" s="3">
        <f>COUNTIFS(Sheet1!$L:$L,'load_characteristics work'!N$1,Sheet1!$K:$K,'load_characteristics work'!$A64)</f>
        <v>0</v>
      </c>
      <c r="O64" s="3">
        <f>COUNTIFS(Sheet1!$L:$L,'load_characteristics work'!O$1,Sheet1!$K:$K,'load_characteristics work'!$A64)</f>
        <v>0</v>
      </c>
      <c r="P64" s="3">
        <f>COUNTIFS(Sheet1!$L:$L,'load_characteristics work'!P$1,Sheet1!$K:$K,'load_characteristics work'!$A64)</f>
        <v>0</v>
      </c>
      <c r="Q64" s="3">
        <f>COUNTIFS(Sheet1!$L:$L,'load_characteristics work'!Q$1,Sheet1!$K:$K,'load_characteristics work'!$A64)</f>
        <v>0</v>
      </c>
      <c r="R64" s="3">
        <f>COUNTIFS(Sheet1!$L:$L,'load_characteristics work'!R$1,Sheet1!$K:$K,'load_characteristics work'!$A64)</f>
        <v>0</v>
      </c>
      <c r="S64" s="3">
        <f>COUNTIFS(Sheet1!$L:$L,'load_characteristics work'!S$1,Sheet1!$K:$K,'load_characteristics work'!$A64)</f>
        <v>0</v>
      </c>
      <c r="T64" s="3">
        <f>COUNTIFS(Sheet1!$L:$L,'load_characteristics work'!T$1,Sheet1!$K:$K,'load_characteristics work'!$A64)</f>
        <v>0</v>
      </c>
      <c r="U64" s="3">
        <f>COUNTIFS(Sheet1!$L:$L,'load_characteristics work'!U$1,Sheet1!$K:$K,'load_characteristics work'!$A64)</f>
        <v>0</v>
      </c>
      <c r="V64" s="3">
        <f>COUNTIFS(Sheet1!$L:$L,'load_characteristics work'!V$1,Sheet1!$K:$K,'load_characteristics work'!$A64)</f>
        <v>0</v>
      </c>
      <c r="W64" s="3">
        <f>COUNTIFS(Sheet1!$L:$L,'load_characteristics work'!W$1,Sheet1!$K:$K,'load_characteristics work'!$A64)</f>
        <v>0</v>
      </c>
      <c r="X64" s="3">
        <f>COUNTIFS(Sheet1!$L:$L,'load_characteristics work'!X$1,Sheet1!$K:$K,'load_characteristics work'!$A64)</f>
        <v>0</v>
      </c>
      <c r="Y64" s="3">
        <f>COUNTIFS(Sheet1!$L:$L,'load_characteristics work'!Y$1,Sheet1!$K:$K,'load_characteristics work'!$A64)</f>
        <v>0</v>
      </c>
      <c r="Z64" s="3">
        <f>COUNTIFS(Sheet1!$L:$L,'load_characteristics work'!Z$1,Sheet1!$K:$K,'load_characteristics work'!$A64)</f>
        <v>0</v>
      </c>
    </row>
    <row r="65" spans="1:26" x14ac:dyDescent="0.25">
      <c r="A65" t="s">
        <v>67</v>
      </c>
      <c r="B65">
        <v>180</v>
      </c>
      <c r="C65">
        <v>0.9</v>
      </c>
      <c r="D65">
        <v>200</v>
      </c>
      <c r="J65" s="3">
        <f>COUNTIFS(Sheet1!$L:$L,'load_characteristics work'!J$1,Sheet1!$K:$K,'load_characteristics work'!$A65)</f>
        <v>0</v>
      </c>
      <c r="K65" s="3">
        <f>COUNTIFS(Sheet1!$L:$L,'load_characteristics work'!K$1,Sheet1!$K:$K,'load_characteristics work'!$A65)</f>
        <v>0</v>
      </c>
      <c r="L65" s="3">
        <f>COUNTIFS(Sheet1!$L:$L,'load_characteristics work'!L$1,Sheet1!$K:$K,'load_characteristics work'!$A65)</f>
        <v>0</v>
      </c>
      <c r="M65" s="3">
        <f>COUNTIFS(Sheet1!$L:$L,'load_characteristics work'!M$1,Sheet1!$K:$K,'load_characteristics work'!$A65)</f>
        <v>0</v>
      </c>
      <c r="N65" s="3">
        <f>COUNTIFS(Sheet1!$L:$L,'load_characteristics work'!N$1,Sheet1!$K:$K,'load_characteristics work'!$A65)</f>
        <v>0</v>
      </c>
      <c r="O65" s="3">
        <f>COUNTIFS(Sheet1!$L:$L,'load_characteristics work'!O$1,Sheet1!$K:$K,'load_characteristics work'!$A65)</f>
        <v>0</v>
      </c>
      <c r="P65" s="3">
        <f>COUNTIFS(Sheet1!$L:$L,'load_characteristics work'!P$1,Sheet1!$K:$K,'load_characteristics work'!$A65)</f>
        <v>0</v>
      </c>
      <c r="Q65" s="3">
        <f>COUNTIFS(Sheet1!$L:$L,'load_characteristics work'!Q$1,Sheet1!$K:$K,'load_characteristics work'!$A65)</f>
        <v>0</v>
      </c>
      <c r="R65" s="3">
        <f>COUNTIFS(Sheet1!$L:$L,'load_characteristics work'!R$1,Sheet1!$K:$K,'load_characteristics work'!$A65)</f>
        <v>0</v>
      </c>
      <c r="S65" s="3">
        <f>COUNTIFS(Sheet1!$L:$L,'load_characteristics work'!S$1,Sheet1!$K:$K,'load_characteristics work'!$A65)</f>
        <v>0</v>
      </c>
      <c r="T65" s="3">
        <f>COUNTIFS(Sheet1!$L:$L,'load_characteristics work'!T$1,Sheet1!$K:$K,'load_characteristics work'!$A65)</f>
        <v>0</v>
      </c>
      <c r="U65" s="3">
        <f>COUNTIFS(Sheet1!$L:$L,'load_characteristics work'!U$1,Sheet1!$K:$K,'load_characteristics work'!$A65)</f>
        <v>0</v>
      </c>
      <c r="V65" s="3">
        <f>COUNTIFS(Sheet1!$L:$L,'load_characteristics work'!V$1,Sheet1!$K:$K,'load_characteristics work'!$A65)</f>
        <v>0</v>
      </c>
      <c r="W65" s="3">
        <f>COUNTIFS(Sheet1!$L:$L,'load_characteristics work'!W$1,Sheet1!$K:$K,'load_characteristics work'!$A65)</f>
        <v>0</v>
      </c>
      <c r="X65" s="3">
        <f>COUNTIFS(Sheet1!$L:$L,'load_characteristics work'!X$1,Sheet1!$K:$K,'load_characteristics work'!$A65)</f>
        <v>0</v>
      </c>
      <c r="Y65" s="3">
        <f>COUNTIFS(Sheet1!$L:$L,'load_characteristics work'!Y$1,Sheet1!$K:$K,'load_characteristics work'!$A65)</f>
        <v>0</v>
      </c>
      <c r="Z65" s="3">
        <f>COUNTIFS(Sheet1!$L:$L,'load_characteristics work'!Z$1,Sheet1!$K:$K,'load_characteristics work'!$A65)</f>
        <v>0</v>
      </c>
    </row>
    <row r="66" spans="1:26" x14ac:dyDescent="0.25">
      <c r="A66" t="s">
        <v>68</v>
      </c>
      <c r="B66">
        <v>180</v>
      </c>
      <c r="C66">
        <v>0.9</v>
      </c>
      <c r="D66">
        <v>200</v>
      </c>
      <c r="J66" s="3">
        <f>COUNTIFS(Sheet1!$L:$L,'load_characteristics work'!J$1,Sheet1!$K:$K,'load_characteristics work'!$A66)</f>
        <v>0</v>
      </c>
      <c r="K66" s="3">
        <f>COUNTIFS(Sheet1!$L:$L,'load_characteristics work'!K$1,Sheet1!$K:$K,'load_characteristics work'!$A66)</f>
        <v>0</v>
      </c>
      <c r="L66" s="3">
        <f>COUNTIFS(Sheet1!$L:$L,'load_characteristics work'!L$1,Sheet1!$K:$K,'load_characteristics work'!$A66)</f>
        <v>0</v>
      </c>
      <c r="M66" s="3">
        <f>COUNTIFS(Sheet1!$L:$L,'load_characteristics work'!M$1,Sheet1!$K:$K,'load_characteristics work'!$A66)</f>
        <v>0</v>
      </c>
      <c r="N66" s="3">
        <f>COUNTIFS(Sheet1!$L:$L,'load_characteristics work'!N$1,Sheet1!$K:$K,'load_characteristics work'!$A66)</f>
        <v>0</v>
      </c>
      <c r="O66" s="3">
        <f>COUNTIFS(Sheet1!$L:$L,'load_characteristics work'!O$1,Sheet1!$K:$K,'load_characteristics work'!$A66)</f>
        <v>0</v>
      </c>
      <c r="P66" s="3">
        <f>COUNTIFS(Sheet1!$L:$L,'load_characteristics work'!P$1,Sheet1!$K:$K,'load_characteristics work'!$A66)</f>
        <v>0</v>
      </c>
      <c r="Q66" s="3">
        <f>COUNTIFS(Sheet1!$L:$L,'load_characteristics work'!Q$1,Sheet1!$K:$K,'load_characteristics work'!$A66)</f>
        <v>0</v>
      </c>
      <c r="R66" s="3">
        <f>COUNTIFS(Sheet1!$L:$L,'load_characteristics work'!R$1,Sheet1!$K:$K,'load_characteristics work'!$A66)</f>
        <v>0</v>
      </c>
      <c r="S66" s="3">
        <f>COUNTIFS(Sheet1!$L:$L,'load_characteristics work'!S$1,Sheet1!$K:$K,'load_characteristics work'!$A66)</f>
        <v>0</v>
      </c>
      <c r="T66" s="3">
        <f>COUNTIFS(Sheet1!$L:$L,'load_characteristics work'!T$1,Sheet1!$K:$K,'load_characteristics work'!$A66)</f>
        <v>0</v>
      </c>
      <c r="U66" s="3">
        <f>COUNTIFS(Sheet1!$L:$L,'load_characteristics work'!U$1,Sheet1!$K:$K,'load_characteristics work'!$A66)</f>
        <v>0</v>
      </c>
      <c r="V66" s="3">
        <f>COUNTIFS(Sheet1!$L:$L,'load_characteristics work'!V$1,Sheet1!$K:$K,'load_characteristics work'!$A66)</f>
        <v>0</v>
      </c>
      <c r="W66" s="3">
        <f>COUNTIFS(Sheet1!$L:$L,'load_characteristics work'!W$1,Sheet1!$K:$K,'load_characteristics work'!$A66)</f>
        <v>0</v>
      </c>
      <c r="X66" s="3">
        <f>COUNTIFS(Sheet1!$L:$L,'load_characteristics work'!X$1,Sheet1!$K:$K,'load_characteristics work'!$A66)</f>
        <v>0</v>
      </c>
      <c r="Y66" s="3">
        <f>COUNTIFS(Sheet1!$L:$L,'load_characteristics work'!Y$1,Sheet1!$K:$K,'load_characteristics work'!$A66)</f>
        <v>0</v>
      </c>
      <c r="Z66" s="3">
        <f>COUNTIFS(Sheet1!$L:$L,'load_characteristics work'!Z$1,Sheet1!$K:$K,'load_characteristics work'!$A66)</f>
        <v>0</v>
      </c>
    </row>
    <row r="67" spans="1:26" x14ac:dyDescent="0.25">
      <c r="A67" t="s">
        <v>69</v>
      </c>
      <c r="B67">
        <v>90</v>
      </c>
      <c r="C67">
        <v>0.9</v>
      </c>
      <c r="D67">
        <v>100</v>
      </c>
      <c r="J67" s="3">
        <f>COUNTIFS(Sheet1!$L:$L,'load_characteristics work'!J$1,Sheet1!$K:$K,'load_characteristics work'!$A67)</f>
        <v>0</v>
      </c>
      <c r="K67" s="3">
        <f>COUNTIFS(Sheet1!$L:$L,'load_characteristics work'!K$1,Sheet1!$K:$K,'load_characteristics work'!$A67)</f>
        <v>0</v>
      </c>
      <c r="L67" s="3">
        <f>COUNTIFS(Sheet1!$L:$L,'load_characteristics work'!L$1,Sheet1!$K:$K,'load_characteristics work'!$A67)</f>
        <v>0</v>
      </c>
      <c r="M67" s="3">
        <f>COUNTIFS(Sheet1!$L:$L,'load_characteristics work'!M$1,Sheet1!$K:$K,'load_characteristics work'!$A67)</f>
        <v>0</v>
      </c>
      <c r="N67" s="3">
        <f>COUNTIFS(Sheet1!$L:$L,'load_characteristics work'!N$1,Sheet1!$K:$K,'load_characteristics work'!$A67)</f>
        <v>0</v>
      </c>
      <c r="O67" s="3">
        <f>COUNTIFS(Sheet1!$L:$L,'load_characteristics work'!O$1,Sheet1!$K:$K,'load_characteristics work'!$A67)</f>
        <v>0</v>
      </c>
      <c r="P67" s="3">
        <f>COUNTIFS(Sheet1!$L:$L,'load_characteristics work'!P$1,Sheet1!$K:$K,'load_characteristics work'!$A67)</f>
        <v>0</v>
      </c>
      <c r="Q67" s="3">
        <f>COUNTIFS(Sheet1!$L:$L,'load_characteristics work'!Q$1,Sheet1!$K:$K,'load_characteristics work'!$A67)</f>
        <v>0</v>
      </c>
      <c r="R67" s="3">
        <f>COUNTIFS(Sheet1!$L:$L,'load_characteristics work'!R$1,Sheet1!$K:$K,'load_characteristics work'!$A67)</f>
        <v>0</v>
      </c>
      <c r="S67" s="3">
        <f>COUNTIFS(Sheet1!$L:$L,'load_characteristics work'!S$1,Sheet1!$K:$K,'load_characteristics work'!$A67)</f>
        <v>0</v>
      </c>
      <c r="T67" s="3">
        <f>COUNTIFS(Sheet1!$L:$L,'load_characteristics work'!T$1,Sheet1!$K:$K,'load_characteristics work'!$A67)</f>
        <v>0</v>
      </c>
      <c r="U67" s="3">
        <f>COUNTIFS(Sheet1!$L:$L,'load_characteristics work'!U$1,Sheet1!$K:$K,'load_characteristics work'!$A67)</f>
        <v>0</v>
      </c>
      <c r="V67" s="3">
        <f>COUNTIFS(Sheet1!$L:$L,'load_characteristics work'!V$1,Sheet1!$K:$K,'load_characteristics work'!$A67)</f>
        <v>0</v>
      </c>
      <c r="W67" s="3">
        <f>COUNTIFS(Sheet1!$L:$L,'load_characteristics work'!W$1,Sheet1!$K:$K,'load_characteristics work'!$A67)</f>
        <v>0</v>
      </c>
      <c r="X67" s="3">
        <f>COUNTIFS(Sheet1!$L:$L,'load_characteristics work'!X$1,Sheet1!$K:$K,'load_characteristics work'!$A67)</f>
        <v>0</v>
      </c>
      <c r="Y67" s="3">
        <f>COUNTIFS(Sheet1!$L:$L,'load_characteristics work'!Y$1,Sheet1!$K:$K,'load_characteristics work'!$A67)</f>
        <v>0</v>
      </c>
      <c r="Z67" s="3">
        <f>COUNTIFS(Sheet1!$L:$L,'load_characteristics work'!Z$1,Sheet1!$K:$K,'load_characteristics work'!$A67)</f>
        <v>0</v>
      </c>
    </row>
    <row r="68" spans="1:26" x14ac:dyDescent="0.25">
      <c r="A68" t="s">
        <v>70</v>
      </c>
      <c r="B68">
        <v>90</v>
      </c>
      <c r="C68">
        <v>0.9</v>
      </c>
      <c r="D68">
        <v>100</v>
      </c>
      <c r="J68" s="3">
        <f>COUNTIFS(Sheet1!$L:$L,'load_characteristics work'!J$1,Sheet1!$K:$K,'load_characteristics work'!$A68)</f>
        <v>2</v>
      </c>
      <c r="K68" s="3">
        <f>COUNTIFS(Sheet1!$L:$L,'load_characteristics work'!K$1,Sheet1!$K:$K,'load_characteristics work'!$A68)</f>
        <v>0</v>
      </c>
      <c r="L68" s="3">
        <f>COUNTIFS(Sheet1!$L:$L,'load_characteristics work'!L$1,Sheet1!$K:$K,'load_characteristics work'!$A68)</f>
        <v>0</v>
      </c>
      <c r="M68" s="3">
        <f>COUNTIFS(Sheet1!$L:$L,'load_characteristics work'!M$1,Sheet1!$K:$K,'load_characteristics work'!$A68)</f>
        <v>0</v>
      </c>
      <c r="N68" s="3">
        <f>COUNTIFS(Sheet1!$L:$L,'load_characteristics work'!N$1,Sheet1!$K:$K,'load_characteristics work'!$A68)</f>
        <v>0</v>
      </c>
      <c r="O68" s="3">
        <f>COUNTIFS(Sheet1!$L:$L,'load_characteristics work'!O$1,Sheet1!$K:$K,'load_characteristics work'!$A68)</f>
        <v>0</v>
      </c>
      <c r="P68" s="3">
        <f>COUNTIFS(Sheet1!$L:$L,'load_characteristics work'!P$1,Sheet1!$K:$K,'load_characteristics work'!$A68)</f>
        <v>0</v>
      </c>
      <c r="Q68" s="3">
        <f>COUNTIFS(Sheet1!$L:$L,'load_characteristics work'!Q$1,Sheet1!$K:$K,'load_characteristics work'!$A68)</f>
        <v>0</v>
      </c>
      <c r="R68" s="3">
        <f>COUNTIFS(Sheet1!$L:$L,'load_characteristics work'!R$1,Sheet1!$K:$K,'load_characteristics work'!$A68)</f>
        <v>0</v>
      </c>
      <c r="S68" s="3">
        <f>COUNTIFS(Sheet1!$L:$L,'load_characteristics work'!S$1,Sheet1!$K:$K,'load_characteristics work'!$A68)</f>
        <v>0</v>
      </c>
      <c r="T68" s="3">
        <f>COUNTIFS(Sheet1!$L:$L,'load_characteristics work'!T$1,Sheet1!$K:$K,'load_characteristics work'!$A68)</f>
        <v>0</v>
      </c>
      <c r="U68" s="3">
        <f>COUNTIFS(Sheet1!$L:$L,'load_characteristics work'!U$1,Sheet1!$K:$K,'load_characteristics work'!$A68)</f>
        <v>0</v>
      </c>
      <c r="V68" s="3">
        <f>COUNTIFS(Sheet1!$L:$L,'load_characteristics work'!V$1,Sheet1!$K:$K,'load_characteristics work'!$A68)</f>
        <v>0</v>
      </c>
      <c r="W68" s="3">
        <f>COUNTIFS(Sheet1!$L:$L,'load_characteristics work'!W$1,Sheet1!$K:$K,'load_characteristics work'!$A68)</f>
        <v>0</v>
      </c>
      <c r="X68" s="3">
        <f>COUNTIFS(Sheet1!$L:$L,'load_characteristics work'!X$1,Sheet1!$K:$K,'load_characteristics work'!$A68)</f>
        <v>0</v>
      </c>
      <c r="Y68" s="3">
        <f>COUNTIFS(Sheet1!$L:$L,'load_characteristics work'!Y$1,Sheet1!$K:$K,'load_characteristics work'!$A68)</f>
        <v>0</v>
      </c>
      <c r="Z68" s="3">
        <f>COUNTIFS(Sheet1!$L:$L,'load_characteristics work'!Z$1,Sheet1!$K:$K,'load_characteristics work'!$A68)</f>
        <v>0</v>
      </c>
    </row>
    <row r="69" spans="1:26" x14ac:dyDescent="0.25">
      <c r="A69" t="s">
        <v>71</v>
      </c>
      <c r="B69">
        <v>90</v>
      </c>
      <c r="C69">
        <v>0.9</v>
      </c>
      <c r="D69">
        <v>100</v>
      </c>
      <c r="J69" s="3">
        <f>COUNTIFS(Sheet1!$L:$L,'load_characteristics work'!J$1,Sheet1!$K:$K,'load_characteristics work'!$A69)</f>
        <v>0</v>
      </c>
      <c r="K69" s="3">
        <f>COUNTIFS(Sheet1!$L:$L,'load_characteristics work'!K$1,Sheet1!$K:$K,'load_characteristics work'!$A69)</f>
        <v>0</v>
      </c>
      <c r="L69" s="3">
        <f>COUNTIFS(Sheet1!$L:$L,'load_characteristics work'!L$1,Sheet1!$K:$K,'load_characteristics work'!$A69)</f>
        <v>0</v>
      </c>
      <c r="M69" s="3">
        <f>COUNTIFS(Sheet1!$L:$L,'load_characteristics work'!M$1,Sheet1!$K:$K,'load_characteristics work'!$A69)</f>
        <v>0</v>
      </c>
      <c r="N69" s="3">
        <f>COUNTIFS(Sheet1!$L:$L,'load_characteristics work'!N$1,Sheet1!$K:$K,'load_characteristics work'!$A69)</f>
        <v>0</v>
      </c>
      <c r="O69" s="3">
        <f>COUNTIFS(Sheet1!$L:$L,'load_characteristics work'!O$1,Sheet1!$K:$K,'load_characteristics work'!$A69)</f>
        <v>0</v>
      </c>
      <c r="P69" s="3">
        <f>COUNTIFS(Sheet1!$L:$L,'load_characteristics work'!P$1,Sheet1!$K:$K,'load_characteristics work'!$A69)</f>
        <v>0</v>
      </c>
      <c r="Q69" s="3">
        <f>COUNTIFS(Sheet1!$L:$L,'load_characteristics work'!Q$1,Sheet1!$K:$K,'load_characteristics work'!$A69)</f>
        <v>0</v>
      </c>
      <c r="R69" s="3">
        <f>COUNTIFS(Sheet1!$L:$L,'load_characteristics work'!R$1,Sheet1!$K:$K,'load_characteristics work'!$A69)</f>
        <v>0</v>
      </c>
      <c r="S69" s="3">
        <f>COUNTIFS(Sheet1!$L:$L,'load_characteristics work'!S$1,Sheet1!$K:$K,'load_characteristics work'!$A69)</f>
        <v>0</v>
      </c>
      <c r="T69" s="3">
        <f>COUNTIFS(Sheet1!$L:$L,'load_characteristics work'!T$1,Sheet1!$K:$K,'load_characteristics work'!$A69)</f>
        <v>0</v>
      </c>
      <c r="U69" s="3">
        <f>COUNTIFS(Sheet1!$L:$L,'load_characteristics work'!U$1,Sheet1!$K:$K,'load_characteristics work'!$A69)</f>
        <v>0</v>
      </c>
      <c r="V69" s="3">
        <f>COUNTIFS(Sheet1!$L:$L,'load_characteristics work'!V$1,Sheet1!$K:$K,'load_characteristics work'!$A69)</f>
        <v>0</v>
      </c>
      <c r="W69" s="3">
        <f>COUNTIFS(Sheet1!$L:$L,'load_characteristics work'!W$1,Sheet1!$K:$K,'load_characteristics work'!$A69)</f>
        <v>0</v>
      </c>
      <c r="X69" s="3">
        <f>COUNTIFS(Sheet1!$L:$L,'load_characteristics work'!X$1,Sheet1!$K:$K,'load_characteristics work'!$A69)</f>
        <v>0</v>
      </c>
      <c r="Y69" s="3">
        <f>COUNTIFS(Sheet1!$L:$L,'load_characteristics work'!Y$1,Sheet1!$K:$K,'load_characteristics work'!$A69)</f>
        <v>0</v>
      </c>
      <c r="Z69" s="3">
        <f>COUNTIFS(Sheet1!$L:$L,'load_characteristics work'!Z$1,Sheet1!$K:$K,'load_characteristics work'!$A69)</f>
        <v>0</v>
      </c>
    </row>
    <row r="70" spans="1:26" x14ac:dyDescent="0.25">
      <c r="A70" t="s">
        <v>72</v>
      </c>
      <c r="B70">
        <v>90</v>
      </c>
      <c r="C70">
        <v>0.9</v>
      </c>
      <c r="D70">
        <v>100</v>
      </c>
      <c r="J70" s="3">
        <f>COUNTIFS(Sheet1!$L:$L,'load_characteristics work'!J$1,Sheet1!$K:$K,'load_characteristics work'!$A70)</f>
        <v>1</v>
      </c>
      <c r="K70" s="3">
        <f>COUNTIFS(Sheet1!$L:$L,'load_characteristics work'!K$1,Sheet1!$K:$K,'load_characteristics work'!$A70)</f>
        <v>0</v>
      </c>
      <c r="L70" s="3">
        <f>COUNTIFS(Sheet1!$L:$L,'load_characteristics work'!L$1,Sheet1!$K:$K,'load_characteristics work'!$A70)</f>
        <v>0</v>
      </c>
      <c r="M70" s="3">
        <f>COUNTIFS(Sheet1!$L:$L,'load_characteristics work'!M$1,Sheet1!$K:$K,'load_characteristics work'!$A70)</f>
        <v>0</v>
      </c>
      <c r="N70" s="3">
        <f>COUNTIFS(Sheet1!$L:$L,'load_characteristics work'!N$1,Sheet1!$K:$K,'load_characteristics work'!$A70)</f>
        <v>0</v>
      </c>
      <c r="O70" s="3">
        <f>COUNTIFS(Sheet1!$L:$L,'load_characteristics work'!O$1,Sheet1!$K:$K,'load_characteristics work'!$A70)</f>
        <v>0</v>
      </c>
      <c r="P70" s="3">
        <f>COUNTIFS(Sheet1!$L:$L,'load_characteristics work'!P$1,Sheet1!$K:$K,'load_characteristics work'!$A70)</f>
        <v>0</v>
      </c>
      <c r="Q70" s="3">
        <f>COUNTIFS(Sheet1!$L:$L,'load_characteristics work'!Q$1,Sheet1!$K:$K,'load_characteristics work'!$A70)</f>
        <v>0</v>
      </c>
      <c r="R70" s="3">
        <f>COUNTIFS(Sheet1!$L:$L,'load_characteristics work'!R$1,Sheet1!$K:$K,'load_characteristics work'!$A70)</f>
        <v>0</v>
      </c>
      <c r="S70" s="3">
        <f>COUNTIFS(Sheet1!$L:$L,'load_characteristics work'!S$1,Sheet1!$K:$K,'load_characteristics work'!$A70)</f>
        <v>0</v>
      </c>
      <c r="T70" s="3">
        <f>COUNTIFS(Sheet1!$L:$L,'load_characteristics work'!T$1,Sheet1!$K:$K,'load_characteristics work'!$A70)</f>
        <v>0</v>
      </c>
      <c r="U70" s="3">
        <f>COUNTIFS(Sheet1!$L:$L,'load_characteristics work'!U$1,Sheet1!$K:$K,'load_characteristics work'!$A70)</f>
        <v>0</v>
      </c>
      <c r="V70" s="3">
        <f>COUNTIFS(Sheet1!$L:$L,'load_characteristics work'!V$1,Sheet1!$K:$K,'load_characteristics work'!$A70)</f>
        <v>0</v>
      </c>
      <c r="W70" s="3">
        <f>COUNTIFS(Sheet1!$L:$L,'load_characteristics work'!W$1,Sheet1!$K:$K,'load_characteristics work'!$A70)</f>
        <v>0</v>
      </c>
      <c r="X70" s="3">
        <f>COUNTIFS(Sheet1!$L:$L,'load_characteristics work'!X$1,Sheet1!$K:$K,'load_characteristics work'!$A70)</f>
        <v>0</v>
      </c>
      <c r="Y70" s="3">
        <f>COUNTIFS(Sheet1!$L:$L,'load_characteristics work'!Y$1,Sheet1!$K:$K,'load_characteristics work'!$A70)</f>
        <v>0</v>
      </c>
      <c r="Z70" s="3">
        <f>COUNTIFS(Sheet1!$L:$L,'load_characteristics work'!Z$1,Sheet1!$K:$K,'load_characteristics work'!$A70)</f>
        <v>0</v>
      </c>
    </row>
    <row r="71" spans="1:26" x14ac:dyDescent="0.25">
      <c r="A71" t="s">
        <v>73</v>
      </c>
      <c r="B71">
        <v>180</v>
      </c>
      <c r="C71">
        <v>0.9</v>
      </c>
      <c r="D71">
        <v>200</v>
      </c>
      <c r="J71" s="3">
        <f>COUNTIFS(Sheet1!$L:$L,'load_characteristics work'!J$1,Sheet1!$K:$K,'load_characteristics work'!$A71)</f>
        <v>0</v>
      </c>
      <c r="K71" s="3">
        <f>COUNTIFS(Sheet1!$L:$L,'load_characteristics work'!K$1,Sheet1!$K:$K,'load_characteristics work'!$A71)</f>
        <v>0</v>
      </c>
      <c r="L71" s="3">
        <f>COUNTIFS(Sheet1!$L:$L,'load_characteristics work'!L$1,Sheet1!$K:$K,'load_characteristics work'!$A71)</f>
        <v>0</v>
      </c>
      <c r="M71" s="3">
        <f>COUNTIFS(Sheet1!$L:$L,'load_characteristics work'!M$1,Sheet1!$K:$K,'load_characteristics work'!$A71)</f>
        <v>0</v>
      </c>
      <c r="N71" s="3">
        <f>COUNTIFS(Sheet1!$L:$L,'load_characteristics work'!N$1,Sheet1!$K:$K,'load_characteristics work'!$A71)</f>
        <v>0</v>
      </c>
      <c r="O71" s="3">
        <f>COUNTIFS(Sheet1!$L:$L,'load_characteristics work'!O$1,Sheet1!$K:$K,'load_characteristics work'!$A71)</f>
        <v>0</v>
      </c>
      <c r="P71" s="3">
        <f>COUNTIFS(Sheet1!$L:$L,'load_characteristics work'!P$1,Sheet1!$K:$K,'load_characteristics work'!$A71)</f>
        <v>0</v>
      </c>
      <c r="Q71" s="3">
        <f>COUNTIFS(Sheet1!$L:$L,'load_characteristics work'!Q$1,Sheet1!$K:$K,'load_characteristics work'!$A71)</f>
        <v>0</v>
      </c>
      <c r="R71" s="3">
        <f>COUNTIFS(Sheet1!$L:$L,'load_characteristics work'!R$1,Sheet1!$K:$K,'load_characteristics work'!$A71)</f>
        <v>0</v>
      </c>
      <c r="S71" s="3">
        <f>COUNTIFS(Sheet1!$L:$L,'load_characteristics work'!S$1,Sheet1!$K:$K,'load_characteristics work'!$A71)</f>
        <v>0</v>
      </c>
      <c r="T71" s="3">
        <f>COUNTIFS(Sheet1!$L:$L,'load_characteristics work'!T$1,Sheet1!$K:$K,'load_characteristics work'!$A71)</f>
        <v>0</v>
      </c>
      <c r="U71" s="3">
        <f>COUNTIFS(Sheet1!$L:$L,'load_characteristics work'!U$1,Sheet1!$K:$K,'load_characteristics work'!$A71)</f>
        <v>0</v>
      </c>
      <c r="V71" s="3">
        <f>COUNTIFS(Sheet1!$L:$L,'load_characteristics work'!V$1,Sheet1!$K:$K,'load_characteristics work'!$A71)</f>
        <v>0</v>
      </c>
      <c r="W71" s="3">
        <f>COUNTIFS(Sheet1!$L:$L,'load_characteristics work'!W$1,Sheet1!$K:$K,'load_characteristics work'!$A71)</f>
        <v>0</v>
      </c>
      <c r="X71" s="3">
        <f>COUNTIFS(Sheet1!$L:$L,'load_characteristics work'!X$1,Sheet1!$K:$K,'load_characteristics work'!$A71)</f>
        <v>0</v>
      </c>
      <c r="Y71" s="3">
        <f>COUNTIFS(Sheet1!$L:$L,'load_characteristics work'!Y$1,Sheet1!$K:$K,'load_characteristics work'!$A71)</f>
        <v>0</v>
      </c>
      <c r="Z71" s="3">
        <f>COUNTIFS(Sheet1!$L:$L,'load_characteristics work'!Z$1,Sheet1!$K:$K,'load_characteristics work'!$A71)</f>
        <v>0</v>
      </c>
    </row>
    <row r="72" spans="1:26" x14ac:dyDescent="0.25">
      <c r="A72" t="s">
        <v>74</v>
      </c>
      <c r="B72">
        <v>180</v>
      </c>
      <c r="C72">
        <v>0.9</v>
      </c>
      <c r="D72">
        <v>200</v>
      </c>
      <c r="J72" s="3">
        <f>COUNTIFS(Sheet1!$L:$L,'load_characteristics work'!J$1,Sheet1!$K:$K,'load_characteristics work'!$A72)</f>
        <v>0</v>
      </c>
      <c r="K72" s="3">
        <f>COUNTIFS(Sheet1!$L:$L,'load_characteristics work'!K$1,Sheet1!$K:$K,'load_characteristics work'!$A72)</f>
        <v>0</v>
      </c>
      <c r="L72" s="3">
        <f>COUNTIFS(Sheet1!$L:$L,'load_characteristics work'!L$1,Sheet1!$K:$K,'load_characteristics work'!$A72)</f>
        <v>0</v>
      </c>
      <c r="M72" s="3">
        <f>COUNTIFS(Sheet1!$L:$L,'load_characteristics work'!M$1,Sheet1!$K:$K,'load_characteristics work'!$A72)</f>
        <v>0</v>
      </c>
      <c r="N72" s="3">
        <f>COUNTIFS(Sheet1!$L:$L,'load_characteristics work'!N$1,Sheet1!$K:$K,'load_characteristics work'!$A72)</f>
        <v>0</v>
      </c>
      <c r="O72" s="3">
        <f>COUNTIFS(Sheet1!$L:$L,'load_characteristics work'!O$1,Sheet1!$K:$K,'load_characteristics work'!$A72)</f>
        <v>0</v>
      </c>
      <c r="P72" s="3">
        <f>COUNTIFS(Sheet1!$L:$L,'load_characteristics work'!P$1,Sheet1!$K:$K,'load_characteristics work'!$A72)</f>
        <v>0</v>
      </c>
      <c r="Q72" s="3">
        <f>COUNTIFS(Sheet1!$L:$L,'load_characteristics work'!Q$1,Sheet1!$K:$K,'load_characteristics work'!$A72)</f>
        <v>0</v>
      </c>
      <c r="R72" s="3">
        <f>COUNTIFS(Sheet1!$L:$L,'load_characteristics work'!R$1,Sheet1!$K:$K,'load_characteristics work'!$A72)</f>
        <v>0</v>
      </c>
      <c r="S72" s="3">
        <f>COUNTIFS(Sheet1!$L:$L,'load_characteristics work'!S$1,Sheet1!$K:$K,'load_characteristics work'!$A72)</f>
        <v>0</v>
      </c>
      <c r="T72" s="3">
        <f>COUNTIFS(Sheet1!$L:$L,'load_characteristics work'!T$1,Sheet1!$K:$K,'load_characteristics work'!$A72)</f>
        <v>0</v>
      </c>
      <c r="U72" s="3">
        <f>COUNTIFS(Sheet1!$L:$L,'load_characteristics work'!U$1,Sheet1!$K:$K,'load_characteristics work'!$A72)</f>
        <v>0</v>
      </c>
      <c r="V72" s="3">
        <f>COUNTIFS(Sheet1!$L:$L,'load_characteristics work'!V$1,Sheet1!$K:$K,'load_characteristics work'!$A72)</f>
        <v>0</v>
      </c>
      <c r="W72" s="3">
        <f>COUNTIFS(Sheet1!$L:$L,'load_characteristics work'!W$1,Sheet1!$K:$K,'load_characteristics work'!$A72)</f>
        <v>0</v>
      </c>
      <c r="X72" s="3">
        <f>COUNTIFS(Sheet1!$L:$L,'load_characteristics work'!X$1,Sheet1!$K:$K,'load_characteristics work'!$A72)</f>
        <v>0</v>
      </c>
      <c r="Y72" s="3">
        <f>COUNTIFS(Sheet1!$L:$L,'load_characteristics work'!Y$1,Sheet1!$K:$K,'load_characteristics work'!$A72)</f>
        <v>0</v>
      </c>
      <c r="Z72" s="3">
        <f>COUNTIFS(Sheet1!$L:$L,'load_characteristics work'!Z$1,Sheet1!$K:$K,'load_characteristics work'!$A72)</f>
        <v>0</v>
      </c>
    </row>
    <row r="73" spans="1:26" x14ac:dyDescent="0.25">
      <c r="A73" t="s">
        <v>75</v>
      </c>
      <c r="B73">
        <v>180</v>
      </c>
      <c r="C73">
        <v>0.9</v>
      </c>
      <c r="D73">
        <v>200</v>
      </c>
      <c r="J73" s="3">
        <f>COUNTIFS(Sheet1!$L:$L,'load_characteristics work'!J$1,Sheet1!$K:$K,'load_characteristics work'!$A73)</f>
        <v>0</v>
      </c>
      <c r="K73" s="3">
        <f>COUNTIFS(Sheet1!$L:$L,'load_characteristics work'!K$1,Sheet1!$K:$K,'load_characteristics work'!$A73)</f>
        <v>0</v>
      </c>
      <c r="L73" s="3">
        <f>COUNTIFS(Sheet1!$L:$L,'load_characteristics work'!L$1,Sheet1!$K:$K,'load_characteristics work'!$A73)</f>
        <v>0</v>
      </c>
      <c r="M73" s="3">
        <f>COUNTIFS(Sheet1!$L:$L,'load_characteristics work'!M$1,Sheet1!$K:$K,'load_characteristics work'!$A73)</f>
        <v>0</v>
      </c>
      <c r="N73" s="3">
        <f>COUNTIFS(Sheet1!$L:$L,'load_characteristics work'!N$1,Sheet1!$K:$K,'load_characteristics work'!$A73)</f>
        <v>0</v>
      </c>
      <c r="O73" s="3">
        <f>COUNTIFS(Sheet1!$L:$L,'load_characteristics work'!O$1,Sheet1!$K:$K,'load_characteristics work'!$A73)</f>
        <v>0</v>
      </c>
      <c r="P73" s="3">
        <f>COUNTIFS(Sheet1!$L:$L,'load_characteristics work'!P$1,Sheet1!$K:$K,'load_characteristics work'!$A73)</f>
        <v>0</v>
      </c>
      <c r="Q73" s="3">
        <f>COUNTIFS(Sheet1!$L:$L,'load_characteristics work'!Q$1,Sheet1!$K:$K,'load_characteristics work'!$A73)</f>
        <v>0</v>
      </c>
      <c r="R73" s="3">
        <f>COUNTIFS(Sheet1!$L:$L,'load_characteristics work'!R$1,Sheet1!$K:$K,'load_characteristics work'!$A73)</f>
        <v>0</v>
      </c>
      <c r="S73" s="3">
        <f>COUNTIFS(Sheet1!$L:$L,'load_characteristics work'!S$1,Sheet1!$K:$K,'load_characteristics work'!$A73)</f>
        <v>0</v>
      </c>
      <c r="T73" s="3">
        <f>COUNTIFS(Sheet1!$L:$L,'load_characteristics work'!T$1,Sheet1!$K:$K,'load_characteristics work'!$A73)</f>
        <v>0</v>
      </c>
      <c r="U73" s="3">
        <f>COUNTIFS(Sheet1!$L:$L,'load_characteristics work'!U$1,Sheet1!$K:$K,'load_characteristics work'!$A73)</f>
        <v>0</v>
      </c>
      <c r="V73" s="3">
        <f>COUNTIFS(Sheet1!$L:$L,'load_characteristics work'!V$1,Sheet1!$K:$K,'load_characteristics work'!$A73)</f>
        <v>0</v>
      </c>
      <c r="W73" s="3">
        <f>COUNTIFS(Sheet1!$L:$L,'load_characteristics work'!W$1,Sheet1!$K:$K,'load_characteristics work'!$A73)</f>
        <v>0</v>
      </c>
      <c r="X73" s="3">
        <f>COUNTIFS(Sheet1!$L:$L,'load_characteristics work'!X$1,Sheet1!$K:$K,'load_characteristics work'!$A73)</f>
        <v>0</v>
      </c>
      <c r="Y73" s="3">
        <f>COUNTIFS(Sheet1!$L:$L,'load_characteristics work'!Y$1,Sheet1!$K:$K,'load_characteristics work'!$A73)</f>
        <v>0</v>
      </c>
      <c r="Z73" s="3">
        <f>COUNTIFS(Sheet1!$L:$L,'load_characteristics work'!Z$1,Sheet1!$K:$K,'load_characteristics work'!$A73)</f>
        <v>0</v>
      </c>
    </row>
    <row r="74" spans="1:26" x14ac:dyDescent="0.25">
      <c r="A74" t="s">
        <v>76</v>
      </c>
      <c r="B74">
        <v>90</v>
      </c>
      <c r="C74">
        <v>0.9</v>
      </c>
      <c r="D74">
        <v>100</v>
      </c>
      <c r="J74" s="3">
        <f>COUNTIFS(Sheet1!$L:$L,'load_characteristics work'!J$1,Sheet1!$K:$K,'load_characteristics work'!$A74)</f>
        <v>1</v>
      </c>
      <c r="K74" s="3">
        <f>COUNTIFS(Sheet1!$L:$L,'load_characteristics work'!K$1,Sheet1!$K:$K,'load_characteristics work'!$A74)</f>
        <v>0</v>
      </c>
      <c r="L74" s="3">
        <f>COUNTIFS(Sheet1!$L:$L,'load_characteristics work'!L$1,Sheet1!$K:$K,'load_characteristics work'!$A74)</f>
        <v>0</v>
      </c>
      <c r="M74" s="3">
        <f>COUNTIFS(Sheet1!$L:$L,'load_characteristics work'!M$1,Sheet1!$K:$K,'load_characteristics work'!$A74)</f>
        <v>0</v>
      </c>
      <c r="N74" s="3">
        <f>COUNTIFS(Sheet1!$L:$L,'load_characteristics work'!N$1,Sheet1!$K:$K,'load_characteristics work'!$A74)</f>
        <v>0</v>
      </c>
      <c r="O74" s="3">
        <f>COUNTIFS(Sheet1!$L:$L,'load_characteristics work'!O$1,Sheet1!$K:$K,'load_characteristics work'!$A74)</f>
        <v>0</v>
      </c>
      <c r="P74" s="3">
        <f>COUNTIFS(Sheet1!$L:$L,'load_characteristics work'!P$1,Sheet1!$K:$K,'load_characteristics work'!$A74)</f>
        <v>0</v>
      </c>
      <c r="Q74" s="3">
        <f>COUNTIFS(Sheet1!$L:$L,'load_characteristics work'!Q$1,Sheet1!$K:$K,'load_characteristics work'!$A74)</f>
        <v>0</v>
      </c>
      <c r="R74" s="3">
        <f>COUNTIFS(Sheet1!$L:$L,'load_characteristics work'!R$1,Sheet1!$K:$K,'load_characteristics work'!$A74)</f>
        <v>0</v>
      </c>
      <c r="S74" s="3">
        <f>COUNTIFS(Sheet1!$L:$L,'load_characteristics work'!S$1,Sheet1!$K:$K,'load_characteristics work'!$A74)</f>
        <v>0</v>
      </c>
      <c r="T74" s="3">
        <f>COUNTIFS(Sheet1!$L:$L,'load_characteristics work'!T$1,Sheet1!$K:$K,'load_characteristics work'!$A74)</f>
        <v>0</v>
      </c>
      <c r="U74" s="3">
        <f>COUNTIFS(Sheet1!$L:$L,'load_characteristics work'!U$1,Sheet1!$K:$K,'load_characteristics work'!$A74)</f>
        <v>0</v>
      </c>
      <c r="V74" s="3">
        <f>COUNTIFS(Sheet1!$L:$L,'load_characteristics work'!V$1,Sheet1!$K:$K,'load_characteristics work'!$A74)</f>
        <v>0</v>
      </c>
      <c r="W74" s="3">
        <f>COUNTIFS(Sheet1!$L:$L,'load_characteristics work'!W$1,Sheet1!$K:$K,'load_characteristics work'!$A74)</f>
        <v>0</v>
      </c>
      <c r="X74" s="3">
        <f>COUNTIFS(Sheet1!$L:$L,'load_characteristics work'!X$1,Sheet1!$K:$K,'load_characteristics work'!$A74)</f>
        <v>0</v>
      </c>
      <c r="Y74" s="3">
        <f>COUNTIFS(Sheet1!$L:$L,'load_characteristics work'!Y$1,Sheet1!$K:$K,'load_characteristics work'!$A74)</f>
        <v>0</v>
      </c>
      <c r="Z74" s="3">
        <f>COUNTIFS(Sheet1!$L:$L,'load_characteristics work'!Z$1,Sheet1!$K:$K,'load_characteristics work'!$A74)</f>
        <v>0</v>
      </c>
    </row>
    <row r="75" spans="1:26" x14ac:dyDescent="0.25">
      <c r="A75" t="s">
        <v>77</v>
      </c>
      <c r="B75">
        <v>180</v>
      </c>
      <c r="C75">
        <v>0.9</v>
      </c>
      <c r="D75">
        <v>200</v>
      </c>
      <c r="J75" s="3">
        <f>COUNTIFS(Sheet1!$L:$L,'load_characteristics work'!J$1,Sheet1!$K:$K,'load_characteristics work'!$A75)</f>
        <v>0</v>
      </c>
      <c r="K75" s="3">
        <f>COUNTIFS(Sheet1!$L:$L,'load_characteristics work'!K$1,Sheet1!$K:$K,'load_characteristics work'!$A75)</f>
        <v>0</v>
      </c>
      <c r="L75" s="3">
        <f>COUNTIFS(Sheet1!$L:$L,'load_characteristics work'!L$1,Sheet1!$K:$K,'load_characteristics work'!$A75)</f>
        <v>0</v>
      </c>
      <c r="M75" s="3">
        <f>COUNTIFS(Sheet1!$L:$L,'load_characteristics work'!M$1,Sheet1!$K:$K,'load_characteristics work'!$A75)</f>
        <v>0</v>
      </c>
      <c r="N75" s="3">
        <f>COUNTIFS(Sheet1!$L:$L,'load_characteristics work'!N$1,Sheet1!$K:$K,'load_characteristics work'!$A75)</f>
        <v>0</v>
      </c>
      <c r="O75" s="3">
        <f>COUNTIFS(Sheet1!$L:$L,'load_characteristics work'!O$1,Sheet1!$K:$K,'load_characteristics work'!$A75)</f>
        <v>0</v>
      </c>
      <c r="P75" s="3">
        <f>COUNTIFS(Sheet1!$L:$L,'load_characteristics work'!P$1,Sheet1!$K:$K,'load_characteristics work'!$A75)</f>
        <v>0</v>
      </c>
      <c r="Q75" s="3">
        <f>COUNTIFS(Sheet1!$L:$L,'load_characteristics work'!Q$1,Sheet1!$K:$K,'load_characteristics work'!$A75)</f>
        <v>0</v>
      </c>
      <c r="R75" s="3">
        <f>COUNTIFS(Sheet1!$L:$L,'load_characteristics work'!R$1,Sheet1!$K:$K,'load_characteristics work'!$A75)</f>
        <v>0</v>
      </c>
      <c r="S75" s="3">
        <f>COUNTIFS(Sheet1!$L:$L,'load_characteristics work'!S$1,Sheet1!$K:$K,'load_characteristics work'!$A75)</f>
        <v>0</v>
      </c>
      <c r="T75" s="3">
        <f>COUNTIFS(Sheet1!$L:$L,'load_characteristics work'!T$1,Sheet1!$K:$K,'load_characteristics work'!$A75)</f>
        <v>0</v>
      </c>
      <c r="U75" s="3">
        <f>COUNTIFS(Sheet1!$L:$L,'load_characteristics work'!U$1,Sheet1!$K:$K,'load_characteristics work'!$A75)</f>
        <v>0</v>
      </c>
      <c r="V75" s="3">
        <f>COUNTIFS(Sheet1!$L:$L,'load_characteristics work'!V$1,Sheet1!$K:$K,'load_characteristics work'!$A75)</f>
        <v>0</v>
      </c>
      <c r="W75" s="3">
        <f>COUNTIFS(Sheet1!$L:$L,'load_characteristics work'!W$1,Sheet1!$K:$K,'load_characteristics work'!$A75)</f>
        <v>0</v>
      </c>
      <c r="X75" s="3">
        <f>COUNTIFS(Sheet1!$L:$L,'load_characteristics work'!X$1,Sheet1!$K:$K,'load_characteristics work'!$A75)</f>
        <v>0</v>
      </c>
      <c r="Y75" s="3">
        <f>COUNTIFS(Sheet1!$L:$L,'load_characteristics work'!Y$1,Sheet1!$K:$K,'load_characteristics work'!$A75)</f>
        <v>0</v>
      </c>
      <c r="Z75" s="3">
        <f>COUNTIFS(Sheet1!$L:$L,'load_characteristics work'!Z$1,Sheet1!$K:$K,'load_characteristics work'!$A75)</f>
        <v>0</v>
      </c>
    </row>
    <row r="76" spans="1:26" x14ac:dyDescent="0.25">
      <c r="A76" t="s">
        <v>78</v>
      </c>
      <c r="B76">
        <v>90</v>
      </c>
      <c r="C76">
        <v>0.9</v>
      </c>
      <c r="D76">
        <v>100</v>
      </c>
      <c r="J76" s="3">
        <f>COUNTIFS(Sheet1!$L:$L,'load_characteristics work'!J$1,Sheet1!$K:$K,'load_characteristics work'!$A76)</f>
        <v>3</v>
      </c>
      <c r="K76" s="3">
        <f>COUNTIFS(Sheet1!$L:$L,'load_characteristics work'!K$1,Sheet1!$K:$K,'load_characteristics work'!$A76)</f>
        <v>0</v>
      </c>
      <c r="L76" s="3">
        <f>COUNTIFS(Sheet1!$L:$L,'load_characteristics work'!L$1,Sheet1!$K:$K,'load_characteristics work'!$A76)</f>
        <v>0</v>
      </c>
      <c r="M76" s="3">
        <f>COUNTIFS(Sheet1!$L:$L,'load_characteristics work'!M$1,Sheet1!$K:$K,'load_characteristics work'!$A76)</f>
        <v>0</v>
      </c>
      <c r="N76" s="3">
        <f>COUNTIFS(Sheet1!$L:$L,'load_characteristics work'!N$1,Sheet1!$K:$K,'load_characteristics work'!$A76)</f>
        <v>0</v>
      </c>
      <c r="O76" s="3">
        <f>COUNTIFS(Sheet1!$L:$L,'load_characteristics work'!O$1,Sheet1!$K:$K,'load_characteristics work'!$A76)</f>
        <v>0</v>
      </c>
      <c r="P76" s="3">
        <f>COUNTIFS(Sheet1!$L:$L,'load_characteristics work'!P$1,Sheet1!$K:$K,'load_characteristics work'!$A76)</f>
        <v>0</v>
      </c>
      <c r="Q76" s="3">
        <f>COUNTIFS(Sheet1!$L:$L,'load_characteristics work'!Q$1,Sheet1!$K:$K,'load_characteristics work'!$A76)</f>
        <v>0</v>
      </c>
      <c r="R76" s="3">
        <f>COUNTIFS(Sheet1!$L:$L,'load_characteristics work'!R$1,Sheet1!$K:$K,'load_characteristics work'!$A76)</f>
        <v>0</v>
      </c>
      <c r="S76" s="3">
        <f>COUNTIFS(Sheet1!$L:$L,'load_characteristics work'!S$1,Sheet1!$K:$K,'load_characteristics work'!$A76)</f>
        <v>0</v>
      </c>
      <c r="T76" s="3">
        <f>COUNTIFS(Sheet1!$L:$L,'load_characteristics work'!T$1,Sheet1!$K:$K,'load_characteristics work'!$A76)</f>
        <v>0</v>
      </c>
      <c r="U76" s="3">
        <f>COUNTIFS(Sheet1!$L:$L,'load_characteristics work'!U$1,Sheet1!$K:$K,'load_characteristics work'!$A76)</f>
        <v>0</v>
      </c>
      <c r="V76" s="3">
        <f>COUNTIFS(Sheet1!$L:$L,'load_characteristics work'!V$1,Sheet1!$K:$K,'load_characteristics work'!$A76)</f>
        <v>0</v>
      </c>
      <c r="W76" s="3">
        <f>COUNTIFS(Sheet1!$L:$L,'load_characteristics work'!W$1,Sheet1!$K:$K,'load_characteristics work'!$A76)</f>
        <v>0</v>
      </c>
      <c r="X76" s="3">
        <f>COUNTIFS(Sheet1!$L:$L,'load_characteristics work'!X$1,Sheet1!$K:$K,'load_characteristics work'!$A76)</f>
        <v>0</v>
      </c>
      <c r="Y76" s="3">
        <f>COUNTIFS(Sheet1!$L:$L,'load_characteristics work'!Y$1,Sheet1!$K:$K,'load_characteristics work'!$A76)</f>
        <v>0</v>
      </c>
      <c r="Z76" s="3">
        <f>COUNTIFS(Sheet1!$L:$L,'load_characteristics work'!Z$1,Sheet1!$K:$K,'load_characteristics work'!$A76)</f>
        <v>0</v>
      </c>
    </row>
    <row r="77" spans="1:26" x14ac:dyDescent="0.25">
      <c r="A77" t="s">
        <v>79</v>
      </c>
      <c r="B77">
        <v>90</v>
      </c>
      <c r="C77">
        <v>0.9</v>
      </c>
      <c r="D77">
        <v>100</v>
      </c>
      <c r="J77" s="3">
        <f>COUNTIFS(Sheet1!$L:$L,'load_characteristics work'!J$1,Sheet1!$K:$K,'load_characteristics work'!$A77)</f>
        <v>0</v>
      </c>
      <c r="K77" s="3">
        <f>COUNTIFS(Sheet1!$L:$L,'load_characteristics work'!K$1,Sheet1!$K:$K,'load_characteristics work'!$A77)</f>
        <v>0</v>
      </c>
      <c r="L77" s="3">
        <f>COUNTIFS(Sheet1!$L:$L,'load_characteristics work'!L$1,Sheet1!$K:$K,'load_characteristics work'!$A77)</f>
        <v>0</v>
      </c>
      <c r="M77" s="3">
        <f>COUNTIFS(Sheet1!$L:$L,'load_characteristics work'!M$1,Sheet1!$K:$K,'load_characteristics work'!$A77)</f>
        <v>0</v>
      </c>
      <c r="N77" s="3">
        <f>COUNTIFS(Sheet1!$L:$L,'load_characteristics work'!N$1,Sheet1!$K:$K,'load_characteristics work'!$A77)</f>
        <v>0</v>
      </c>
      <c r="O77" s="3">
        <f>COUNTIFS(Sheet1!$L:$L,'load_characteristics work'!O$1,Sheet1!$K:$K,'load_characteristics work'!$A77)</f>
        <v>0</v>
      </c>
      <c r="P77" s="3">
        <f>COUNTIFS(Sheet1!$L:$L,'load_characteristics work'!P$1,Sheet1!$K:$K,'load_characteristics work'!$A77)</f>
        <v>0</v>
      </c>
      <c r="Q77" s="3">
        <f>COUNTIFS(Sheet1!$L:$L,'load_characteristics work'!Q$1,Sheet1!$K:$K,'load_characteristics work'!$A77)</f>
        <v>0</v>
      </c>
      <c r="R77" s="3">
        <f>COUNTIFS(Sheet1!$L:$L,'load_characteristics work'!R$1,Sheet1!$K:$K,'load_characteristics work'!$A77)</f>
        <v>0</v>
      </c>
      <c r="S77" s="3">
        <f>COUNTIFS(Sheet1!$L:$L,'load_characteristics work'!S$1,Sheet1!$K:$K,'load_characteristics work'!$A77)</f>
        <v>0</v>
      </c>
      <c r="T77" s="3">
        <f>COUNTIFS(Sheet1!$L:$L,'load_characteristics work'!T$1,Sheet1!$K:$K,'load_characteristics work'!$A77)</f>
        <v>0</v>
      </c>
      <c r="U77" s="3">
        <f>COUNTIFS(Sheet1!$L:$L,'load_characteristics work'!U$1,Sheet1!$K:$K,'load_characteristics work'!$A77)</f>
        <v>0</v>
      </c>
      <c r="V77" s="3">
        <f>COUNTIFS(Sheet1!$L:$L,'load_characteristics work'!V$1,Sheet1!$K:$K,'load_characteristics work'!$A77)</f>
        <v>0</v>
      </c>
      <c r="W77" s="3">
        <f>COUNTIFS(Sheet1!$L:$L,'load_characteristics work'!W$1,Sheet1!$K:$K,'load_characteristics work'!$A77)</f>
        <v>0</v>
      </c>
      <c r="X77" s="3">
        <f>COUNTIFS(Sheet1!$L:$L,'load_characteristics work'!X$1,Sheet1!$K:$K,'load_characteristics work'!$A77)</f>
        <v>0</v>
      </c>
      <c r="Y77" s="3">
        <f>COUNTIFS(Sheet1!$L:$L,'load_characteristics work'!Y$1,Sheet1!$K:$K,'load_characteristics work'!$A77)</f>
        <v>0</v>
      </c>
      <c r="Z77" s="3">
        <f>COUNTIFS(Sheet1!$L:$L,'load_characteristics work'!Z$1,Sheet1!$K:$K,'load_characteristics work'!$A77)</f>
        <v>0</v>
      </c>
    </row>
    <row r="78" spans="1:26" x14ac:dyDescent="0.25">
      <c r="A78" t="s">
        <v>80</v>
      </c>
      <c r="B78">
        <v>180</v>
      </c>
      <c r="C78">
        <v>0.9</v>
      </c>
      <c r="D78">
        <v>200</v>
      </c>
      <c r="J78" s="3">
        <f>COUNTIFS(Sheet1!$L:$L,'load_characteristics work'!J$1,Sheet1!$K:$K,'load_characteristics work'!$A78)</f>
        <v>2</v>
      </c>
      <c r="K78" s="3">
        <f>COUNTIFS(Sheet1!$L:$L,'load_characteristics work'!K$1,Sheet1!$K:$K,'load_characteristics work'!$A78)</f>
        <v>0</v>
      </c>
      <c r="L78" s="3">
        <f>COUNTIFS(Sheet1!$L:$L,'load_characteristics work'!L$1,Sheet1!$K:$K,'load_characteristics work'!$A78)</f>
        <v>0</v>
      </c>
      <c r="M78" s="3">
        <f>COUNTIFS(Sheet1!$L:$L,'load_characteristics work'!M$1,Sheet1!$K:$K,'load_characteristics work'!$A78)</f>
        <v>0</v>
      </c>
      <c r="N78" s="3">
        <f>COUNTIFS(Sheet1!$L:$L,'load_characteristics work'!N$1,Sheet1!$K:$K,'load_characteristics work'!$A78)</f>
        <v>0</v>
      </c>
      <c r="O78" s="3">
        <f>COUNTIFS(Sheet1!$L:$L,'load_characteristics work'!O$1,Sheet1!$K:$K,'load_characteristics work'!$A78)</f>
        <v>0</v>
      </c>
      <c r="P78" s="3">
        <f>COUNTIFS(Sheet1!$L:$L,'load_characteristics work'!P$1,Sheet1!$K:$K,'load_characteristics work'!$A78)</f>
        <v>0</v>
      </c>
      <c r="Q78" s="3">
        <f>COUNTIFS(Sheet1!$L:$L,'load_characteristics work'!Q$1,Sheet1!$K:$K,'load_characteristics work'!$A78)</f>
        <v>0</v>
      </c>
      <c r="R78" s="3">
        <f>COUNTIFS(Sheet1!$L:$L,'load_characteristics work'!R$1,Sheet1!$K:$K,'load_characteristics work'!$A78)</f>
        <v>0</v>
      </c>
      <c r="S78" s="3">
        <f>COUNTIFS(Sheet1!$L:$L,'load_characteristics work'!S$1,Sheet1!$K:$K,'load_characteristics work'!$A78)</f>
        <v>0</v>
      </c>
      <c r="T78" s="3">
        <f>COUNTIFS(Sheet1!$L:$L,'load_characteristics work'!T$1,Sheet1!$K:$K,'load_characteristics work'!$A78)</f>
        <v>0</v>
      </c>
      <c r="U78" s="3">
        <f>COUNTIFS(Sheet1!$L:$L,'load_characteristics work'!U$1,Sheet1!$K:$K,'load_characteristics work'!$A78)</f>
        <v>0</v>
      </c>
      <c r="V78" s="3">
        <f>COUNTIFS(Sheet1!$L:$L,'load_characteristics work'!V$1,Sheet1!$K:$K,'load_characteristics work'!$A78)</f>
        <v>0</v>
      </c>
      <c r="W78" s="3">
        <f>COUNTIFS(Sheet1!$L:$L,'load_characteristics work'!W$1,Sheet1!$K:$K,'load_characteristics work'!$A78)</f>
        <v>0</v>
      </c>
      <c r="X78" s="3">
        <f>COUNTIFS(Sheet1!$L:$L,'load_characteristics work'!X$1,Sheet1!$K:$K,'load_characteristics work'!$A78)</f>
        <v>0</v>
      </c>
      <c r="Y78" s="3">
        <f>COUNTIFS(Sheet1!$L:$L,'load_characteristics work'!Y$1,Sheet1!$K:$K,'load_characteristics work'!$A78)</f>
        <v>0</v>
      </c>
      <c r="Z78" s="3">
        <f>COUNTIFS(Sheet1!$L:$L,'load_characteristics work'!Z$1,Sheet1!$K:$K,'load_characteristics work'!$A78)</f>
        <v>0</v>
      </c>
    </row>
    <row r="79" spans="1:26" x14ac:dyDescent="0.25">
      <c r="A79" t="s">
        <v>81</v>
      </c>
      <c r="B79">
        <v>180</v>
      </c>
      <c r="C79">
        <v>0.9</v>
      </c>
      <c r="D79">
        <v>200</v>
      </c>
      <c r="J79" s="3">
        <f>COUNTIFS(Sheet1!$L:$L,'load_characteristics work'!J$1,Sheet1!$K:$K,'load_characteristics work'!$A79)</f>
        <v>1</v>
      </c>
      <c r="K79" s="3">
        <f>COUNTIFS(Sheet1!$L:$L,'load_characteristics work'!K$1,Sheet1!$K:$K,'load_characteristics work'!$A79)</f>
        <v>1</v>
      </c>
      <c r="L79" s="3">
        <f>COUNTIFS(Sheet1!$L:$L,'load_characteristics work'!L$1,Sheet1!$K:$K,'load_characteristics work'!$A79)</f>
        <v>0</v>
      </c>
      <c r="M79" s="3">
        <f>COUNTIFS(Sheet1!$L:$L,'load_characteristics work'!M$1,Sheet1!$K:$K,'load_characteristics work'!$A79)</f>
        <v>0</v>
      </c>
      <c r="N79" s="3">
        <f>COUNTIFS(Sheet1!$L:$L,'load_characteristics work'!N$1,Sheet1!$K:$K,'load_characteristics work'!$A79)</f>
        <v>0</v>
      </c>
      <c r="O79" s="3">
        <f>COUNTIFS(Sheet1!$L:$L,'load_characteristics work'!O$1,Sheet1!$K:$K,'load_characteristics work'!$A79)</f>
        <v>0</v>
      </c>
      <c r="P79" s="3">
        <f>COUNTIFS(Sheet1!$L:$L,'load_characteristics work'!P$1,Sheet1!$K:$K,'load_characteristics work'!$A79)</f>
        <v>0</v>
      </c>
      <c r="Q79" s="3">
        <f>COUNTIFS(Sheet1!$L:$L,'load_characteristics work'!Q$1,Sheet1!$K:$K,'load_characteristics work'!$A79)</f>
        <v>0</v>
      </c>
      <c r="R79" s="3">
        <f>COUNTIFS(Sheet1!$L:$L,'load_characteristics work'!R$1,Sheet1!$K:$K,'load_characteristics work'!$A79)</f>
        <v>0</v>
      </c>
      <c r="S79" s="3">
        <f>COUNTIFS(Sheet1!$L:$L,'load_characteristics work'!S$1,Sheet1!$K:$K,'load_characteristics work'!$A79)</f>
        <v>0</v>
      </c>
      <c r="T79" s="3">
        <f>COUNTIFS(Sheet1!$L:$L,'load_characteristics work'!T$1,Sheet1!$K:$K,'load_characteristics work'!$A79)</f>
        <v>0</v>
      </c>
      <c r="U79" s="3">
        <f>COUNTIFS(Sheet1!$L:$L,'load_characteristics work'!U$1,Sheet1!$K:$K,'load_characteristics work'!$A79)</f>
        <v>0</v>
      </c>
      <c r="V79" s="3">
        <f>COUNTIFS(Sheet1!$L:$L,'load_characteristics work'!V$1,Sheet1!$K:$K,'load_characteristics work'!$A79)</f>
        <v>0</v>
      </c>
      <c r="W79" s="3">
        <f>COUNTIFS(Sheet1!$L:$L,'load_characteristics work'!W$1,Sheet1!$K:$K,'load_characteristics work'!$A79)</f>
        <v>0</v>
      </c>
      <c r="X79" s="3">
        <f>COUNTIFS(Sheet1!$L:$L,'load_characteristics work'!X$1,Sheet1!$K:$K,'load_characteristics work'!$A79)</f>
        <v>0</v>
      </c>
      <c r="Y79" s="3">
        <f>COUNTIFS(Sheet1!$L:$L,'load_characteristics work'!Y$1,Sheet1!$K:$K,'load_characteristics work'!$A79)</f>
        <v>0</v>
      </c>
      <c r="Z79" s="3">
        <f>COUNTIFS(Sheet1!$L:$L,'load_characteristics work'!Z$1,Sheet1!$K:$K,'load_characteristics work'!$A79)</f>
        <v>0</v>
      </c>
    </row>
    <row r="80" spans="1:26" x14ac:dyDescent="0.25">
      <c r="A80" t="s">
        <v>82</v>
      </c>
      <c r="B80">
        <v>135</v>
      </c>
      <c r="C80">
        <v>0.9</v>
      </c>
      <c r="D80">
        <v>150</v>
      </c>
      <c r="J80" s="3">
        <f>COUNTIFS(Sheet1!$L:$L,'load_characteristics work'!J$1,Sheet1!$K:$K,'load_characteristics work'!$A80)</f>
        <v>0</v>
      </c>
      <c r="K80" s="3">
        <f>COUNTIFS(Sheet1!$L:$L,'load_characteristics work'!K$1,Sheet1!$K:$K,'load_characteristics work'!$A80)</f>
        <v>0</v>
      </c>
      <c r="L80" s="3">
        <f>COUNTIFS(Sheet1!$L:$L,'load_characteristics work'!L$1,Sheet1!$K:$K,'load_characteristics work'!$A80)</f>
        <v>0</v>
      </c>
      <c r="M80" s="3">
        <f>COUNTIFS(Sheet1!$L:$L,'load_characteristics work'!M$1,Sheet1!$K:$K,'load_characteristics work'!$A80)</f>
        <v>0</v>
      </c>
      <c r="N80" s="3">
        <f>COUNTIFS(Sheet1!$L:$L,'load_characteristics work'!N$1,Sheet1!$K:$K,'load_characteristics work'!$A80)</f>
        <v>0</v>
      </c>
      <c r="O80" s="3">
        <f>COUNTIFS(Sheet1!$L:$L,'load_characteristics work'!O$1,Sheet1!$K:$K,'load_characteristics work'!$A80)</f>
        <v>0</v>
      </c>
      <c r="P80" s="3">
        <f>COUNTIFS(Sheet1!$L:$L,'load_characteristics work'!P$1,Sheet1!$K:$K,'load_characteristics work'!$A80)</f>
        <v>0</v>
      </c>
      <c r="Q80" s="3">
        <f>COUNTIFS(Sheet1!$L:$L,'load_characteristics work'!Q$1,Sheet1!$K:$K,'load_characteristics work'!$A80)</f>
        <v>0</v>
      </c>
      <c r="R80" s="3">
        <f>COUNTIFS(Sheet1!$L:$L,'load_characteristics work'!R$1,Sheet1!$K:$K,'load_characteristics work'!$A80)</f>
        <v>0</v>
      </c>
      <c r="S80" s="3">
        <f>COUNTIFS(Sheet1!$L:$L,'load_characteristics work'!S$1,Sheet1!$K:$K,'load_characteristics work'!$A80)</f>
        <v>0</v>
      </c>
      <c r="T80" s="3">
        <f>COUNTIFS(Sheet1!$L:$L,'load_characteristics work'!T$1,Sheet1!$K:$K,'load_characteristics work'!$A80)</f>
        <v>0</v>
      </c>
      <c r="U80" s="3">
        <f>COUNTIFS(Sheet1!$L:$L,'load_characteristics work'!U$1,Sheet1!$K:$K,'load_characteristics work'!$A80)</f>
        <v>0</v>
      </c>
      <c r="V80" s="3">
        <f>COUNTIFS(Sheet1!$L:$L,'load_characteristics work'!V$1,Sheet1!$K:$K,'load_characteristics work'!$A80)</f>
        <v>0</v>
      </c>
      <c r="W80" s="3">
        <f>COUNTIFS(Sheet1!$L:$L,'load_characteristics work'!W$1,Sheet1!$K:$K,'load_characteristics work'!$A80)</f>
        <v>0</v>
      </c>
      <c r="X80" s="3">
        <f>COUNTIFS(Sheet1!$L:$L,'load_characteristics work'!X$1,Sheet1!$K:$K,'load_characteristics work'!$A80)</f>
        <v>0</v>
      </c>
      <c r="Y80" s="3">
        <f>COUNTIFS(Sheet1!$L:$L,'load_characteristics work'!Y$1,Sheet1!$K:$K,'load_characteristics work'!$A80)</f>
        <v>0</v>
      </c>
      <c r="Z80" s="3">
        <f>COUNTIFS(Sheet1!$L:$L,'load_characteristics work'!Z$1,Sheet1!$K:$K,'load_characteristics work'!$A80)</f>
        <v>0</v>
      </c>
    </row>
    <row r="81" spans="1:26" x14ac:dyDescent="0.25">
      <c r="A81" t="s">
        <v>83</v>
      </c>
      <c r="B81">
        <v>180</v>
      </c>
      <c r="C81">
        <v>0.9</v>
      </c>
      <c r="D81">
        <v>200</v>
      </c>
      <c r="J81" s="3">
        <f>COUNTIFS(Sheet1!$L:$L,'load_characteristics work'!J$1,Sheet1!$K:$K,'load_characteristics work'!$A81)</f>
        <v>1</v>
      </c>
      <c r="K81" s="3">
        <f>COUNTIFS(Sheet1!$L:$L,'load_characteristics work'!K$1,Sheet1!$K:$K,'load_characteristics work'!$A81)</f>
        <v>0</v>
      </c>
      <c r="L81" s="3">
        <f>COUNTIFS(Sheet1!$L:$L,'load_characteristics work'!L$1,Sheet1!$K:$K,'load_characteristics work'!$A81)</f>
        <v>0</v>
      </c>
      <c r="M81" s="3">
        <f>COUNTIFS(Sheet1!$L:$L,'load_characteristics work'!M$1,Sheet1!$K:$K,'load_characteristics work'!$A81)</f>
        <v>0</v>
      </c>
      <c r="N81" s="3">
        <f>COUNTIFS(Sheet1!$L:$L,'load_characteristics work'!N$1,Sheet1!$K:$K,'load_characteristics work'!$A81)</f>
        <v>0</v>
      </c>
      <c r="O81" s="3">
        <f>COUNTIFS(Sheet1!$L:$L,'load_characteristics work'!O$1,Sheet1!$K:$K,'load_characteristics work'!$A81)</f>
        <v>0</v>
      </c>
      <c r="P81" s="3">
        <f>COUNTIFS(Sheet1!$L:$L,'load_characteristics work'!P$1,Sheet1!$K:$K,'load_characteristics work'!$A81)</f>
        <v>0</v>
      </c>
      <c r="Q81" s="3">
        <f>COUNTIFS(Sheet1!$L:$L,'load_characteristics work'!Q$1,Sheet1!$K:$K,'load_characteristics work'!$A81)</f>
        <v>0</v>
      </c>
      <c r="R81" s="3">
        <f>COUNTIFS(Sheet1!$L:$L,'load_characteristics work'!R$1,Sheet1!$K:$K,'load_characteristics work'!$A81)</f>
        <v>0</v>
      </c>
      <c r="S81" s="3">
        <f>COUNTIFS(Sheet1!$L:$L,'load_characteristics work'!S$1,Sheet1!$K:$K,'load_characteristics work'!$A81)</f>
        <v>0</v>
      </c>
      <c r="T81" s="3">
        <f>COUNTIFS(Sheet1!$L:$L,'load_characteristics work'!T$1,Sheet1!$K:$K,'load_characteristics work'!$A81)</f>
        <v>0</v>
      </c>
      <c r="U81" s="3">
        <f>COUNTIFS(Sheet1!$L:$L,'load_characteristics work'!U$1,Sheet1!$K:$K,'load_characteristics work'!$A81)</f>
        <v>0</v>
      </c>
      <c r="V81" s="3">
        <f>COUNTIFS(Sheet1!$L:$L,'load_characteristics work'!V$1,Sheet1!$K:$K,'load_characteristics work'!$A81)</f>
        <v>0</v>
      </c>
      <c r="W81" s="3">
        <f>COUNTIFS(Sheet1!$L:$L,'load_characteristics work'!W$1,Sheet1!$K:$K,'load_characteristics work'!$A81)</f>
        <v>0</v>
      </c>
      <c r="X81" s="3">
        <f>COUNTIFS(Sheet1!$L:$L,'load_characteristics work'!X$1,Sheet1!$K:$K,'load_characteristics work'!$A81)</f>
        <v>0</v>
      </c>
      <c r="Y81" s="3">
        <f>COUNTIFS(Sheet1!$L:$L,'load_characteristics work'!Y$1,Sheet1!$K:$K,'load_characteristics work'!$A81)</f>
        <v>0</v>
      </c>
      <c r="Z81" s="3">
        <f>COUNTIFS(Sheet1!$L:$L,'load_characteristics work'!Z$1,Sheet1!$K:$K,'load_characteristics work'!$A81)</f>
        <v>0</v>
      </c>
    </row>
    <row r="82" spans="1:26" x14ac:dyDescent="0.25">
      <c r="A82" t="s">
        <v>84</v>
      </c>
      <c r="B82">
        <v>90</v>
      </c>
      <c r="C82">
        <v>0.9</v>
      </c>
      <c r="D82">
        <v>100</v>
      </c>
      <c r="J82" s="3">
        <f>COUNTIFS(Sheet1!$L:$L,'load_characteristics work'!J$1,Sheet1!$K:$K,'load_characteristics work'!$A82)</f>
        <v>0</v>
      </c>
      <c r="K82" s="3">
        <f>COUNTIFS(Sheet1!$L:$L,'load_characteristics work'!K$1,Sheet1!$K:$K,'load_characteristics work'!$A82)</f>
        <v>0</v>
      </c>
      <c r="L82" s="3">
        <f>COUNTIFS(Sheet1!$L:$L,'load_characteristics work'!L$1,Sheet1!$K:$K,'load_characteristics work'!$A82)</f>
        <v>0</v>
      </c>
      <c r="M82" s="3">
        <f>COUNTIFS(Sheet1!$L:$L,'load_characteristics work'!M$1,Sheet1!$K:$K,'load_characteristics work'!$A82)</f>
        <v>0</v>
      </c>
      <c r="N82" s="3">
        <f>COUNTIFS(Sheet1!$L:$L,'load_characteristics work'!N$1,Sheet1!$K:$K,'load_characteristics work'!$A82)</f>
        <v>0</v>
      </c>
      <c r="O82" s="3">
        <f>COUNTIFS(Sheet1!$L:$L,'load_characteristics work'!O$1,Sheet1!$K:$K,'load_characteristics work'!$A82)</f>
        <v>0</v>
      </c>
      <c r="P82" s="3">
        <f>COUNTIFS(Sheet1!$L:$L,'load_characteristics work'!P$1,Sheet1!$K:$K,'load_characteristics work'!$A82)</f>
        <v>0</v>
      </c>
      <c r="Q82" s="3">
        <f>COUNTIFS(Sheet1!$L:$L,'load_characteristics work'!Q$1,Sheet1!$K:$K,'load_characteristics work'!$A82)</f>
        <v>0</v>
      </c>
      <c r="R82" s="3">
        <f>COUNTIFS(Sheet1!$L:$L,'load_characteristics work'!R$1,Sheet1!$K:$K,'load_characteristics work'!$A82)</f>
        <v>0</v>
      </c>
      <c r="S82" s="3">
        <f>COUNTIFS(Sheet1!$L:$L,'load_characteristics work'!S$1,Sheet1!$K:$K,'load_characteristics work'!$A82)</f>
        <v>0</v>
      </c>
      <c r="T82" s="3">
        <f>COUNTIFS(Sheet1!$L:$L,'load_characteristics work'!T$1,Sheet1!$K:$K,'load_characteristics work'!$A82)</f>
        <v>0</v>
      </c>
      <c r="U82" s="3">
        <f>COUNTIFS(Sheet1!$L:$L,'load_characteristics work'!U$1,Sheet1!$K:$K,'load_characteristics work'!$A82)</f>
        <v>0</v>
      </c>
      <c r="V82" s="3">
        <f>COUNTIFS(Sheet1!$L:$L,'load_characteristics work'!V$1,Sheet1!$K:$K,'load_characteristics work'!$A82)</f>
        <v>0</v>
      </c>
      <c r="W82" s="3">
        <f>COUNTIFS(Sheet1!$L:$L,'load_characteristics work'!W$1,Sheet1!$K:$K,'load_characteristics work'!$A82)</f>
        <v>0</v>
      </c>
      <c r="X82" s="3">
        <f>COUNTIFS(Sheet1!$L:$L,'load_characteristics work'!X$1,Sheet1!$K:$K,'load_characteristics work'!$A82)</f>
        <v>0</v>
      </c>
      <c r="Y82" s="3">
        <f>COUNTIFS(Sheet1!$L:$L,'load_characteristics work'!Y$1,Sheet1!$K:$K,'load_characteristics work'!$A82)</f>
        <v>0</v>
      </c>
      <c r="Z82" s="3">
        <f>COUNTIFS(Sheet1!$L:$L,'load_characteristics work'!Z$1,Sheet1!$K:$K,'load_characteristics work'!$A82)</f>
        <v>0</v>
      </c>
    </row>
    <row r="83" spans="1:26" x14ac:dyDescent="0.25">
      <c r="A83" t="s">
        <v>85</v>
      </c>
      <c r="B83">
        <v>270</v>
      </c>
      <c r="C83">
        <v>0.9</v>
      </c>
      <c r="D83">
        <v>300</v>
      </c>
      <c r="J83" s="3">
        <f>COUNTIFS(Sheet1!$L:$L,'load_characteristics work'!J$1,Sheet1!$K:$K,'load_characteristics work'!$A83)</f>
        <v>0</v>
      </c>
      <c r="K83" s="3">
        <f>COUNTIFS(Sheet1!$L:$L,'load_characteristics work'!K$1,Sheet1!$K:$K,'load_characteristics work'!$A83)</f>
        <v>0</v>
      </c>
      <c r="L83" s="3">
        <f>COUNTIFS(Sheet1!$L:$L,'load_characteristics work'!L$1,Sheet1!$K:$K,'load_characteristics work'!$A83)</f>
        <v>0</v>
      </c>
      <c r="M83" s="3">
        <f>COUNTIFS(Sheet1!$L:$L,'load_characteristics work'!M$1,Sheet1!$K:$K,'load_characteristics work'!$A83)</f>
        <v>0</v>
      </c>
      <c r="N83" s="3">
        <f>COUNTIFS(Sheet1!$L:$L,'load_characteristics work'!N$1,Sheet1!$K:$K,'load_characteristics work'!$A83)</f>
        <v>0</v>
      </c>
      <c r="O83" s="3">
        <f>COUNTIFS(Sheet1!$L:$L,'load_characteristics work'!O$1,Sheet1!$K:$K,'load_characteristics work'!$A83)</f>
        <v>0</v>
      </c>
      <c r="P83" s="3">
        <f>COUNTIFS(Sheet1!$L:$L,'load_characteristics work'!P$1,Sheet1!$K:$K,'load_characteristics work'!$A83)</f>
        <v>0</v>
      </c>
      <c r="Q83" s="3">
        <f>COUNTIFS(Sheet1!$L:$L,'load_characteristics work'!Q$1,Sheet1!$K:$K,'load_characteristics work'!$A83)</f>
        <v>0</v>
      </c>
      <c r="R83" s="3">
        <f>COUNTIFS(Sheet1!$L:$L,'load_characteristics work'!R$1,Sheet1!$K:$K,'load_characteristics work'!$A83)</f>
        <v>0</v>
      </c>
      <c r="S83" s="3">
        <f>COUNTIFS(Sheet1!$L:$L,'load_characteristics work'!S$1,Sheet1!$K:$K,'load_characteristics work'!$A83)</f>
        <v>0</v>
      </c>
      <c r="T83" s="3">
        <f>COUNTIFS(Sheet1!$L:$L,'load_characteristics work'!T$1,Sheet1!$K:$K,'load_characteristics work'!$A83)</f>
        <v>0</v>
      </c>
      <c r="U83" s="3">
        <f>COUNTIFS(Sheet1!$L:$L,'load_characteristics work'!U$1,Sheet1!$K:$K,'load_characteristics work'!$A83)</f>
        <v>0</v>
      </c>
      <c r="V83" s="3">
        <f>COUNTIFS(Sheet1!$L:$L,'load_characteristics work'!V$1,Sheet1!$K:$K,'load_characteristics work'!$A83)</f>
        <v>0</v>
      </c>
      <c r="W83" s="3">
        <f>COUNTIFS(Sheet1!$L:$L,'load_characteristics work'!W$1,Sheet1!$K:$K,'load_characteristics work'!$A83)</f>
        <v>0</v>
      </c>
      <c r="X83" s="3">
        <f>COUNTIFS(Sheet1!$L:$L,'load_characteristics work'!X$1,Sheet1!$K:$K,'load_characteristics work'!$A83)</f>
        <v>0</v>
      </c>
      <c r="Y83" s="3">
        <f>COUNTIFS(Sheet1!$L:$L,'load_characteristics work'!Y$1,Sheet1!$K:$K,'load_characteristics work'!$A83)</f>
        <v>0</v>
      </c>
      <c r="Z83" s="3">
        <f>COUNTIFS(Sheet1!$L:$L,'load_characteristics work'!Z$1,Sheet1!$K:$K,'load_characteristics work'!$A83)</f>
        <v>0</v>
      </c>
    </row>
    <row r="84" spans="1:26" x14ac:dyDescent="0.25">
      <c r="A84" t="s">
        <v>86</v>
      </c>
      <c r="B84">
        <v>90</v>
      </c>
      <c r="C84">
        <v>0.9</v>
      </c>
      <c r="D84">
        <v>100</v>
      </c>
      <c r="J84" s="3">
        <f>COUNTIFS(Sheet1!$L:$L,'load_characteristics work'!J$1,Sheet1!$K:$K,'load_characteristics work'!$A84)</f>
        <v>2</v>
      </c>
      <c r="K84" s="3">
        <f>COUNTIFS(Sheet1!$L:$L,'load_characteristics work'!K$1,Sheet1!$K:$K,'load_characteristics work'!$A84)</f>
        <v>0</v>
      </c>
      <c r="L84" s="3">
        <f>COUNTIFS(Sheet1!$L:$L,'load_characteristics work'!L$1,Sheet1!$K:$K,'load_characteristics work'!$A84)</f>
        <v>0</v>
      </c>
      <c r="M84" s="3">
        <f>COUNTIFS(Sheet1!$L:$L,'load_characteristics work'!M$1,Sheet1!$K:$K,'load_characteristics work'!$A84)</f>
        <v>0</v>
      </c>
      <c r="N84" s="3">
        <f>COUNTIFS(Sheet1!$L:$L,'load_characteristics work'!N$1,Sheet1!$K:$K,'load_characteristics work'!$A84)</f>
        <v>0</v>
      </c>
      <c r="O84" s="3">
        <f>COUNTIFS(Sheet1!$L:$L,'load_characteristics work'!O$1,Sheet1!$K:$K,'load_characteristics work'!$A84)</f>
        <v>0</v>
      </c>
      <c r="P84" s="3">
        <f>COUNTIFS(Sheet1!$L:$L,'load_characteristics work'!P$1,Sheet1!$K:$K,'load_characteristics work'!$A84)</f>
        <v>0</v>
      </c>
      <c r="Q84" s="3">
        <f>COUNTIFS(Sheet1!$L:$L,'load_characteristics work'!Q$1,Sheet1!$K:$K,'load_characteristics work'!$A84)</f>
        <v>0</v>
      </c>
      <c r="R84" s="3">
        <f>COUNTIFS(Sheet1!$L:$L,'load_characteristics work'!R$1,Sheet1!$K:$K,'load_characteristics work'!$A84)</f>
        <v>0</v>
      </c>
      <c r="S84" s="3">
        <f>COUNTIFS(Sheet1!$L:$L,'load_characteristics work'!S$1,Sheet1!$K:$K,'load_characteristics work'!$A84)</f>
        <v>0</v>
      </c>
      <c r="T84" s="3">
        <f>COUNTIFS(Sheet1!$L:$L,'load_characteristics work'!T$1,Sheet1!$K:$K,'load_characteristics work'!$A84)</f>
        <v>0</v>
      </c>
      <c r="U84" s="3">
        <f>COUNTIFS(Sheet1!$L:$L,'load_characteristics work'!U$1,Sheet1!$K:$K,'load_characteristics work'!$A84)</f>
        <v>0</v>
      </c>
      <c r="V84" s="3">
        <f>COUNTIFS(Sheet1!$L:$L,'load_characteristics work'!V$1,Sheet1!$K:$K,'load_characteristics work'!$A84)</f>
        <v>0</v>
      </c>
      <c r="W84" s="3">
        <f>COUNTIFS(Sheet1!$L:$L,'load_characteristics work'!W$1,Sheet1!$K:$K,'load_characteristics work'!$A84)</f>
        <v>0</v>
      </c>
      <c r="X84" s="3">
        <f>COUNTIFS(Sheet1!$L:$L,'load_characteristics work'!X$1,Sheet1!$K:$K,'load_characteristics work'!$A84)</f>
        <v>0</v>
      </c>
      <c r="Y84" s="3">
        <f>COUNTIFS(Sheet1!$L:$L,'load_characteristics work'!Y$1,Sheet1!$K:$K,'load_characteristics work'!$A84)</f>
        <v>0</v>
      </c>
      <c r="Z84" s="3">
        <f>COUNTIFS(Sheet1!$L:$L,'load_characteristics work'!Z$1,Sheet1!$K:$K,'load_characteristics work'!$A84)</f>
        <v>0</v>
      </c>
    </row>
    <row r="85" spans="1:26" x14ac:dyDescent="0.25">
      <c r="A85" t="s">
        <v>87</v>
      </c>
      <c r="B85">
        <v>180</v>
      </c>
      <c r="C85">
        <v>0.9</v>
      </c>
      <c r="D85">
        <v>200</v>
      </c>
      <c r="J85" s="3">
        <f>COUNTIFS(Sheet1!$L:$L,'load_characteristics work'!J$1,Sheet1!$K:$K,'load_characteristics work'!$A85)</f>
        <v>0</v>
      </c>
      <c r="K85" s="3">
        <f>COUNTIFS(Sheet1!$L:$L,'load_characteristics work'!K$1,Sheet1!$K:$K,'load_characteristics work'!$A85)</f>
        <v>0</v>
      </c>
      <c r="L85" s="3">
        <f>COUNTIFS(Sheet1!$L:$L,'load_characteristics work'!L$1,Sheet1!$K:$K,'load_characteristics work'!$A85)</f>
        <v>0</v>
      </c>
      <c r="M85" s="3">
        <f>COUNTIFS(Sheet1!$L:$L,'load_characteristics work'!M$1,Sheet1!$K:$K,'load_characteristics work'!$A85)</f>
        <v>0</v>
      </c>
      <c r="N85" s="3">
        <f>COUNTIFS(Sheet1!$L:$L,'load_characteristics work'!N$1,Sheet1!$K:$K,'load_characteristics work'!$A85)</f>
        <v>0</v>
      </c>
      <c r="O85" s="3">
        <f>COUNTIFS(Sheet1!$L:$L,'load_characteristics work'!O$1,Sheet1!$K:$K,'load_characteristics work'!$A85)</f>
        <v>0</v>
      </c>
      <c r="P85" s="3">
        <f>COUNTIFS(Sheet1!$L:$L,'load_characteristics work'!P$1,Sheet1!$K:$K,'load_characteristics work'!$A85)</f>
        <v>0</v>
      </c>
      <c r="Q85" s="3">
        <f>COUNTIFS(Sheet1!$L:$L,'load_characteristics work'!Q$1,Sheet1!$K:$K,'load_characteristics work'!$A85)</f>
        <v>0</v>
      </c>
      <c r="R85" s="3">
        <f>COUNTIFS(Sheet1!$L:$L,'load_characteristics work'!R$1,Sheet1!$K:$K,'load_characteristics work'!$A85)</f>
        <v>0</v>
      </c>
      <c r="S85" s="3">
        <f>COUNTIFS(Sheet1!$L:$L,'load_characteristics work'!S$1,Sheet1!$K:$K,'load_characteristics work'!$A85)</f>
        <v>0</v>
      </c>
      <c r="T85" s="3">
        <f>COUNTIFS(Sheet1!$L:$L,'load_characteristics work'!T$1,Sheet1!$K:$K,'load_characteristics work'!$A85)</f>
        <v>0</v>
      </c>
      <c r="U85" s="3">
        <f>COUNTIFS(Sheet1!$L:$L,'load_characteristics work'!U$1,Sheet1!$K:$K,'load_characteristics work'!$A85)</f>
        <v>0</v>
      </c>
      <c r="V85" s="3">
        <f>COUNTIFS(Sheet1!$L:$L,'load_characteristics work'!V$1,Sheet1!$K:$K,'load_characteristics work'!$A85)</f>
        <v>0</v>
      </c>
      <c r="W85" s="3">
        <f>COUNTIFS(Sheet1!$L:$L,'load_characteristics work'!W$1,Sheet1!$K:$K,'load_characteristics work'!$A85)</f>
        <v>0</v>
      </c>
      <c r="X85" s="3">
        <f>COUNTIFS(Sheet1!$L:$L,'load_characteristics work'!X$1,Sheet1!$K:$K,'load_characteristics work'!$A85)</f>
        <v>1</v>
      </c>
      <c r="Y85" s="3">
        <f>COUNTIFS(Sheet1!$L:$L,'load_characteristics work'!Y$1,Sheet1!$K:$K,'load_characteristics work'!$A85)</f>
        <v>0</v>
      </c>
      <c r="Z85" s="3">
        <f>COUNTIFS(Sheet1!$L:$L,'load_characteristics work'!Z$1,Sheet1!$K:$K,'load_characteristics work'!$A85)</f>
        <v>0</v>
      </c>
    </row>
    <row r="86" spans="1:26" x14ac:dyDescent="0.25">
      <c r="A86" t="s">
        <v>88</v>
      </c>
      <c r="B86">
        <v>180</v>
      </c>
      <c r="C86">
        <v>0.9</v>
      </c>
      <c r="D86">
        <v>200</v>
      </c>
      <c r="J86" s="3">
        <f>COUNTIFS(Sheet1!$L:$L,'load_characteristics work'!J$1,Sheet1!$K:$K,'load_characteristics work'!$A86)</f>
        <v>0</v>
      </c>
      <c r="K86" s="3">
        <f>COUNTIFS(Sheet1!$L:$L,'load_characteristics work'!K$1,Sheet1!$K:$K,'load_characteristics work'!$A86)</f>
        <v>0</v>
      </c>
      <c r="L86" s="3">
        <f>COUNTIFS(Sheet1!$L:$L,'load_characteristics work'!L$1,Sheet1!$K:$K,'load_characteristics work'!$A86)</f>
        <v>0</v>
      </c>
      <c r="M86" s="3">
        <f>COUNTIFS(Sheet1!$L:$L,'load_characteristics work'!M$1,Sheet1!$K:$K,'load_characteristics work'!$A86)</f>
        <v>0</v>
      </c>
      <c r="N86" s="3">
        <f>COUNTIFS(Sheet1!$L:$L,'load_characteristics work'!N$1,Sheet1!$K:$K,'load_characteristics work'!$A86)</f>
        <v>0</v>
      </c>
      <c r="O86" s="3">
        <f>COUNTIFS(Sheet1!$L:$L,'load_characteristics work'!O$1,Sheet1!$K:$K,'load_characteristics work'!$A86)</f>
        <v>0</v>
      </c>
      <c r="P86" s="3">
        <f>COUNTIFS(Sheet1!$L:$L,'load_characteristics work'!P$1,Sheet1!$K:$K,'load_characteristics work'!$A86)</f>
        <v>0</v>
      </c>
      <c r="Q86" s="3">
        <f>COUNTIFS(Sheet1!$L:$L,'load_characteristics work'!Q$1,Sheet1!$K:$K,'load_characteristics work'!$A86)</f>
        <v>0</v>
      </c>
      <c r="R86" s="3">
        <f>COUNTIFS(Sheet1!$L:$L,'load_characteristics work'!R$1,Sheet1!$K:$K,'load_characteristics work'!$A86)</f>
        <v>0</v>
      </c>
      <c r="S86" s="3">
        <f>COUNTIFS(Sheet1!$L:$L,'load_characteristics work'!S$1,Sheet1!$K:$K,'load_characteristics work'!$A86)</f>
        <v>0</v>
      </c>
      <c r="T86" s="3">
        <f>COUNTIFS(Sheet1!$L:$L,'load_characteristics work'!T$1,Sheet1!$K:$K,'load_characteristics work'!$A86)</f>
        <v>0</v>
      </c>
      <c r="U86" s="3">
        <f>COUNTIFS(Sheet1!$L:$L,'load_characteristics work'!U$1,Sheet1!$K:$K,'load_characteristics work'!$A86)</f>
        <v>0</v>
      </c>
      <c r="V86" s="3">
        <f>COUNTIFS(Sheet1!$L:$L,'load_characteristics work'!V$1,Sheet1!$K:$K,'load_characteristics work'!$A86)</f>
        <v>0</v>
      </c>
      <c r="W86" s="3">
        <f>COUNTIFS(Sheet1!$L:$L,'load_characteristics work'!W$1,Sheet1!$K:$K,'load_characteristics work'!$A86)</f>
        <v>0</v>
      </c>
      <c r="X86" s="3">
        <f>COUNTIFS(Sheet1!$L:$L,'load_characteristics work'!X$1,Sheet1!$K:$K,'load_characteristics work'!$A86)</f>
        <v>0</v>
      </c>
      <c r="Y86" s="3">
        <f>COUNTIFS(Sheet1!$L:$L,'load_characteristics work'!Y$1,Sheet1!$K:$K,'load_characteristics work'!$A86)</f>
        <v>0</v>
      </c>
      <c r="Z86" s="3">
        <f>COUNTIFS(Sheet1!$L:$L,'load_characteristics work'!Z$1,Sheet1!$K:$K,'load_characteristics work'!$A86)</f>
        <v>0</v>
      </c>
    </row>
    <row r="87" spans="1:26" x14ac:dyDescent="0.25">
      <c r="A87" t="s">
        <v>89</v>
      </c>
      <c r="B87">
        <v>180</v>
      </c>
      <c r="C87">
        <v>0.9</v>
      </c>
      <c r="D87">
        <v>200</v>
      </c>
      <c r="J87" s="3">
        <f>COUNTIFS(Sheet1!$L:$L,'load_characteristics work'!J$1,Sheet1!$K:$K,'load_characteristics work'!$A87)</f>
        <v>0</v>
      </c>
      <c r="K87" s="3">
        <f>COUNTIFS(Sheet1!$L:$L,'load_characteristics work'!K$1,Sheet1!$K:$K,'load_characteristics work'!$A87)</f>
        <v>0</v>
      </c>
      <c r="L87" s="3">
        <f>COUNTIFS(Sheet1!$L:$L,'load_characteristics work'!L$1,Sheet1!$K:$K,'load_characteristics work'!$A87)</f>
        <v>0</v>
      </c>
      <c r="M87" s="3">
        <f>COUNTIFS(Sheet1!$L:$L,'load_characteristics work'!M$1,Sheet1!$K:$K,'load_characteristics work'!$A87)</f>
        <v>0</v>
      </c>
      <c r="N87" s="3">
        <f>COUNTIFS(Sheet1!$L:$L,'load_characteristics work'!N$1,Sheet1!$K:$K,'load_characteristics work'!$A87)</f>
        <v>0</v>
      </c>
      <c r="O87" s="3">
        <f>COUNTIFS(Sheet1!$L:$L,'load_characteristics work'!O$1,Sheet1!$K:$K,'load_characteristics work'!$A87)</f>
        <v>0</v>
      </c>
      <c r="P87" s="3">
        <f>COUNTIFS(Sheet1!$L:$L,'load_characteristics work'!P$1,Sheet1!$K:$K,'load_characteristics work'!$A87)</f>
        <v>2</v>
      </c>
      <c r="Q87" s="3">
        <f>COUNTIFS(Sheet1!$L:$L,'load_characteristics work'!Q$1,Sheet1!$K:$K,'load_characteristics work'!$A87)</f>
        <v>0</v>
      </c>
      <c r="R87" s="3">
        <f>COUNTIFS(Sheet1!$L:$L,'load_characteristics work'!R$1,Sheet1!$K:$K,'load_characteristics work'!$A87)</f>
        <v>0</v>
      </c>
      <c r="S87" s="3">
        <f>COUNTIFS(Sheet1!$L:$L,'load_characteristics work'!S$1,Sheet1!$K:$K,'load_characteristics work'!$A87)</f>
        <v>0</v>
      </c>
      <c r="T87" s="3">
        <f>COUNTIFS(Sheet1!$L:$L,'load_characteristics work'!T$1,Sheet1!$K:$K,'load_characteristics work'!$A87)</f>
        <v>0</v>
      </c>
      <c r="U87" s="3">
        <f>COUNTIFS(Sheet1!$L:$L,'load_characteristics work'!U$1,Sheet1!$K:$K,'load_characteristics work'!$A87)</f>
        <v>0</v>
      </c>
      <c r="V87" s="3">
        <f>COUNTIFS(Sheet1!$L:$L,'load_characteristics work'!V$1,Sheet1!$K:$K,'load_characteristics work'!$A87)</f>
        <v>0</v>
      </c>
      <c r="W87" s="3">
        <f>COUNTIFS(Sheet1!$L:$L,'load_characteristics work'!W$1,Sheet1!$K:$K,'load_characteristics work'!$A87)</f>
        <v>0</v>
      </c>
      <c r="X87" s="3">
        <f>COUNTIFS(Sheet1!$L:$L,'load_characteristics work'!X$1,Sheet1!$K:$K,'load_characteristics work'!$A87)</f>
        <v>0</v>
      </c>
      <c r="Y87" s="3">
        <f>COUNTIFS(Sheet1!$L:$L,'load_characteristics work'!Y$1,Sheet1!$K:$K,'load_characteristics work'!$A87)</f>
        <v>0</v>
      </c>
      <c r="Z87" s="3">
        <f>COUNTIFS(Sheet1!$L:$L,'load_characteristics work'!Z$1,Sheet1!$K:$K,'load_characteristics work'!$A87)</f>
        <v>0</v>
      </c>
    </row>
    <row r="88" spans="1:26" x14ac:dyDescent="0.25">
      <c r="A88" t="s">
        <v>90</v>
      </c>
      <c r="B88">
        <v>180</v>
      </c>
      <c r="C88">
        <v>0.9</v>
      </c>
      <c r="D88">
        <v>200</v>
      </c>
      <c r="J88" s="3">
        <f>COUNTIFS(Sheet1!$L:$L,'load_characteristics work'!J$1,Sheet1!$K:$K,'load_characteristics work'!$A88)</f>
        <v>1</v>
      </c>
      <c r="K88" s="3">
        <f>COUNTIFS(Sheet1!$L:$L,'load_characteristics work'!K$1,Sheet1!$K:$K,'load_characteristics work'!$A88)</f>
        <v>1</v>
      </c>
      <c r="L88" s="3">
        <f>COUNTIFS(Sheet1!$L:$L,'load_characteristics work'!L$1,Sheet1!$K:$K,'load_characteristics work'!$A88)</f>
        <v>0</v>
      </c>
      <c r="M88" s="3">
        <f>COUNTIFS(Sheet1!$L:$L,'load_characteristics work'!M$1,Sheet1!$K:$K,'load_characteristics work'!$A88)</f>
        <v>0</v>
      </c>
      <c r="N88" s="3">
        <f>COUNTIFS(Sheet1!$L:$L,'load_characteristics work'!N$1,Sheet1!$K:$K,'load_characteristics work'!$A88)</f>
        <v>0</v>
      </c>
      <c r="O88" s="3">
        <f>COUNTIFS(Sheet1!$L:$L,'load_characteristics work'!O$1,Sheet1!$K:$K,'load_characteristics work'!$A88)</f>
        <v>0</v>
      </c>
      <c r="P88" s="3">
        <f>COUNTIFS(Sheet1!$L:$L,'load_characteristics work'!P$1,Sheet1!$K:$K,'load_characteristics work'!$A88)</f>
        <v>0</v>
      </c>
      <c r="Q88" s="3">
        <f>COUNTIFS(Sheet1!$L:$L,'load_characteristics work'!Q$1,Sheet1!$K:$K,'load_characteristics work'!$A88)</f>
        <v>0</v>
      </c>
      <c r="R88" s="3">
        <f>COUNTIFS(Sheet1!$L:$L,'load_characteristics work'!R$1,Sheet1!$K:$K,'load_characteristics work'!$A88)</f>
        <v>1</v>
      </c>
      <c r="S88" s="3">
        <f>COUNTIFS(Sheet1!$L:$L,'load_characteristics work'!S$1,Sheet1!$K:$K,'load_characteristics work'!$A88)</f>
        <v>0</v>
      </c>
      <c r="T88" s="3">
        <f>COUNTIFS(Sheet1!$L:$L,'load_characteristics work'!T$1,Sheet1!$K:$K,'load_characteristics work'!$A88)</f>
        <v>0</v>
      </c>
      <c r="U88" s="3">
        <f>COUNTIFS(Sheet1!$L:$L,'load_characteristics work'!U$1,Sheet1!$K:$K,'load_characteristics work'!$A88)</f>
        <v>0</v>
      </c>
      <c r="V88" s="3">
        <f>COUNTIFS(Sheet1!$L:$L,'load_characteristics work'!V$1,Sheet1!$K:$K,'load_characteristics work'!$A88)</f>
        <v>0</v>
      </c>
      <c r="W88" s="3">
        <f>COUNTIFS(Sheet1!$L:$L,'load_characteristics work'!W$1,Sheet1!$K:$K,'load_characteristics work'!$A88)</f>
        <v>0</v>
      </c>
      <c r="X88" s="3">
        <f>COUNTIFS(Sheet1!$L:$L,'load_characteristics work'!X$1,Sheet1!$K:$K,'load_characteristics work'!$A88)</f>
        <v>0</v>
      </c>
      <c r="Y88" s="3">
        <f>COUNTIFS(Sheet1!$L:$L,'load_characteristics work'!Y$1,Sheet1!$K:$K,'load_characteristics work'!$A88)</f>
        <v>0</v>
      </c>
      <c r="Z88" s="3">
        <f>COUNTIFS(Sheet1!$L:$L,'load_characteristics work'!Z$1,Sheet1!$K:$K,'load_characteristics work'!$A88)</f>
        <v>0</v>
      </c>
    </row>
    <row r="89" spans="1:26" x14ac:dyDescent="0.25">
      <c r="A89" t="s">
        <v>91</v>
      </c>
      <c r="B89">
        <v>180</v>
      </c>
      <c r="C89">
        <v>0.9</v>
      </c>
      <c r="D89">
        <v>200</v>
      </c>
      <c r="J89" s="3">
        <f>COUNTIFS(Sheet1!$L:$L,'load_characteristics work'!J$1,Sheet1!$K:$K,'load_characteristics work'!$A89)</f>
        <v>0</v>
      </c>
      <c r="K89" s="3">
        <f>COUNTIFS(Sheet1!$L:$L,'load_characteristics work'!K$1,Sheet1!$K:$K,'load_characteristics work'!$A89)</f>
        <v>0</v>
      </c>
      <c r="L89" s="3">
        <f>COUNTIFS(Sheet1!$L:$L,'load_characteristics work'!L$1,Sheet1!$K:$K,'load_characteristics work'!$A89)</f>
        <v>0</v>
      </c>
      <c r="M89" s="3">
        <f>COUNTIFS(Sheet1!$L:$L,'load_characteristics work'!M$1,Sheet1!$K:$K,'load_characteristics work'!$A89)</f>
        <v>0</v>
      </c>
      <c r="N89" s="3">
        <f>COUNTIFS(Sheet1!$L:$L,'load_characteristics work'!N$1,Sheet1!$K:$K,'load_characteristics work'!$A89)</f>
        <v>0</v>
      </c>
      <c r="O89" s="3">
        <f>COUNTIFS(Sheet1!$L:$L,'load_characteristics work'!O$1,Sheet1!$K:$K,'load_characteristics work'!$A89)</f>
        <v>0</v>
      </c>
      <c r="P89" s="3">
        <f>COUNTIFS(Sheet1!$L:$L,'load_characteristics work'!P$1,Sheet1!$K:$K,'load_characteristics work'!$A89)</f>
        <v>0</v>
      </c>
      <c r="Q89" s="3">
        <f>COUNTIFS(Sheet1!$L:$L,'load_characteristics work'!Q$1,Sheet1!$K:$K,'load_characteristics work'!$A89)</f>
        <v>0</v>
      </c>
      <c r="R89" s="3">
        <f>COUNTIFS(Sheet1!$L:$L,'load_characteristics work'!R$1,Sheet1!$K:$K,'load_characteristics work'!$A89)</f>
        <v>0</v>
      </c>
      <c r="S89" s="3">
        <f>COUNTIFS(Sheet1!$L:$L,'load_characteristics work'!S$1,Sheet1!$K:$K,'load_characteristics work'!$A89)</f>
        <v>0</v>
      </c>
      <c r="T89" s="3">
        <f>COUNTIFS(Sheet1!$L:$L,'load_characteristics work'!T$1,Sheet1!$K:$K,'load_characteristics work'!$A89)</f>
        <v>0</v>
      </c>
      <c r="U89" s="3">
        <f>COUNTIFS(Sheet1!$L:$L,'load_characteristics work'!U$1,Sheet1!$K:$K,'load_characteristics work'!$A89)</f>
        <v>0</v>
      </c>
      <c r="V89" s="3">
        <f>COUNTIFS(Sheet1!$L:$L,'load_characteristics work'!V$1,Sheet1!$K:$K,'load_characteristics work'!$A89)</f>
        <v>0</v>
      </c>
      <c r="W89" s="3">
        <f>COUNTIFS(Sheet1!$L:$L,'load_characteristics work'!W$1,Sheet1!$K:$K,'load_characteristics work'!$A89)</f>
        <v>0</v>
      </c>
      <c r="X89" s="3">
        <f>COUNTIFS(Sheet1!$L:$L,'load_characteristics work'!X$1,Sheet1!$K:$K,'load_characteristics work'!$A89)</f>
        <v>0</v>
      </c>
      <c r="Y89" s="3">
        <f>COUNTIFS(Sheet1!$L:$L,'load_characteristics work'!Y$1,Sheet1!$K:$K,'load_characteristics work'!$A89)</f>
        <v>0</v>
      </c>
      <c r="Z89" s="3">
        <f>COUNTIFS(Sheet1!$L:$L,'load_characteristics work'!Z$1,Sheet1!$K:$K,'load_characteristics work'!$A89)</f>
        <v>0</v>
      </c>
    </row>
    <row r="90" spans="1:26" x14ac:dyDescent="0.25">
      <c r="A90" t="s">
        <v>92</v>
      </c>
      <c r="B90">
        <v>180</v>
      </c>
      <c r="C90">
        <v>0.9</v>
      </c>
      <c r="D90">
        <v>200</v>
      </c>
      <c r="J90" s="3">
        <f>COUNTIFS(Sheet1!$L:$L,'load_characteristics work'!J$1,Sheet1!$K:$K,'load_characteristics work'!$A90)</f>
        <v>0</v>
      </c>
      <c r="K90" s="3">
        <f>COUNTIFS(Sheet1!$L:$L,'load_characteristics work'!K$1,Sheet1!$K:$K,'load_characteristics work'!$A90)</f>
        <v>0</v>
      </c>
      <c r="L90" s="3">
        <f>COUNTIFS(Sheet1!$L:$L,'load_characteristics work'!L$1,Sheet1!$K:$K,'load_characteristics work'!$A90)</f>
        <v>0</v>
      </c>
      <c r="M90" s="3">
        <f>COUNTIFS(Sheet1!$L:$L,'load_characteristics work'!M$1,Sheet1!$K:$K,'load_characteristics work'!$A90)</f>
        <v>0</v>
      </c>
      <c r="N90" s="3">
        <f>COUNTIFS(Sheet1!$L:$L,'load_characteristics work'!N$1,Sheet1!$K:$K,'load_characteristics work'!$A90)</f>
        <v>0</v>
      </c>
      <c r="O90" s="3">
        <f>COUNTIFS(Sheet1!$L:$L,'load_characteristics work'!O$1,Sheet1!$K:$K,'load_characteristics work'!$A90)</f>
        <v>0</v>
      </c>
      <c r="P90" s="3">
        <f>COUNTIFS(Sheet1!$L:$L,'load_characteristics work'!P$1,Sheet1!$K:$K,'load_characteristics work'!$A90)</f>
        <v>0</v>
      </c>
      <c r="Q90" s="3">
        <f>COUNTIFS(Sheet1!$L:$L,'load_characteristics work'!Q$1,Sheet1!$K:$K,'load_characteristics work'!$A90)</f>
        <v>0</v>
      </c>
      <c r="R90" s="3">
        <f>COUNTIFS(Sheet1!$L:$L,'load_characteristics work'!R$1,Sheet1!$K:$K,'load_characteristics work'!$A90)</f>
        <v>0</v>
      </c>
      <c r="S90" s="3">
        <f>COUNTIFS(Sheet1!$L:$L,'load_characteristics work'!S$1,Sheet1!$K:$K,'load_characteristics work'!$A90)</f>
        <v>0</v>
      </c>
      <c r="T90" s="3">
        <f>COUNTIFS(Sheet1!$L:$L,'load_characteristics work'!T$1,Sheet1!$K:$K,'load_characteristics work'!$A90)</f>
        <v>0</v>
      </c>
      <c r="U90" s="3">
        <f>COUNTIFS(Sheet1!$L:$L,'load_characteristics work'!U$1,Sheet1!$K:$K,'load_characteristics work'!$A90)</f>
        <v>0</v>
      </c>
      <c r="V90" s="3">
        <f>COUNTIFS(Sheet1!$L:$L,'load_characteristics work'!V$1,Sheet1!$K:$K,'load_characteristics work'!$A90)</f>
        <v>0</v>
      </c>
      <c r="W90" s="3">
        <f>COUNTIFS(Sheet1!$L:$L,'load_characteristics work'!W$1,Sheet1!$K:$K,'load_characteristics work'!$A90)</f>
        <v>0</v>
      </c>
      <c r="X90" s="3">
        <f>COUNTIFS(Sheet1!$L:$L,'load_characteristics work'!X$1,Sheet1!$K:$K,'load_characteristics work'!$A90)</f>
        <v>0</v>
      </c>
      <c r="Y90" s="3">
        <f>COUNTIFS(Sheet1!$L:$L,'load_characteristics work'!Y$1,Sheet1!$K:$K,'load_characteristics work'!$A90)</f>
        <v>0</v>
      </c>
      <c r="Z90" s="3">
        <f>COUNTIFS(Sheet1!$L:$L,'load_characteristics work'!Z$1,Sheet1!$K:$K,'load_characteristics work'!$A90)</f>
        <v>0</v>
      </c>
    </row>
    <row r="91" spans="1:26" x14ac:dyDescent="0.25">
      <c r="A91" t="s">
        <v>93</v>
      </c>
      <c r="B91">
        <v>90</v>
      </c>
      <c r="C91">
        <v>0.9</v>
      </c>
      <c r="D91">
        <v>100</v>
      </c>
      <c r="J91" s="3">
        <f>COUNTIFS(Sheet1!$L:$L,'load_characteristics work'!J$1,Sheet1!$K:$K,'load_characteristics work'!$A91)</f>
        <v>3</v>
      </c>
      <c r="K91" s="3">
        <f>COUNTIFS(Sheet1!$L:$L,'load_characteristics work'!K$1,Sheet1!$K:$K,'load_characteristics work'!$A91)</f>
        <v>0</v>
      </c>
      <c r="L91" s="3">
        <f>COUNTIFS(Sheet1!$L:$L,'load_characteristics work'!L$1,Sheet1!$K:$K,'load_characteristics work'!$A91)</f>
        <v>0</v>
      </c>
      <c r="M91" s="3">
        <f>COUNTIFS(Sheet1!$L:$L,'load_characteristics work'!M$1,Sheet1!$K:$K,'load_characteristics work'!$A91)</f>
        <v>0</v>
      </c>
      <c r="N91" s="3">
        <f>COUNTIFS(Sheet1!$L:$L,'load_characteristics work'!N$1,Sheet1!$K:$K,'load_characteristics work'!$A91)</f>
        <v>0</v>
      </c>
      <c r="O91" s="3">
        <f>COUNTIFS(Sheet1!$L:$L,'load_characteristics work'!O$1,Sheet1!$K:$K,'load_characteristics work'!$A91)</f>
        <v>0</v>
      </c>
      <c r="P91" s="3">
        <f>COUNTIFS(Sheet1!$L:$L,'load_characteristics work'!P$1,Sheet1!$K:$K,'load_characteristics work'!$A91)</f>
        <v>0</v>
      </c>
      <c r="Q91" s="3">
        <f>COUNTIFS(Sheet1!$L:$L,'load_characteristics work'!Q$1,Sheet1!$K:$K,'load_characteristics work'!$A91)</f>
        <v>0</v>
      </c>
      <c r="R91" s="3">
        <f>COUNTIFS(Sheet1!$L:$L,'load_characteristics work'!R$1,Sheet1!$K:$K,'load_characteristics work'!$A91)</f>
        <v>0</v>
      </c>
      <c r="S91" s="3">
        <f>COUNTIFS(Sheet1!$L:$L,'load_characteristics work'!S$1,Sheet1!$K:$K,'load_characteristics work'!$A91)</f>
        <v>0</v>
      </c>
      <c r="T91" s="3">
        <f>COUNTIFS(Sheet1!$L:$L,'load_characteristics work'!T$1,Sheet1!$K:$K,'load_characteristics work'!$A91)</f>
        <v>0</v>
      </c>
      <c r="U91" s="3">
        <f>COUNTIFS(Sheet1!$L:$L,'load_characteristics work'!U$1,Sheet1!$K:$K,'load_characteristics work'!$A91)</f>
        <v>0</v>
      </c>
      <c r="V91" s="3">
        <f>COUNTIFS(Sheet1!$L:$L,'load_characteristics work'!V$1,Sheet1!$K:$K,'load_characteristics work'!$A91)</f>
        <v>0</v>
      </c>
      <c r="W91" s="3">
        <f>COUNTIFS(Sheet1!$L:$L,'load_characteristics work'!W$1,Sheet1!$K:$K,'load_characteristics work'!$A91)</f>
        <v>0</v>
      </c>
      <c r="X91" s="3">
        <f>COUNTIFS(Sheet1!$L:$L,'load_characteristics work'!X$1,Sheet1!$K:$K,'load_characteristics work'!$A91)</f>
        <v>0</v>
      </c>
      <c r="Y91" s="3">
        <f>COUNTIFS(Sheet1!$L:$L,'load_characteristics work'!Y$1,Sheet1!$K:$K,'load_characteristics work'!$A91)</f>
        <v>0</v>
      </c>
      <c r="Z91" s="3">
        <f>COUNTIFS(Sheet1!$L:$L,'load_characteristics work'!Z$1,Sheet1!$K:$K,'load_characteristics work'!$A91)</f>
        <v>0</v>
      </c>
    </row>
    <row r="92" spans="1:26" x14ac:dyDescent="0.25">
      <c r="A92" t="s">
        <v>94</v>
      </c>
      <c r="B92">
        <v>90</v>
      </c>
      <c r="C92">
        <v>0.9</v>
      </c>
      <c r="D92">
        <v>100</v>
      </c>
      <c r="J92" s="3">
        <f>COUNTIFS(Sheet1!$L:$L,'load_characteristics work'!J$1,Sheet1!$K:$K,'load_characteristics work'!$A92)</f>
        <v>0</v>
      </c>
      <c r="K92" s="3">
        <f>COUNTIFS(Sheet1!$L:$L,'load_characteristics work'!K$1,Sheet1!$K:$K,'load_characteristics work'!$A92)</f>
        <v>0</v>
      </c>
      <c r="L92" s="3">
        <f>COUNTIFS(Sheet1!$L:$L,'load_characteristics work'!L$1,Sheet1!$K:$K,'load_characteristics work'!$A92)</f>
        <v>0</v>
      </c>
      <c r="M92" s="3">
        <f>COUNTIFS(Sheet1!$L:$L,'load_characteristics work'!M$1,Sheet1!$K:$K,'load_characteristics work'!$A92)</f>
        <v>0</v>
      </c>
      <c r="N92" s="3">
        <f>COUNTIFS(Sheet1!$L:$L,'load_characteristics work'!N$1,Sheet1!$K:$K,'load_characteristics work'!$A92)</f>
        <v>0</v>
      </c>
      <c r="O92" s="3">
        <f>COUNTIFS(Sheet1!$L:$L,'load_characteristics work'!O$1,Sheet1!$K:$K,'load_characteristics work'!$A92)</f>
        <v>0</v>
      </c>
      <c r="P92" s="3">
        <f>COUNTIFS(Sheet1!$L:$L,'load_characteristics work'!P$1,Sheet1!$K:$K,'load_characteristics work'!$A92)</f>
        <v>0</v>
      </c>
      <c r="Q92" s="3">
        <f>COUNTIFS(Sheet1!$L:$L,'load_characteristics work'!Q$1,Sheet1!$K:$K,'load_characteristics work'!$A92)</f>
        <v>0</v>
      </c>
      <c r="R92" s="3">
        <f>COUNTIFS(Sheet1!$L:$L,'load_characteristics work'!R$1,Sheet1!$K:$K,'load_characteristics work'!$A92)</f>
        <v>0</v>
      </c>
      <c r="S92" s="3">
        <f>COUNTIFS(Sheet1!$L:$L,'load_characteristics work'!S$1,Sheet1!$K:$K,'load_characteristics work'!$A92)</f>
        <v>0</v>
      </c>
      <c r="T92" s="3">
        <f>COUNTIFS(Sheet1!$L:$L,'load_characteristics work'!T$1,Sheet1!$K:$K,'load_characteristics work'!$A92)</f>
        <v>0</v>
      </c>
      <c r="U92" s="3">
        <f>COUNTIFS(Sheet1!$L:$L,'load_characteristics work'!U$1,Sheet1!$K:$K,'load_characteristics work'!$A92)</f>
        <v>0</v>
      </c>
      <c r="V92" s="3">
        <f>COUNTIFS(Sheet1!$L:$L,'load_characteristics work'!V$1,Sheet1!$K:$K,'load_characteristics work'!$A92)</f>
        <v>0</v>
      </c>
      <c r="W92" s="3">
        <f>COUNTIFS(Sheet1!$L:$L,'load_characteristics work'!W$1,Sheet1!$K:$K,'load_characteristics work'!$A92)</f>
        <v>0</v>
      </c>
      <c r="X92" s="3">
        <f>COUNTIFS(Sheet1!$L:$L,'load_characteristics work'!X$1,Sheet1!$K:$K,'load_characteristics work'!$A92)</f>
        <v>0</v>
      </c>
      <c r="Y92" s="3">
        <f>COUNTIFS(Sheet1!$L:$L,'load_characteristics work'!Y$1,Sheet1!$K:$K,'load_characteristics work'!$A92)</f>
        <v>0</v>
      </c>
      <c r="Z92" s="3">
        <f>COUNTIFS(Sheet1!$L:$L,'load_characteristics work'!Z$1,Sheet1!$K:$K,'load_characteristics work'!$A92)</f>
        <v>0</v>
      </c>
    </row>
    <row r="93" spans="1:26" x14ac:dyDescent="0.25">
      <c r="A93" t="s">
        <v>95</v>
      </c>
      <c r="B93">
        <v>270</v>
      </c>
      <c r="C93">
        <v>0.9</v>
      </c>
      <c r="D93">
        <v>300</v>
      </c>
      <c r="J93" s="3">
        <f>COUNTIFS(Sheet1!$L:$L,'load_characteristics work'!J$1,Sheet1!$K:$K,'load_characteristics work'!$A93)</f>
        <v>0</v>
      </c>
      <c r="K93" s="3">
        <f>COUNTIFS(Sheet1!$L:$L,'load_characteristics work'!K$1,Sheet1!$K:$K,'load_characteristics work'!$A93)</f>
        <v>0</v>
      </c>
      <c r="L93" s="3">
        <f>COUNTIFS(Sheet1!$L:$L,'load_characteristics work'!L$1,Sheet1!$K:$K,'load_characteristics work'!$A93)</f>
        <v>0</v>
      </c>
      <c r="M93" s="3">
        <f>COUNTIFS(Sheet1!$L:$L,'load_characteristics work'!M$1,Sheet1!$K:$K,'load_characteristics work'!$A93)</f>
        <v>0</v>
      </c>
      <c r="N93" s="3">
        <f>COUNTIFS(Sheet1!$L:$L,'load_characteristics work'!N$1,Sheet1!$K:$K,'load_characteristics work'!$A93)</f>
        <v>0</v>
      </c>
      <c r="O93" s="3">
        <f>COUNTIFS(Sheet1!$L:$L,'load_characteristics work'!O$1,Sheet1!$K:$K,'load_characteristics work'!$A93)</f>
        <v>0</v>
      </c>
      <c r="P93" s="3">
        <f>COUNTIFS(Sheet1!$L:$L,'load_characteristics work'!P$1,Sheet1!$K:$K,'load_characteristics work'!$A93)</f>
        <v>0</v>
      </c>
      <c r="Q93" s="3">
        <f>COUNTIFS(Sheet1!$L:$L,'load_characteristics work'!Q$1,Sheet1!$K:$K,'load_characteristics work'!$A93)</f>
        <v>0</v>
      </c>
      <c r="R93" s="3">
        <f>COUNTIFS(Sheet1!$L:$L,'load_characteristics work'!R$1,Sheet1!$K:$K,'load_characteristics work'!$A93)</f>
        <v>0</v>
      </c>
      <c r="S93" s="3">
        <f>COUNTIFS(Sheet1!$L:$L,'load_characteristics work'!S$1,Sheet1!$K:$K,'load_characteristics work'!$A93)</f>
        <v>0</v>
      </c>
      <c r="T93" s="3">
        <f>COUNTIFS(Sheet1!$L:$L,'load_characteristics work'!T$1,Sheet1!$K:$K,'load_characteristics work'!$A93)</f>
        <v>0</v>
      </c>
      <c r="U93" s="3">
        <f>COUNTIFS(Sheet1!$L:$L,'load_characteristics work'!U$1,Sheet1!$K:$K,'load_characteristics work'!$A93)</f>
        <v>0</v>
      </c>
      <c r="V93" s="3">
        <f>COUNTIFS(Sheet1!$L:$L,'load_characteristics work'!V$1,Sheet1!$K:$K,'load_characteristics work'!$A93)</f>
        <v>0</v>
      </c>
      <c r="W93" s="3">
        <f>COUNTIFS(Sheet1!$L:$L,'load_characteristics work'!W$1,Sheet1!$K:$K,'load_characteristics work'!$A93)</f>
        <v>0</v>
      </c>
      <c r="X93" s="3">
        <f>COUNTIFS(Sheet1!$L:$L,'load_characteristics work'!X$1,Sheet1!$K:$K,'load_characteristics work'!$A93)</f>
        <v>0</v>
      </c>
      <c r="Y93" s="3">
        <f>COUNTIFS(Sheet1!$L:$L,'load_characteristics work'!Y$1,Sheet1!$K:$K,'load_characteristics work'!$A93)</f>
        <v>0</v>
      </c>
      <c r="Z93" s="3">
        <f>COUNTIFS(Sheet1!$L:$L,'load_characteristics work'!Z$1,Sheet1!$K:$K,'load_characteristics work'!$A93)</f>
        <v>0</v>
      </c>
    </row>
    <row r="94" spans="1:26" x14ac:dyDescent="0.25">
      <c r="A94" t="s">
        <v>96</v>
      </c>
      <c r="B94">
        <v>90</v>
      </c>
      <c r="C94">
        <v>0.9</v>
      </c>
      <c r="D94">
        <v>100</v>
      </c>
      <c r="J94" s="3">
        <f>COUNTIFS(Sheet1!$L:$L,'load_characteristics work'!J$1,Sheet1!$K:$K,'load_characteristics work'!$A94)</f>
        <v>0</v>
      </c>
      <c r="K94" s="3">
        <f>COUNTIFS(Sheet1!$L:$L,'load_characteristics work'!K$1,Sheet1!$K:$K,'load_characteristics work'!$A94)</f>
        <v>0</v>
      </c>
      <c r="L94" s="3">
        <f>COUNTIFS(Sheet1!$L:$L,'load_characteristics work'!L$1,Sheet1!$K:$K,'load_characteristics work'!$A94)</f>
        <v>0</v>
      </c>
      <c r="M94" s="3">
        <f>COUNTIFS(Sheet1!$L:$L,'load_characteristics work'!M$1,Sheet1!$K:$K,'load_characteristics work'!$A94)</f>
        <v>0</v>
      </c>
      <c r="N94" s="3">
        <f>COUNTIFS(Sheet1!$L:$L,'load_characteristics work'!N$1,Sheet1!$K:$K,'load_characteristics work'!$A94)</f>
        <v>0</v>
      </c>
      <c r="O94" s="3">
        <f>COUNTIFS(Sheet1!$L:$L,'load_characteristics work'!O$1,Sheet1!$K:$K,'load_characteristics work'!$A94)</f>
        <v>0</v>
      </c>
      <c r="P94" s="3">
        <f>COUNTIFS(Sheet1!$L:$L,'load_characteristics work'!P$1,Sheet1!$K:$K,'load_characteristics work'!$A94)</f>
        <v>0</v>
      </c>
      <c r="Q94" s="3">
        <f>COUNTIFS(Sheet1!$L:$L,'load_characteristics work'!Q$1,Sheet1!$K:$K,'load_characteristics work'!$A94)</f>
        <v>0</v>
      </c>
      <c r="R94" s="3">
        <f>COUNTIFS(Sheet1!$L:$L,'load_characteristics work'!R$1,Sheet1!$K:$K,'load_characteristics work'!$A94)</f>
        <v>0</v>
      </c>
      <c r="S94" s="3">
        <f>COUNTIFS(Sheet1!$L:$L,'load_characteristics work'!S$1,Sheet1!$K:$K,'load_characteristics work'!$A94)</f>
        <v>0</v>
      </c>
      <c r="T94" s="3">
        <f>COUNTIFS(Sheet1!$L:$L,'load_characteristics work'!T$1,Sheet1!$K:$K,'load_characteristics work'!$A94)</f>
        <v>0</v>
      </c>
      <c r="U94" s="3">
        <f>COUNTIFS(Sheet1!$L:$L,'load_characteristics work'!U$1,Sheet1!$K:$K,'load_characteristics work'!$A94)</f>
        <v>0</v>
      </c>
      <c r="V94" s="3">
        <f>COUNTIFS(Sheet1!$L:$L,'load_characteristics work'!V$1,Sheet1!$K:$K,'load_characteristics work'!$A94)</f>
        <v>0</v>
      </c>
      <c r="W94" s="3">
        <f>COUNTIFS(Sheet1!$L:$L,'load_characteristics work'!W$1,Sheet1!$K:$K,'load_characteristics work'!$A94)</f>
        <v>0</v>
      </c>
      <c r="X94" s="3">
        <f>COUNTIFS(Sheet1!$L:$L,'load_characteristics work'!X$1,Sheet1!$K:$K,'load_characteristics work'!$A94)</f>
        <v>0</v>
      </c>
      <c r="Y94" s="3">
        <f>COUNTIFS(Sheet1!$L:$L,'load_characteristics work'!Y$1,Sheet1!$K:$K,'load_characteristics work'!$A94)</f>
        <v>0</v>
      </c>
      <c r="Z94" s="3">
        <f>COUNTIFS(Sheet1!$L:$L,'load_characteristics work'!Z$1,Sheet1!$K:$K,'load_characteristics work'!$A94)</f>
        <v>0</v>
      </c>
    </row>
    <row r="95" spans="1:26" x14ac:dyDescent="0.25">
      <c r="A95" t="s">
        <v>97</v>
      </c>
      <c r="B95">
        <v>180</v>
      </c>
      <c r="C95">
        <v>0.9</v>
      </c>
      <c r="D95">
        <v>200</v>
      </c>
      <c r="J95" s="3">
        <f>COUNTIFS(Sheet1!$L:$L,'load_characteristics work'!J$1,Sheet1!$K:$K,'load_characteristics work'!$A95)</f>
        <v>0</v>
      </c>
      <c r="K95" s="3">
        <f>COUNTIFS(Sheet1!$L:$L,'load_characteristics work'!K$1,Sheet1!$K:$K,'load_characteristics work'!$A95)</f>
        <v>0</v>
      </c>
      <c r="L95" s="3">
        <f>COUNTIFS(Sheet1!$L:$L,'load_characteristics work'!L$1,Sheet1!$K:$K,'load_characteristics work'!$A95)</f>
        <v>0</v>
      </c>
      <c r="M95" s="3">
        <f>COUNTIFS(Sheet1!$L:$L,'load_characteristics work'!M$1,Sheet1!$K:$K,'load_characteristics work'!$A95)</f>
        <v>0</v>
      </c>
      <c r="N95" s="3">
        <f>COUNTIFS(Sheet1!$L:$L,'load_characteristics work'!N$1,Sheet1!$K:$K,'load_characteristics work'!$A95)</f>
        <v>0</v>
      </c>
      <c r="O95" s="3">
        <f>COUNTIFS(Sheet1!$L:$L,'load_characteristics work'!O$1,Sheet1!$K:$K,'load_characteristics work'!$A95)</f>
        <v>0</v>
      </c>
      <c r="P95" s="3">
        <f>COUNTIFS(Sheet1!$L:$L,'load_characteristics work'!P$1,Sheet1!$K:$K,'load_characteristics work'!$A95)</f>
        <v>0</v>
      </c>
      <c r="Q95" s="3">
        <f>COUNTIFS(Sheet1!$L:$L,'load_characteristics work'!Q$1,Sheet1!$K:$K,'load_characteristics work'!$A95)</f>
        <v>0</v>
      </c>
      <c r="R95" s="3">
        <f>COUNTIFS(Sheet1!$L:$L,'load_characteristics work'!R$1,Sheet1!$K:$K,'load_characteristics work'!$A95)</f>
        <v>0</v>
      </c>
      <c r="S95" s="3">
        <f>COUNTIFS(Sheet1!$L:$L,'load_characteristics work'!S$1,Sheet1!$K:$K,'load_characteristics work'!$A95)</f>
        <v>0</v>
      </c>
      <c r="T95" s="3">
        <f>COUNTIFS(Sheet1!$L:$L,'load_characteristics work'!T$1,Sheet1!$K:$K,'load_characteristics work'!$A95)</f>
        <v>0</v>
      </c>
      <c r="U95" s="3">
        <f>COUNTIFS(Sheet1!$L:$L,'load_characteristics work'!U$1,Sheet1!$K:$K,'load_characteristics work'!$A95)</f>
        <v>1</v>
      </c>
      <c r="V95" s="3">
        <f>COUNTIFS(Sheet1!$L:$L,'load_characteristics work'!V$1,Sheet1!$K:$K,'load_characteristics work'!$A95)</f>
        <v>0</v>
      </c>
      <c r="W95" s="3">
        <f>COUNTIFS(Sheet1!$L:$L,'load_characteristics work'!W$1,Sheet1!$K:$K,'load_characteristics work'!$A95)</f>
        <v>0</v>
      </c>
      <c r="X95" s="3">
        <f>COUNTIFS(Sheet1!$L:$L,'load_characteristics work'!X$1,Sheet1!$K:$K,'load_characteristics work'!$A95)</f>
        <v>0</v>
      </c>
      <c r="Y95" s="3">
        <f>COUNTIFS(Sheet1!$L:$L,'load_characteristics work'!Y$1,Sheet1!$K:$K,'load_characteristics work'!$A95)</f>
        <v>0</v>
      </c>
      <c r="Z95" s="3">
        <f>COUNTIFS(Sheet1!$L:$L,'load_characteristics work'!Z$1,Sheet1!$K:$K,'load_characteristics work'!$A95)</f>
        <v>0</v>
      </c>
    </row>
    <row r="96" spans="1:26" x14ac:dyDescent="0.25">
      <c r="A96" t="s">
        <v>98</v>
      </c>
      <c r="B96">
        <v>1800</v>
      </c>
      <c r="C96">
        <v>0.9</v>
      </c>
      <c r="D96">
        <v>2000</v>
      </c>
      <c r="J96" s="3">
        <f>COUNTIFS(Sheet1!$L:$L,'load_characteristics work'!J$1,Sheet1!$K:$K,'load_characteristics work'!$A96)</f>
        <v>0</v>
      </c>
      <c r="K96" s="3">
        <f>COUNTIFS(Sheet1!$L:$L,'load_characteristics work'!K$1,Sheet1!$K:$K,'load_characteristics work'!$A96)</f>
        <v>0</v>
      </c>
      <c r="L96" s="3">
        <f>COUNTIFS(Sheet1!$L:$L,'load_characteristics work'!L$1,Sheet1!$K:$K,'load_characteristics work'!$A96)</f>
        <v>0</v>
      </c>
      <c r="M96" s="3">
        <f>COUNTIFS(Sheet1!$L:$L,'load_characteristics work'!M$1,Sheet1!$K:$K,'load_characteristics work'!$A96)</f>
        <v>1</v>
      </c>
      <c r="N96" s="3">
        <f>COUNTIFS(Sheet1!$L:$L,'load_characteristics work'!N$1,Sheet1!$K:$K,'load_characteristics work'!$A96)</f>
        <v>0</v>
      </c>
      <c r="O96" s="3">
        <f>COUNTIFS(Sheet1!$L:$L,'load_characteristics work'!O$1,Sheet1!$K:$K,'load_characteristics work'!$A96)</f>
        <v>0</v>
      </c>
      <c r="P96" s="3">
        <f>COUNTIFS(Sheet1!$L:$L,'load_characteristics work'!P$1,Sheet1!$K:$K,'load_characteristics work'!$A96)</f>
        <v>0</v>
      </c>
      <c r="Q96" s="3">
        <f>COUNTIFS(Sheet1!$L:$L,'load_characteristics work'!Q$1,Sheet1!$K:$K,'load_characteristics work'!$A96)</f>
        <v>0</v>
      </c>
      <c r="R96" s="3">
        <f>COUNTIFS(Sheet1!$L:$L,'load_characteristics work'!R$1,Sheet1!$K:$K,'load_characteristics work'!$A96)</f>
        <v>0</v>
      </c>
      <c r="S96" s="3">
        <f>COUNTIFS(Sheet1!$L:$L,'load_characteristics work'!S$1,Sheet1!$K:$K,'load_characteristics work'!$A96)</f>
        <v>0</v>
      </c>
      <c r="T96" s="3">
        <f>COUNTIFS(Sheet1!$L:$L,'load_characteristics work'!T$1,Sheet1!$K:$K,'load_characteristics work'!$A96)</f>
        <v>0</v>
      </c>
      <c r="U96" s="3">
        <f>COUNTIFS(Sheet1!$L:$L,'load_characteristics work'!U$1,Sheet1!$K:$K,'load_characteristics work'!$A96)</f>
        <v>0</v>
      </c>
      <c r="V96" s="3">
        <f>COUNTIFS(Sheet1!$L:$L,'load_characteristics work'!V$1,Sheet1!$K:$K,'load_characteristics work'!$A96)</f>
        <v>0</v>
      </c>
      <c r="W96" s="3">
        <f>COUNTIFS(Sheet1!$L:$L,'load_characteristics work'!W$1,Sheet1!$K:$K,'load_characteristics work'!$A96)</f>
        <v>0</v>
      </c>
      <c r="X96" s="3">
        <f>COUNTIFS(Sheet1!$L:$L,'load_characteristics work'!X$1,Sheet1!$K:$K,'load_characteristics work'!$A96)</f>
        <v>0</v>
      </c>
      <c r="Y96" s="3">
        <f>COUNTIFS(Sheet1!$L:$L,'load_characteristics work'!Y$1,Sheet1!$K:$K,'load_characteristics work'!$A96)</f>
        <v>0</v>
      </c>
      <c r="Z96" s="3">
        <f>COUNTIFS(Sheet1!$L:$L,'load_characteristics work'!Z$1,Sheet1!$K:$K,'load_characteristics work'!$A96)</f>
        <v>0</v>
      </c>
    </row>
    <row r="97" spans="1:26" x14ac:dyDescent="0.25">
      <c r="A97" t="s">
        <v>99</v>
      </c>
      <c r="B97">
        <v>1134</v>
      </c>
      <c r="C97">
        <v>0.9</v>
      </c>
      <c r="D97">
        <v>1260</v>
      </c>
      <c r="J97" s="3">
        <f>COUNTIFS(Sheet1!$L:$L,'load_characteristics work'!J$1,Sheet1!$K:$K,'load_characteristics work'!$A97)</f>
        <v>1</v>
      </c>
      <c r="K97" s="3">
        <f>COUNTIFS(Sheet1!$L:$L,'load_characteristics work'!K$1,Sheet1!$K:$K,'load_characteristics work'!$A97)</f>
        <v>0</v>
      </c>
      <c r="L97" s="3">
        <f>COUNTIFS(Sheet1!$L:$L,'load_characteristics work'!L$1,Sheet1!$K:$K,'load_characteristics work'!$A97)</f>
        <v>1</v>
      </c>
      <c r="M97" s="3">
        <f>COUNTIFS(Sheet1!$L:$L,'load_characteristics work'!M$1,Sheet1!$K:$K,'load_characteristics work'!$A97)</f>
        <v>0</v>
      </c>
      <c r="N97" s="3">
        <f>COUNTIFS(Sheet1!$L:$L,'load_characteristics work'!N$1,Sheet1!$K:$K,'load_characteristics work'!$A97)</f>
        <v>0</v>
      </c>
      <c r="O97" s="3">
        <f>COUNTIFS(Sheet1!$L:$L,'load_characteristics work'!O$1,Sheet1!$K:$K,'load_characteristics work'!$A97)</f>
        <v>0</v>
      </c>
      <c r="P97" s="3">
        <f>COUNTIFS(Sheet1!$L:$L,'load_characteristics work'!P$1,Sheet1!$K:$K,'load_characteristics work'!$A97)</f>
        <v>0</v>
      </c>
      <c r="Q97" s="3">
        <f>COUNTIFS(Sheet1!$L:$L,'load_characteristics work'!Q$1,Sheet1!$K:$K,'load_characteristics work'!$A97)</f>
        <v>0</v>
      </c>
      <c r="R97" s="3">
        <f>COUNTIFS(Sheet1!$L:$L,'load_characteristics work'!R$1,Sheet1!$K:$K,'load_characteristics work'!$A97)</f>
        <v>0</v>
      </c>
      <c r="S97" s="3">
        <f>COUNTIFS(Sheet1!$L:$L,'load_characteristics work'!S$1,Sheet1!$K:$K,'load_characteristics work'!$A97)</f>
        <v>0</v>
      </c>
      <c r="T97" s="3">
        <f>COUNTIFS(Sheet1!$L:$L,'load_characteristics work'!T$1,Sheet1!$K:$K,'load_characteristics work'!$A97)</f>
        <v>0</v>
      </c>
      <c r="U97" s="3">
        <f>COUNTIFS(Sheet1!$L:$L,'load_characteristics work'!U$1,Sheet1!$K:$K,'load_characteristics work'!$A97)</f>
        <v>0</v>
      </c>
      <c r="V97" s="3">
        <f>COUNTIFS(Sheet1!$L:$L,'load_characteristics work'!V$1,Sheet1!$K:$K,'load_characteristics work'!$A97)</f>
        <v>0</v>
      </c>
      <c r="W97" s="3">
        <f>COUNTIFS(Sheet1!$L:$L,'load_characteristics work'!W$1,Sheet1!$K:$K,'load_characteristics work'!$A97)</f>
        <v>0</v>
      </c>
      <c r="X97" s="3">
        <f>COUNTIFS(Sheet1!$L:$L,'load_characteristics work'!X$1,Sheet1!$K:$K,'load_characteristics work'!$A97)</f>
        <v>0</v>
      </c>
      <c r="Y97" s="3">
        <f>COUNTIFS(Sheet1!$L:$L,'load_characteristics work'!Y$1,Sheet1!$K:$K,'load_characteristics work'!$A97)</f>
        <v>0</v>
      </c>
      <c r="Z97" s="3">
        <f>COUNTIFS(Sheet1!$L:$L,'load_characteristics work'!Z$1,Sheet1!$K:$K,'load_characteristics work'!$A97)</f>
        <v>0</v>
      </c>
    </row>
    <row r="98" spans="1:26" x14ac:dyDescent="0.25">
      <c r="A98" t="s">
        <v>100</v>
      </c>
      <c r="B98">
        <v>90</v>
      </c>
      <c r="C98">
        <v>0.9</v>
      </c>
      <c r="D98">
        <v>100</v>
      </c>
      <c r="J98" s="3">
        <f>COUNTIFS(Sheet1!$L:$L,'load_characteristics work'!J$1,Sheet1!$K:$K,'load_characteristics work'!$A98)</f>
        <v>0</v>
      </c>
      <c r="K98" s="3">
        <f>COUNTIFS(Sheet1!$L:$L,'load_characteristics work'!K$1,Sheet1!$K:$K,'load_characteristics work'!$A98)</f>
        <v>0</v>
      </c>
      <c r="L98" s="3">
        <f>COUNTIFS(Sheet1!$L:$L,'load_characteristics work'!L$1,Sheet1!$K:$K,'load_characteristics work'!$A98)</f>
        <v>0</v>
      </c>
      <c r="M98" s="3">
        <f>COUNTIFS(Sheet1!$L:$L,'load_characteristics work'!M$1,Sheet1!$K:$K,'load_characteristics work'!$A98)</f>
        <v>0</v>
      </c>
      <c r="N98" s="3">
        <f>COUNTIFS(Sheet1!$L:$L,'load_characteristics work'!N$1,Sheet1!$K:$K,'load_characteristics work'!$A98)</f>
        <v>0</v>
      </c>
      <c r="O98" s="3">
        <f>COUNTIFS(Sheet1!$L:$L,'load_characteristics work'!O$1,Sheet1!$K:$K,'load_characteristics work'!$A98)</f>
        <v>0</v>
      </c>
      <c r="P98" s="3">
        <f>COUNTIFS(Sheet1!$L:$L,'load_characteristics work'!P$1,Sheet1!$K:$K,'load_characteristics work'!$A98)</f>
        <v>0</v>
      </c>
      <c r="Q98" s="3">
        <f>COUNTIFS(Sheet1!$L:$L,'load_characteristics work'!Q$1,Sheet1!$K:$K,'load_characteristics work'!$A98)</f>
        <v>0</v>
      </c>
      <c r="R98" s="3">
        <f>COUNTIFS(Sheet1!$L:$L,'load_characteristics work'!R$1,Sheet1!$K:$K,'load_characteristics work'!$A98)</f>
        <v>0</v>
      </c>
      <c r="S98" s="3">
        <f>COUNTIFS(Sheet1!$L:$L,'load_characteristics work'!S$1,Sheet1!$K:$K,'load_characteristics work'!$A98)</f>
        <v>0</v>
      </c>
      <c r="T98" s="3">
        <f>COUNTIFS(Sheet1!$L:$L,'load_characteristics work'!T$1,Sheet1!$K:$K,'load_characteristics work'!$A98)</f>
        <v>0</v>
      </c>
      <c r="U98" s="3">
        <f>COUNTIFS(Sheet1!$L:$L,'load_characteristics work'!U$1,Sheet1!$K:$K,'load_characteristics work'!$A98)</f>
        <v>0</v>
      </c>
      <c r="V98" s="3">
        <f>COUNTIFS(Sheet1!$L:$L,'load_characteristics work'!V$1,Sheet1!$K:$K,'load_characteristics work'!$A98)</f>
        <v>0</v>
      </c>
      <c r="W98" s="3">
        <f>COUNTIFS(Sheet1!$L:$L,'load_characteristics work'!W$1,Sheet1!$K:$K,'load_characteristics work'!$A98)</f>
        <v>0</v>
      </c>
      <c r="X98" s="3">
        <f>COUNTIFS(Sheet1!$L:$L,'load_characteristics work'!X$1,Sheet1!$K:$K,'load_characteristics work'!$A98)</f>
        <v>0</v>
      </c>
      <c r="Y98" s="3">
        <f>COUNTIFS(Sheet1!$L:$L,'load_characteristics work'!Y$1,Sheet1!$K:$K,'load_characteristics work'!$A98)</f>
        <v>0</v>
      </c>
      <c r="Z98" s="3">
        <f>COUNTIFS(Sheet1!$L:$L,'load_characteristics work'!Z$1,Sheet1!$K:$K,'load_characteristics work'!$A98)</f>
        <v>0</v>
      </c>
    </row>
    <row r="99" spans="1:26" x14ac:dyDescent="0.25">
      <c r="A99" t="s">
        <v>101</v>
      </c>
      <c r="B99">
        <v>90</v>
      </c>
      <c r="C99">
        <v>0.9</v>
      </c>
      <c r="D99">
        <v>100</v>
      </c>
      <c r="J99" s="3">
        <f>COUNTIFS(Sheet1!$L:$L,'load_characteristics work'!J$1,Sheet1!$K:$K,'load_characteristics work'!$A99)</f>
        <v>0</v>
      </c>
      <c r="K99" s="3">
        <f>COUNTIFS(Sheet1!$L:$L,'load_characteristics work'!K$1,Sheet1!$K:$K,'load_characteristics work'!$A99)</f>
        <v>0</v>
      </c>
      <c r="L99" s="3">
        <f>COUNTIFS(Sheet1!$L:$L,'load_characteristics work'!L$1,Sheet1!$K:$K,'load_characteristics work'!$A99)</f>
        <v>0</v>
      </c>
      <c r="M99" s="3">
        <f>COUNTIFS(Sheet1!$L:$L,'load_characteristics work'!M$1,Sheet1!$K:$K,'load_characteristics work'!$A99)</f>
        <v>0</v>
      </c>
      <c r="N99" s="3">
        <f>COUNTIFS(Sheet1!$L:$L,'load_characteristics work'!N$1,Sheet1!$K:$K,'load_characteristics work'!$A99)</f>
        <v>0</v>
      </c>
      <c r="O99" s="3">
        <f>COUNTIFS(Sheet1!$L:$L,'load_characteristics work'!O$1,Sheet1!$K:$K,'load_characteristics work'!$A99)</f>
        <v>0</v>
      </c>
      <c r="P99" s="3">
        <f>COUNTIFS(Sheet1!$L:$L,'load_characteristics work'!P$1,Sheet1!$K:$K,'load_characteristics work'!$A99)</f>
        <v>0</v>
      </c>
      <c r="Q99" s="3">
        <f>COUNTIFS(Sheet1!$L:$L,'load_characteristics work'!Q$1,Sheet1!$K:$K,'load_characteristics work'!$A99)</f>
        <v>0</v>
      </c>
      <c r="R99" s="3">
        <f>COUNTIFS(Sheet1!$L:$L,'load_characteristics work'!R$1,Sheet1!$K:$K,'load_characteristics work'!$A99)</f>
        <v>0</v>
      </c>
      <c r="S99" s="3">
        <f>COUNTIFS(Sheet1!$L:$L,'load_characteristics work'!S$1,Sheet1!$K:$K,'load_characteristics work'!$A99)</f>
        <v>0</v>
      </c>
      <c r="T99" s="3">
        <f>COUNTIFS(Sheet1!$L:$L,'load_characteristics work'!T$1,Sheet1!$K:$K,'load_characteristics work'!$A99)</f>
        <v>0</v>
      </c>
      <c r="U99" s="3">
        <f>COUNTIFS(Sheet1!$L:$L,'load_characteristics work'!U$1,Sheet1!$K:$K,'load_characteristics work'!$A99)</f>
        <v>0</v>
      </c>
      <c r="V99" s="3">
        <f>COUNTIFS(Sheet1!$L:$L,'load_characteristics work'!V$1,Sheet1!$K:$K,'load_characteristics work'!$A99)</f>
        <v>0</v>
      </c>
      <c r="W99" s="3">
        <f>COUNTIFS(Sheet1!$L:$L,'load_characteristics work'!W$1,Sheet1!$K:$K,'load_characteristics work'!$A99)</f>
        <v>0</v>
      </c>
      <c r="X99" s="3">
        <f>COUNTIFS(Sheet1!$L:$L,'load_characteristics work'!X$1,Sheet1!$K:$K,'load_characteristics work'!$A99)</f>
        <v>0</v>
      </c>
      <c r="Y99" s="3">
        <f>COUNTIFS(Sheet1!$L:$L,'load_characteristics work'!Y$1,Sheet1!$K:$K,'load_characteristics work'!$A99)</f>
        <v>0</v>
      </c>
      <c r="Z99" s="3">
        <f>COUNTIFS(Sheet1!$L:$L,'load_characteristics work'!Z$1,Sheet1!$K:$K,'load_characteristics work'!$A99)</f>
        <v>0</v>
      </c>
    </row>
    <row r="100" spans="1:26" x14ac:dyDescent="0.25">
      <c r="A100" t="s">
        <v>102</v>
      </c>
      <c r="B100">
        <v>90</v>
      </c>
      <c r="C100">
        <v>0.9</v>
      </c>
      <c r="D100">
        <v>100</v>
      </c>
      <c r="J100" s="3">
        <f>COUNTIFS(Sheet1!$L:$L,'load_characteristics work'!J$1,Sheet1!$K:$K,'load_characteristics work'!$A100)</f>
        <v>2</v>
      </c>
      <c r="K100" s="3">
        <f>COUNTIFS(Sheet1!$L:$L,'load_characteristics work'!K$1,Sheet1!$K:$K,'load_characteristics work'!$A100)</f>
        <v>0</v>
      </c>
      <c r="L100" s="3">
        <f>COUNTIFS(Sheet1!$L:$L,'load_characteristics work'!L$1,Sheet1!$K:$K,'load_characteristics work'!$A100)</f>
        <v>0</v>
      </c>
      <c r="M100" s="3">
        <f>COUNTIFS(Sheet1!$L:$L,'load_characteristics work'!M$1,Sheet1!$K:$K,'load_characteristics work'!$A100)</f>
        <v>0</v>
      </c>
      <c r="N100" s="3">
        <f>COUNTIFS(Sheet1!$L:$L,'load_characteristics work'!N$1,Sheet1!$K:$K,'load_characteristics work'!$A100)</f>
        <v>0</v>
      </c>
      <c r="O100" s="3">
        <f>COUNTIFS(Sheet1!$L:$L,'load_characteristics work'!O$1,Sheet1!$K:$K,'load_characteristics work'!$A100)</f>
        <v>0</v>
      </c>
      <c r="P100" s="3">
        <f>COUNTIFS(Sheet1!$L:$L,'load_characteristics work'!P$1,Sheet1!$K:$K,'load_characteristics work'!$A100)</f>
        <v>0</v>
      </c>
      <c r="Q100" s="3">
        <f>COUNTIFS(Sheet1!$L:$L,'load_characteristics work'!Q$1,Sheet1!$K:$K,'load_characteristics work'!$A100)</f>
        <v>0</v>
      </c>
      <c r="R100" s="3">
        <f>COUNTIFS(Sheet1!$L:$L,'load_characteristics work'!R$1,Sheet1!$K:$K,'load_characteristics work'!$A100)</f>
        <v>0</v>
      </c>
      <c r="S100" s="3">
        <f>COUNTIFS(Sheet1!$L:$L,'load_characteristics work'!S$1,Sheet1!$K:$K,'load_characteristics work'!$A100)</f>
        <v>0</v>
      </c>
      <c r="T100" s="3">
        <f>COUNTIFS(Sheet1!$L:$L,'load_characteristics work'!T$1,Sheet1!$K:$K,'load_characteristics work'!$A100)</f>
        <v>0</v>
      </c>
      <c r="U100" s="3">
        <f>COUNTIFS(Sheet1!$L:$L,'load_characteristics work'!U$1,Sheet1!$K:$K,'load_characteristics work'!$A100)</f>
        <v>0</v>
      </c>
      <c r="V100" s="3">
        <f>COUNTIFS(Sheet1!$L:$L,'load_characteristics work'!V$1,Sheet1!$K:$K,'load_characteristics work'!$A100)</f>
        <v>0</v>
      </c>
      <c r="W100" s="3">
        <f>COUNTIFS(Sheet1!$L:$L,'load_characteristics work'!W$1,Sheet1!$K:$K,'load_characteristics work'!$A100)</f>
        <v>0</v>
      </c>
      <c r="X100" s="3">
        <f>COUNTIFS(Sheet1!$L:$L,'load_characteristics work'!X$1,Sheet1!$K:$K,'load_characteristics work'!$A100)</f>
        <v>0</v>
      </c>
      <c r="Y100" s="3">
        <f>COUNTIFS(Sheet1!$L:$L,'load_characteristics work'!Y$1,Sheet1!$K:$K,'load_characteristics work'!$A100)</f>
        <v>0</v>
      </c>
      <c r="Z100" s="3">
        <f>COUNTIFS(Sheet1!$L:$L,'load_characteristics work'!Z$1,Sheet1!$K:$K,'load_characteristics work'!$A100)</f>
        <v>0</v>
      </c>
    </row>
    <row r="101" spans="1:26" x14ac:dyDescent="0.25">
      <c r="A101" t="s">
        <v>103</v>
      </c>
      <c r="B101">
        <v>90</v>
      </c>
      <c r="C101">
        <v>0.9</v>
      </c>
      <c r="D101">
        <v>100</v>
      </c>
      <c r="J101" s="3">
        <f>COUNTIFS(Sheet1!$L:$L,'load_characteristics work'!J$1,Sheet1!$K:$K,'load_characteristics work'!$A101)</f>
        <v>2</v>
      </c>
      <c r="K101" s="3">
        <f>COUNTIFS(Sheet1!$L:$L,'load_characteristics work'!K$1,Sheet1!$K:$K,'load_characteristics work'!$A101)</f>
        <v>1</v>
      </c>
      <c r="L101" s="3">
        <f>COUNTIFS(Sheet1!$L:$L,'load_characteristics work'!L$1,Sheet1!$K:$K,'load_characteristics work'!$A101)</f>
        <v>1</v>
      </c>
      <c r="M101" s="3">
        <f>COUNTIFS(Sheet1!$L:$L,'load_characteristics work'!M$1,Sheet1!$K:$K,'load_characteristics work'!$A101)</f>
        <v>0</v>
      </c>
      <c r="N101" s="3">
        <f>COUNTIFS(Sheet1!$L:$L,'load_characteristics work'!N$1,Sheet1!$K:$K,'load_characteristics work'!$A101)</f>
        <v>0</v>
      </c>
      <c r="O101" s="3">
        <f>COUNTIFS(Sheet1!$L:$L,'load_characteristics work'!O$1,Sheet1!$K:$K,'load_characteristics work'!$A101)</f>
        <v>0</v>
      </c>
      <c r="P101" s="3">
        <f>COUNTIFS(Sheet1!$L:$L,'load_characteristics work'!P$1,Sheet1!$K:$K,'load_characteristics work'!$A101)</f>
        <v>0</v>
      </c>
      <c r="Q101" s="3">
        <f>COUNTIFS(Sheet1!$L:$L,'load_characteristics work'!Q$1,Sheet1!$K:$K,'load_characteristics work'!$A101)</f>
        <v>0</v>
      </c>
      <c r="R101" s="3">
        <f>COUNTIFS(Sheet1!$L:$L,'load_characteristics work'!R$1,Sheet1!$K:$K,'load_characteristics work'!$A101)</f>
        <v>0</v>
      </c>
      <c r="S101" s="3">
        <f>COUNTIFS(Sheet1!$L:$L,'load_characteristics work'!S$1,Sheet1!$K:$K,'load_characteristics work'!$A101)</f>
        <v>0</v>
      </c>
      <c r="T101" s="3">
        <f>COUNTIFS(Sheet1!$L:$L,'load_characteristics work'!T$1,Sheet1!$K:$K,'load_characteristics work'!$A101)</f>
        <v>0</v>
      </c>
      <c r="U101" s="3">
        <f>COUNTIFS(Sheet1!$L:$L,'load_characteristics work'!U$1,Sheet1!$K:$K,'load_characteristics work'!$A101)</f>
        <v>0</v>
      </c>
      <c r="V101" s="3">
        <f>COUNTIFS(Sheet1!$L:$L,'load_characteristics work'!V$1,Sheet1!$K:$K,'load_characteristics work'!$A101)</f>
        <v>0</v>
      </c>
      <c r="W101" s="3">
        <f>COUNTIFS(Sheet1!$L:$L,'load_characteristics work'!W$1,Sheet1!$K:$K,'load_characteristics work'!$A101)</f>
        <v>0</v>
      </c>
      <c r="X101" s="3">
        <f>COUNTIFS(Sheet1!$L:$L,'load_characteristics work'!X$1,Sheet1!$K:$K,'load_characteristics work'!$A101)</f>
        <v>0</v>
      </c>
      <c r="Y101" s="3">
        <f>COUNTIFS(Sheet1!$L:$L,'load_characteristics work'!Y$1,Sheet1!$K:$K,'load_characteristics work'!$A101)</f>
        <v>0</v>
      </c>
      <c r="Z101" s="3">
        <f>COUNTIFS(Sheet1!$L:$L,'load_characteristics work'!Z$1,Sheet1!$K:$K,'load_characteristics work'!$A101)</f>
        <v>0</v>
      </c>
    </row>
    <row r="102" spans="1:26" x14ac:dyDescent="0.25">
      <c r="A102" t="s">
        <v>104</v>
      </c>
      <c r="B102">
        <v>90</v>
      </c>
      <c r="C102">
        <v>0.9</v>
      </c>
      <c r="D102">
        <v>100</v>
      </c>
      <c r="J102" s="3">
        <f>COUNTIFS(Sheet1!$L:$L,'load_characteristics work'!J$1,Sheet1!$K:$K,'load_characteristics work'!$A102)</f>
        <v>1</v>
      </c>
      <c r="K102" s="3">
        <f>COUNTIFS(Sheet1!$L:$L,'load_characteristics work'!K$1,Sheet1!$K:$K,'load_characteristics work'!$A102)</f>
        <v>0</v>
      </c>
      <c r="L102" s="3">
        <f>COUNTIFS(Sheet1!$L:$L,'load_characteristics work'!L$1,Sheet1!$K:$K,'load_characteristics work'!$A102)</f>
        <v>0</v>
      </c>
      <c r="M102" s="3">
        <f>COUNTIFS(Sheet1!$L:$L,'load_characteristics work'!M$1,Sheet1!$K:$K,'load_characteristics work'!$A102)</f>
        <v>0</v>
      </c>
      <c r="N102" s="3">
        <f>COUNTIFS(Sheet1!$L:$L,'load_characteristics work'!N$1,Sheet1!$K:$K,'load_characteristics work'!$A102)</f>
        <v>0</v>
      </c>
      <c r="O102" s="3">
        <f>COUNTIFS(Sheet1!$L:$L,'load_characteristics work'!O$1,Sheet1!$K:$K,'load_characteristics work'!$A102)</f>
        <v>0</v>
      </c>
      <c r="P102" s="3">
        <f>COUNTIFS(Sheet1!$L:$L,'load_characteristics work'!P$1,Sheet1!$K:$K,'load_characteristics work'!$A102)</f>
        <v>0</v>
      </c>
      <c r="Q102" s="3">
        <f>COUNTIFS(Sheet1!$L:$L,'load_characteristics work'!Q$1,Sheet1!$K:$K,'load_characteristics work'!$A102)</f>
        <v>0</v>
      </c>
      <c r="R102" s="3">
        <f>COUNTIFS(Sheet1!$L:$L,'load_characteristics work'!R$1,Sheet1!$K:$K,'load_characteristics work'!$A102)</f>
        <v>0</v>
      </c>
      <c r="S102" s="3">
        <f>COUNTIFS(Sheet1!$L:$L,'load_characteristics work'!S$1,Sheet1!$K:$K,'load_characteristics work'!$A102)</f>
        <v>0</v>
      </c>
      <c r="T102" s="3">
        <f>COUNTIFS(Sheet1!$L:$L,'load_characteristics work'!T$1,Sheet1!$K:$K,'load_characteristics work'!$A102)</f>
        <v>0</v>
      </c>
      <c r="U102" s="3">
        <f>COUNTIFS(Sheet1!$L:$L,'load_characteristics work'!U$1,Sheet1!$K:$K,'load_characteristics work'!$A102)</f>
        <v>0</v>
      </c>
      <c r="V102" s="3">
        <f>COUNTIFS(Sheet1!$L:$L,'load_characteristics work'!V$1,Sheet1!$K:$K,'load_characteristics work'!$A102)</f>
        <v>0</v>
      </c>
      <c r="W102" s="3">
        <f>COUNTIFS(Sheet1!$L:$L,'load_characteristics work'!W$1,Sheet1!$K:$K,'load_characteristics work'!$A102)</f>
        <v>0</v>
      </c>
      <c r="X102" s="3">
        <f>COUNTIFS(Sheet1!$L:$L,'load_characteristics work'!X$1,Sheet1!$K:$K,'load_characteristics work'!$A102)</f>
        <v>0</v>
      </c>
      <c r="Y102" s="3">
        <f>COUNTIFS(Sheet1!$L:$L,'load_characteristics work'!Y$1,Sheet1!$K:$K,'load_characteristics work'!$A102)</f>
        <v>0</v>
      </c>
      <c r="Z102" s="3">
        <f>COUNTIFS(Sheet1!$L:$L,'load_characteristics work'!Z$1,Sheet1!$K:$K,'load_characteristics work'!$A102)</f>
        <v>0</v>
      </c>
    </row>
    <row r="103" spans="1:26" x14ac:dyDescent="0.25">
      <c r="A103" t="s">
        <v>105</v>
      </c>
      <c r="B103">
        <v>180</v>
      </c>
      <c r="C103">
        <v>0.9</v>
      </c>
      <c r="D103">
        <v>200</v>
      </c>
      <c r="J103" s="3">
        <f>COUNTIFS(Sheet1!$L:$L,'load_characteristics work'!J$1,Sheet1!$K:$K,'load_characteristics work'!$A103)</f>
        <v>0</v>
      </c>
      <c r="K103" s="3">
        <f>COUNTIFS(Sheet1!$L:$L,'load_characteristics work'!K$1,Sheet1!$K:$K,'load_characteristics work'!$A103)</f>
        <v>0</v>
      </c>
      <c r="L103" s="3">
        <f>COUNTIFS(Sheet1!$L:$L,'load_characteristics work'!L$1,Sheet1!$K:$K,'load_characteristics work'!$A103)</f>
        <v>0</v>
      </c>
      <c r="M103" s="3">
        <f>COUNTIFS(Sheet1!$L:$L,'load_characteristics work'!M$1,Sheet1!$K:$K,'load_characteristics work'!$A103)</f>
        <v>0</v>
      </c>
      <c r="N103" s="3">
        <f>COUNTIFS(Sheet1!$L:$L,'load_characteristics work'!N$1,Sheet1!$K:$K,'load_characteristics work'!$A103)</f>
        <v>0</v>
      </c>
      <c r="O103" s="3">
        <f>COUNTIFS(Sheet1!$L:$L,'load_characteristics work'!O$1,Sheet1!$K:$K,'load_characteristics work'!$A103)</f>
        <v>0</v>
      </c>
      <c r="P103" s="3">
        <f>COUNTIFS(Sheet1!$L:$L,'load_characteristics work'!P$1,Sheet1!$K:$K,'load_characteristics work'!$A103)</f>
        <v>0</v>
      </c>
      <c r="Q103" s="3">
        <f>COUNTIFS(Sheet1!$L:$L,'load_characteristics work'!Q$1,Sheet1!$K:$K,'load_characteristics work'!$A103)</f>
        <v>0</v>
      </c>
      <c r="R103" s="3">
        <f>COUNTIFS(Sheet1!$L:$L,'load_characteristics work'!R$1,Sheet1!$K:$K,'load_characteristics work'!$A103)</f>
        <v>0</v>
      </c>
      <c r="S103" s="3">
        <f>COUNTIFS(Sheet1!$L:$L,'load_characteristics work'!S$1,Sheet1!$K:$K,'load_characteristics work'!$A103)</f>
        <v>0</v>
      </c>
      <c r="T103" s="3">
        <f>COUNTIFS(Sheet1!$L:$L,'load_characteristics work'!T$1,Sheet1!$K:$K,'load_characteristics work'!$A103)</f>
        <v>0</v>
      </c>
      <c r="U103" s="3">
        <f>COUNTIFS(Sheet1!$L:$L,'load_characteristics work'!U$1,Sheet1!$K:$K,'load_characteristics work'!$A103)</f>
        <v>0</v>
      </c>
      <c r="V103" s="3">
        <f>COUNTIFS(Sheet1!$L:$L,'load_characteristics work'!V$1,Sheet1!$K:$K,'load_characteristics work'!$A103)</f>
        <v>0</v>
      </c>
      <c r="W103" s="3">
        <f>COUNTIFS(Sheet1!$L:$L,'load_characteristics work'!W$1,Sheet1!$K:$K,'load_characteristics work'!$A103)</f>
        <v>0</v>
      </c>
      <c r="X103" s="3">
        <f>COUNTIFS(Sheet1!$L:$L,'load_characteristics work'!X$1,Sheet1!$K:$K,'load_characteristics work'!$A103)</f>
        <v>0</v>
      </c>
      <c r="Y103" s="3">
        <f>COUNTIFS(Sheet1!$L:$L,'load_characteristics work'!Y$1,Sheet1!$K:$K,'load_characteristics work'!$A103)</f>
        <v>0</v>
      </c>
      <c r="Z103" s="3">
        <f>COUNTIFS(Sheet1!$L:$L,'load_characteristics work'!Z$1,Sheet1!$K:$K,'load_characteristics work'!$A103)</f>
        <v>0</v>
      </c>
    </row>
    <row r="104" spans="1:26" x14ac:dyDescent="0.25">
      <c r="A104" t="s">
        <v>106</v>
      </c>
      <c r="B104">
        <v>180</v>
      </c>
      <c r="C104">
        <v>0.9</v>
      </c>
      <c r="D104">
        <v>200</v>
      </c>
      <c r="J104" s="3">
        <f>COUNTIFS(Sheet1!$L:$L,'load_characteristics work'!J$1,Sheet1!$K:$K,'load_characteristics work'!$A104)</f>
        <v>0</v>
      </c>
      <c r="K104" s="3">
        <f>COUNTIFS(Sheet1!$L:$L,'load_characteristics work'!K$1,Sheet1!$K:$K,'load_characteristics work'!$A104)</f>
        <v>1</v>
      </c>
      <c r="L104" s="3">
        <f>COUNTIFS(Sheet1!$L:$L,'load_characteristics work'!L$1,Sheet1!$K:$K,'load_characteristics work'!$A104)</f>
        <v>0</v>
      </c>
      <c r="M104" s="3">
        <f>COUNTIFS(Sheet1!$L:$L,'load_characteristics work'!M$1,Sheet1!$K:$K,'load_characteristics work'!$A104)</f>
        <v>0</v>
      </c>
      <c r="N104" s="3">
        <f>COUNTIFS(Sheet1!$L:$L,'load_characteristics work'!N$1,Sheet1!$K:$K,'load_characteristics work'!$A104)</f>
        <v>0</v>
      </c>
      <c r="O104" s="3">
        <f>COUNTIFS(Sheet1!$L:$L,'load_characteristics work'!O$1,Sheet1!$K:$K,'load_characteristics work'!$A104)</f>
        <v>0</v>
      </c>
      <c r="P104" s="3">
        <f>COUNTIFS(Sheet1!$L:$L,'load_characteristics work'!P$1,Sheet1!$K:$K,'load_characteristics work'!$A104)</f>
        <v>0</v>
      </c>
      <c r="Q104" s="3">
        <f>COUNTIFS(Sheet1!$L:$L,'load_characteristics work'!Q$1,Sheet1!$K:$K,'load_characteristics work'!$A104)</f>
        <v>0</v>
      </c>
      <c r="R104" s="3">
        <f>COUNTIFS(Sheet1!$L:$L,'load_characteristics work'!R$1,Sheet1!$K:$K,'load_characteristics work'!$A104)</f>
        <v>0</v>
      </c>
      <c r="S104" s="3">
        <f>COUNTIFS(Sheet1!$L:$L,'load_characteristics work'!S$1,Sheet1!$K:$K,'load_characteristics work'!$A104)</f>
        <v>0</v>
      </c>
      <c r="T104" s="3">
        <f>COUNTIFS(Sheet1!$L:$L,'load_characteristics work'!T$1,Sheet1!$K:$K,'load_characteristics work'!$A104)</f>
        <v>0</v>
      </c>
      <c r="U104" s="3">
        <f>COUNTIFS(Sheet1!$L:$L,'load_characteristics work'!U$1,Sheet1!$K:$K,'load_characteristics work'!$A104)</f>
        <v>0</v>
      </c>
      <c r="V104" s="3">
        <f>COUNTIFS(Sheet1!$L:$L,'load_characteristics work'!V$1,Sheet1!$K:$K,'load_characteristics work'!$A104)</f>
        <v>0</v>
      </c>
      <c r="W104" s="3">
        <f>COUNTIFS(Sheet1!$L:$L,'load_characteristics work'!W$1,Sheet1!$K:$K,'load_characteristics work'!$A104)</f>
        <v>0</v>
      </c>
      <c r="X104" s="3">
        <f>COUNTIFS(Sheet1!$L:$L,'load_characteristics work'!X$1,Sheet1!$K:$K,'load_characteristics work'!$A104)</f>
        <v>0</v>
      </c>
      <c r="Y104" s="3">
        <f>COUNTIFS(Sheet1!$L:$L,'load_characteristics work'!Y$1,Sheet1!$K:$K,'load_characteristics work'!$A104)</f>
        <v>0</v>
      </c>
      <c r="Z104" s="3">
        <f>COUNTIFS(Sheet1!$L:$L,'load_characteristics work'!Z$1,Sheet1!$K:$K,'load_characteristics work'!$A104)</f>
        <v>0</v>
      </c>
    </row>
    <row r="105" spans="1:26" x14ac:dyDescent="0.25">
      <c r="A105" t="s">
        <v>107</v>
      </c>
      <c r="B105">
        <v>90</v>
      </c>
      <c r="C105">
        <v>0.9</v>
      </c>
      <c r="D105">
        <v>100</v>
      </c>
      <c r="J105" s="3">
        <f>COUNTIFS(Sheet1!$L:$L,'load_characteristics work'!J$1,Sheet1!$K:$K,'load_characteristics work'!$A105)</f>
        <v>0</v>
      </c>
      <c r="K105" s="3">
        <f>COUNTIFS(Sheet1!$L:$L,'load_characteristics work'!K$1,Sheet1!$K:$K,'load_characteristics work'!$A105)</f>
        <v>0</v>
      </c>
      <c r="L105" s="3">
        <f>COUNTIFS(Sheet1!$L:$L,'load_characteristics work'!L$1,Sheet1!$K:$K,'load_characteristics work'!$A105)</f>
        <v>0</v>
      </c>
      <c r="M105" s="3">
        <f>COUNTIFS(Sheet1!$L:$L,'load_characteristics work'!M$1,Sheet1!$K:$K,'load_characteristics work'!$A105)</f>
        <v>0</v>
      </c>
      <c r="N105" s="3">
        <f>COUNTIFS(Sheet1!$L:$L,'load_characteristics work'!N$1,Sheet1!$K:$K,'load_characteristics work'!$A105)</f>
        <v>0</v>
      </c>
      <c r="O105" s="3">
        <f>COUNTIFS(Sheet1!$L:$L,'load_characteristics work'!O$1,Sheet1!$K:$K,'load_characteristics work'!$A105)</f>
        <v>0</v>
      </c>
      <c r="P105" s="3">
        <f>COUNTIFS(Sheet1!$L:$L,'load_characteristics work'!P$1,Sheet1!$K:$K,'load_characteristics work'!$A105)</f>
        <v>0</v>
      </c>
      <c r="Q105" s="3">
        <f>COUNTIFS(Sheet1!$L:$L,'load_characteristics work'!Q$1,Sheet1!$K:$K,'load_characteristics work'!$A105)</f>
        <v>0</v>
      </c>
      <c r="R105" s="3">
        <f>COUNTIFS(Sheet1!$L:$L,'load_characteristics work'!R$1,Sheet1!$K:$K,'load_characteristics work'!$A105)</f>
        <v>0</v>
      </c>
      <c r="S105" s="3">
        <f>COUNTIFS(Sheet1!$L:$L,'load_characteristics work'!S$1,Sheet1!$K:$K,'load_characteristics work'!$A105)</f>
        <v>0</v>
      </c>
      <c r="T105" s="3">
        <f>COUNTIFS(Sheet1!$L:$L,'load_characteristics work'!T$1,Sheet1!$K:$K,'load_characteristics work'!$A105)</f>
        <v>0</v>
      </c>
      <c r="U105" s="3">
        <f>COUNTIFS(Sheet1!$L:$L,'load_characteristics work'!U$1,Sheet1!$K:$K,'load_characteristics work'!$A105)</f>
        <v>0</v>
      </c>
      <c r="V105" s="3">
        <f>COUNTIFS(Sheet1!$L:$L,'load_characteristics work'!V$1,Sheet1!$K:$K,'load_characteristics work'!$A105)</f>
        <v>0</v>
      </c>
      <c r="W105" s="3">
        <f>COUNTIFS(Sheet1!$L:$L,'load_characteristics work'!W$1,Sheet1!$K:$K,'load_characteristics work'!$A105)</f>
        <v>0</v>
      </c>
      <c r="X105" s="3">
        <f>COUNTIFS(Sheet1!$L:$L,'load_characteristics work'!X$1,Sheet1!$K:$K,'load_characteristics work'!$A105)</f>
        <v>0</v>
      </c>
      <c r="Y105" s="3">
        <f>COUNTIFS(Sheet1!$L:$L,'load_characteristics work'!Y$1,Sheet1!$K:$K,'load_characteristics work'!$A105)</f>
        <v>0</v>
      </c>
      <c r="Z105" s="3">
        <f>COUNTIFS(Sheet1!$L:$L,'load_characteristics work'!Z$1,Sheet1!$K:$K,'load_characteristics work'!$A105)</f>
        <v>0</v>
      </c>
    </row>
    <row r="106" spans="1:26" x14ac:dyDescent="0.25">
      <c r="A106" t="s">
        <v>108</v>
      </c>
      <c r="B106">
        <v>180</v>
      </c>
      <c r="C106">
        <v>0.9</v>
      </c>
      <c r="D106">
        <v>200</v>
      </c>
      <c r="J106" s="3">
        <f>COUNTIFS(Sheet1!$L:$L,'load_characteristics work'!J$1,Sheet1!$K:$K,'load_characteristics work'!$A106)</f>
        <v>0</v>
      </c>
      <c r="K106" s="3">
        <f>COUNTIFS(Sheet1!$L:$L,'load_characteristics work'!K$1,Sheet1!$K:$K,'load_characteristics work'!$A106)</f>
        <v>0</v>
      </c>
      <c r="L106" s="3">
        <f>COUNTIFS(Sheet1!$L:$L,'load_characteristics work'!L$1,Sheet1!$K:$K,'load_characteristics work'!$A106)</f>
        <v>0</v>
      </c>
      <c r="M106" s="3">
        <f>COUNTIFS(Sheet1!$L:$L,'load_characteristics work'!M$1,Sheet1!$K:$K,'load_characteristics work'!$A106)</f>
        <v>0</v>
      </c>
      <c r="N106" s="3">
        <f>COUNTIFS(Sheet1!$L:$L,'load_characteristics work'!N$1,Sheet1!$K:$K,'load_characteristics work'!$A106)</f>
        <v>0</v>
      </c>
      <c r="O106" s="3">
        <f>COUNTIFS(Sheet1!$L:$L,'load_characteristics work'!O$1,Sheet1!$K:$K,'load_characteristics work'!$A106)</f>
        <v>0</v>
      </c>
      <c r="P106" s="3">
        <f>COUNTIFS(Sheet1!$L:$L,'load_characteristics work'!P$1,Sheet1!$K:$K,'load_characteristics work'!$A106)</f>
        <v>0</v>
      </c>
      <c r="Q106" s="3">
        <f>COUNTIFS(Sheet1!$L:$L,'load_characteristics work'!Q$1,Sheet1!$K:$K,'load_characteristics work'!$A106)</f>
        <v>0</v>
      </c>
      <c r="R106" s="3">
        <f>COUNTIFS(Sheet1!$L:$L,'load_characteristics work'!R$1,Sheet1!$K:$K,'load_characteristics work'!$A106)</f>
        <v>0</v>
      </c>
      <c r="S106" s="3">
        <f>COUNTIFS(Sheet1!$L:$L,'load_characteristics work'!S$1,Sheet1!$K:$K,'load_characteristics work'!$A106)</f>
        <v>0</v>
      </c>
      <c r="T106" s="3">
        <f>COUNTIFS(Sheet1!$L:$L,'load_characteristics work'!T$1,Sheet1!$K:$K,'load_characteristics work'!$A106)</f>
        <v>0</v>
      </c>
      <c r="U106" s="3">
        <f>COUNTIFS(Sheet1!$L:$L,'load_characteristics work'!U$1,Sheet1!$K:$K,'load_characteristics work'!$A106)</f>
        <v>0</v>
      </c>
      <c r="V106" s="3">
        <f>COUNTIFS(Sheet1!$L:$L,'load_characteristics work'!V$1,Sheet1!$K:$K,'load_characteristics work'!$A106)</f>
        <v>0</v>
      </c>
      <c r="W106" s="3">
        <f>COUNTIFS(Sheet1!$L:$L,'load_characteristics work'!W$1,Sheet1!$K:$K,'load_characteristics work'!$A106)</f>
        <v>0</v>
      </c>
      <c r="X106" s="3">
        <f>COUNTIFS(Sheet1!$L:$L,'load_characteristics work'!X$1,Sheet1!$K:$K,'load_characteristics work'!$A106)</f>
        <v>0</v>
      </c>
      <c r="Y106" s="3">
        <f>COUNTIFS(Sheet1!$L:$L,'load_characteristics work'!Y$1,Sheet1!$K:$K,'load_characteristics work'!$A106)</f>
        <v>0</v>
      </c>
      <c r="Z106" s="3">
        <f>COUNTIFS(Sheet1!$L:$L,'load_characteristics work'!Z$1,Sheet1!$K:$K,'load_characteristics work'!$A106)</f>
        <v>0</v>
      </c>
    </row>
    <row r="107" spans="1:26" x14ac:dyDescent="0.25">
      <c r="A107" t="s">
        <v>109</v>
      </c>
      <c r="B107">
        <v>90</v>
      </c>
      <c r="C107">
        <v>0.9</v>
      </c>
      <c r="D107">
        <v>100</v>
      </c>
      <c r="J107" s="3">
        <f>COUNTIFS(Sheet1!$L:$L,'load_characteristics work'!J$1,Sheet1!$K:$K,'load_characteristics work'!$A107)</f>
        <v>0</v>
      </c>
      <c r="K107" s="3">
        <f>COUNTIFS(Sheet1!$L:$L,'load_characteristics work'!K$1,Sheet1!$K:$K,'load_characteristics work'!$A107)</f>
        <v>0</v>
      </c>
      <c r="L107" s="3">
        <f>COUNTIFS(Sheet1!$L:$L,'load_characteristics work'!L$1,Sheet1!$K:$K,'load_characteristics work'!$A107)</f>
        <v>0</v>
      </c>
      <c r="M107" s="3">
        <f>COUNTIFS(Sheet1!$L:$L,'load_characteristics work'!M$1,Sheet1!$K:$K,'load_characteristics work'!$A107)</f>
        <v>0</v>
      </c>
      <c r="N107" s="3">
        <f>COUNTIFS(Sheet1!$L:$L,'load_characteristics work'!N$1,Sheet1!$K:$K,'load_characteristics work'!$A107)</f>
        <v>0</v>
      </c>
      <c r="O107" s="3">
        <f>COUNTIFS(Sheet1!$L:$L,'load_characteristics work'!O$1,Sheet1!$K:$K,'load_characteristics work'!$A107)</f>
        <v>0</v>
      </c>
      <c r="P107" s="3">
        <f>COUNTIFS(Sheet1!$L:$L,'load_characteristics work'!P$1,Sheet1!$K:$K,'load_characteristics work'!$A107)</f>
        <v>0</v>
      </c>
      <c r="Q107" s="3">
        <f>COUNTIFS(Sheet1!$L:$L,'load_characteristics work'!Q$1,Sheet1!$K:$K,'load_characteristics work'!$A107)</f>
        <v>0</v>
      </c>
      <c r="R107" s="3">
        <f>COUNTIFS(Sheet1!$L:$L,'load_characteristics work'!R$1,Sheet1!$K:$K,'load_characteristics work'!$A107)</f>
        <v>0</v>
      </c>
      <c r="S107" s="3">
        <f>COUNTIFS(Sheet1!$L:$L,'load_characteristics work'!S$1,Sheet1!$K:$K,'load_characteristics work'!$A107)</f>
        <v>0</v>
      </c>
      <c r="T107" s="3">
        <f>COUNTIFS(Sheet1!$L:$L,'load_characteristics work'!T$1,Sheet1!$K:$K,'load_characteristics work'!$A107)</f>
        <v>0</v>
      </c>
      <c r="U107" s="3">
        <f>COUNTIFS(Sheet1!$L:$L,'load_characteristics work'!U$1,Sheet1!$K:$K,'load_characteristics work'!$A107)</f>
        <v>0</v>
      </c>
      <c r="V107" s="3">
        <f>COUNTIFS(Sheet1!$L:$L,'load_characteristics work'!V$1,Sheet1!$K:$K,'load_characteristics work'!$A107)</f>
        <v>0</v>
      </c>
      <c r="W107" s="3">
        <f>COUNTIFS(Sheet1!$L:$L,'load_characteristics work'!W$1,Sheet1!$K:$K,'load_characteristics work'!$A107)</f>
        <v>0</v>
      </c>
      <c r="X107" s="3">
        <f>COUNTIFS(Sheet1!$L:$L,'load_characteristics work'!X$1,Sheet1!$K:$K,'load_characteristics work'!$A107)</f>
        <v>0</v>
      </c>
      <c r="Y107" s="3">
        <f>COUNTIFS(Sheet1!$L:$L,'load_characteristics work'!Y$1,Sheet1!$K:$K,'load_characteristics work'!$A107)</f>
        <v>0</v>
      </c>
      <c r="Z107" s="3">
        <f>COUNTIFS(Sheet1!$L:$L,'load_characteristics work'!Z$1,Sheet1!$K:$K,'load_characteristics work'!$A107)</f>
        <v>0</v>
      </c>
    </row>
    <row r="108" spans="1:26" x14ac:dyDescent="0.25">
      <c r="A108" t="s">
        <v>110</v>
      </c>
      <c r="B108">
        <v>90</v>
      </c>
      <c r="C108">
        <v>0.9</v>
      </c>
      <c r="D108">
        <v>100</v>
      </c>
      <c r="J108" s="3">
        <f>COUNTIFS(Sheet1!$L:$L,'load_characteristics work'!J$1,Sheet1!$K:$K,'load_characteristics work'!$A108)</f>
        <v>0</v>
      </c>
      <c r="K108" s="3">
        <f>COUNTIFS(Sheet1!$L:$L,'load_characteristics work'!K$1,Sheet1!$K:$K,'load_characteristics work'!$A108)</f>
        <v>2</v>
      </c>
      <c r="L108" s="3">
        <f>COUNTIFS(Sheet1!$L:$L,'load_characteristics work'!L$1,Sheet1!$K:$K,'load_characteristics work'!$A108)</f>
        <v>0</v>
      </c>
      <c r="M108" s="3">
        <f>COUNTIFS(Sheet1!$L:$L,'load_characteristics work'!M$1,Sheet1!$K:$K,'load_characteristics work'!$A108)</f>
        <v>0</v>
      </c>
      <c r="N108" s="3">
        <f>COUNTIFS(Sheet1!$L:$L,'load_characteristics work'!N$1,Sheet1!$K:$K,'load_characteristics work'!$A108)</f>
        <v>0</v>
      </c>
      <c r="O108" s="3">
        <f>COUNTIFS(Sheet1!$L:$L,'load_characteristics work'!O$1,Sheet1!$K:$K,'load_characteristics work'!$A108)</f>
        <v>0</v>
      </c>
      <c r="P108" s="3">
        <f>COUNTIFS(Sheet1!$L:$L,'load_characteristics work'!P$1,Sheet1!$K:$K,'load_characteristics work'!$A108)</f>
        <v>0</v>
      </c>
      <c r="Q108" s="3">
        <f>COUNTIFS(Sheet1!$L:$L,'load_characteristics work'!Q$1,Sheet1!$K:$K,'load_characteristics work'!$A108)</f>
        <v>0</v>
      </c>
      <c r="R108" s="3">
        <f>COUNTIFS(Sheet1!$L:$L,'load_characteristics work'!R$1,Sheet1!$K:$K,'load_characteristics work'!$A108)</f>
        <v>0</v>
      </c>
      <c r="S108" s="3">
        <f>COUNTIFS(Sheet1!$L:$L,'load_characteristics work'!S$1,Sheet1!$K:$K,'load_characteristics work'!$A108)</f>
        <v>0</v>
      </c>
      <c r="T108" s="3">
        <f>COUNTIFS(Sheet1!$L:$L,'load_characteristics work'!T$1,Sheet1!$K:$K,'load_characteristics work'!$A108)</f>
        <v>0</v>
      </c>
      <c r="U108" s="3">
        <f>COUNTIFS(Sheet1!$L:$L,'load_characteristics work'!U$1,Sheet1!$K:$K,'load_characteristics work'!$A108)</f>
        <v>0</v>
      </c>
      <c r="V108" s="3">
        <f>COUNTIFS(Sheet1!$L:$L,'load_characteristics work'!V$1,Sheet1!$K:$K,'load_characteristics work'!$A108)</f>
        <v>0</v>
      </c>
      <c r="W108" s="3">
        <f>COUNTIFS(Sheet1!$L:$L,'load_characteristics work'!W$1,Sheet1!$K:$K,'load_characteristics work'!$A108)</f>
        <v>0</v>
      </c>
      <c r="X108" s="3">
        <f>COUNTIFS(Sheet1!$L:$L,'load_characteristics work'!X$1,Sheet1!$K:$K,'load_characteristics work'!$A108)</f>
        <v>0</v>
      </c>
      <c r="Y108" s="3">
        <f>COUNTIFS(Sheet1!$L:$L,'load_characteristics work'!Y$1,Sheet1!$K:$K,'load_characteristics work'!$A108)</f>
        <v>0</v>
      </c>
      <c r="Z108" s="3">
        <f>COUNTIFS(Sheet1!$L:$L,'load_characteristics work'!Z$1,Sheet1!$K:$K,'load_characteristics work'!$A108)</f>
        <v>0</v>
      </c>
    </row>
    <row r="109" spans="1:26" x14ac:dyDescent="0.25">
      <c r="A109" t="s">
        <v>111</v>
      </c>
      <c r="B109">
        <v>90</v>
      </c>
      <c r="C109">
        <v>0.9</v>
      </c>
      <c r="D109">
        <v>100</v>
      </c>
      <c r="J109" s="3">
        <f>COUNTIFS(Sheet1!$L:$L,'load_characteristics work'!J$1,Sheet1!$K:$K,'load_characteristics work'!$A109)</f>
        <v>0</v>
      </c>
      <c r="K109" s="3">
        <f>COUNTIFS(Sheet1!$L:$L,'load_characteristics work'!K$1,Sheet1!$K:$K,'load_characteristics work'!$A109)</f>
        <v>0</v>
      </c>
      <c r="L109" s="3">
        <f>COUNTIFS(Sheet1!$L:$L,'load_characteristics work'!L$1,Sheet1!$K:$K,'load_characteristics work'!$A109)</f>
        <v>0</v>
      </c>
      <c r="M109" s="3">
        <f>COUNTIFS(Sheet1!$L:$L,'load_characteristics work'!M$1,Sheet1!$K:$K,'load_characteristics work'!$A109)</f>
        <v>0</v>
      </c>
      <c r="N109" s="3">
        <f>COUNTIFS(Sheet1!$L:$L,'load_characteristics work'!N$1,Sheet1!$K:$K,'load_characteristics work'!$A109)</f>
        <v>0</v>
      </c>
      <c r="O109" s="3">
        <f>COUNTIFS(Sheet1!$L:$L,'load_characteristics work'!O$1,Sheet1!$K:$K,'load_characteristics work'!$A109)</f>
        <v>0</v>
      </c>
      <c r="P109" s="3">
        <f>COUNTIFS(Sheet1!$L:$L,'load_characteristics work'!P$1,Sheet1!$K:$K,'load_characteristics work'!$A109)</f>
        <v>0</v>
      </c>
      <c r="Q109" s="3">
        <f>COUNTIFS(Sheet1!$L:$L,'load_characteristics work'!Q$1,Sheet1!$K:$K,'load_characteristics work'!$A109)</f>
        <v>0</v>
      </c>
      <c r="R109" s="3">
        <f>COUNTIFS(Sheet1!$L:$L,'load_characteristics work'!R$1,Sheet1!$K:$K,'load_characteristics work'!$A109)</f>
        <v>0</v>
      </c>
      <c r="S109" s="3">
        <f>COUNTIFS(Sheet1!$L:$L,'load_characteristics work'!S$1,Sheet1!$K:$K,'load_characteristics work'!$A109)</f>
        <v>0</v>
      </c>
      <c r="T109" s="3">
        <f>COUNTIFS(Sheet1!$L:$L,'load_characteristics work'!T$1,Sheet1!$K:$K,'load_characteristics work'!$A109)</f>
        <v>0</v>
      </c>
      <c r="U109" s="3">
        <f>COUNTIFS(Sheet1!$L:$L,'load_characteristics work'!U$1,Sheet1!$K:$K,'load_characteristics work'!$A109)</f>
        <v>0</v>
      </c>
      <c r="V109" s="3">
        <f>COUNTIFS(Sheet1!$L:$L,'load_characteristics work'!V$1,Sheet1!$K:$K,'load_characteristics work'!$A109)</f>
        <v>0</v>
      </c>
      <c r="W109" s="3">
        <f>COUNTIFS(Sheet1!$L:$L,'load_characteristics work'!W$1,Sheet1!$K:$K,'load_characteristics work'!$A109)</f>
        <v>0</v>
      </c>
      <c r="X109" s="3">
        <f>COUNTIFS(Sheet1!$L:$L,'load_characteristics work'!X$1,Sheet1!$K:$K,'load_characteristics work'!$A109)</f>
        <v>0</v>
      </c>
      <c r="Y109" s="3">
        <f>COUNTIFS(Sheet1!$L:$L,'load_characteristics work'!Y$1,Sheet1!$K:$K,'load_characteristics work'!$A109)</f>
        <v>0</v>
      </c>
      <c r="Z109" s="3">
        <f>COUNTIFS(Sheet1!$L:$L,'load_characteristics work'!Z$1,Sheet1!$K:$K,'load_characteristics work'!$A109)</f>
        <v>0</v>
      </c>
    </row>
    <row r="110" spans="1:26" x14ac:dyDescent="0.25">
      <c r="A110" t="s">
        <v>112</v>
      </c>
      <c r="B110">
        <v>90</v>
      </c>
      <c r="C110">
        <v>0.9</v>
      </c>
      <c r="D110">
        <v>100</v>
      </c>
      <c r="J110" s="3">
        <f>COUNTIFS(Sheet1!$L:$L,'load_characteristics work'!J$1,Sheet1!$K:$K,'load_characteristics work'!$A110)</f>
        <v>0</v>
      </c>
      <c r="K110" s="3">
        <f>COUNTIFS(Sheet1!$L:$L,'load_characteristics work'!K$1,Sheet1!$K:$K,'load_characteristics work'!$A110)</f>
        <v>0</v>
      </c>
      <c r="L110" s="3">
        <f>COUNTIFS(Sheet1!$L:$L,'load_characteristics work'!L$1,Sheet1!$K:$K,'load_characteristics work'!$A110)</f>
        <v>0</v>
      </c>
      <c r="M110" s="3">
        <f>COUNTIFS(Sheet1!$L:$L,'load_characteristics work'!M$1,Sheet1!$K:$K,'load_characteristics work'!$A110)</f>
        <v>0</v>
      </c>
      <c r="N110" s="3">
        <f>COUNTIFS(Sheet1!$L:$L,'load_characteristics work'!N$1,Sheet1!$K:$K,'load_characteristics work'!$A110)</f>
        <v>0</v>
      </c>
      <c r="O110" s="3">
        <f>COUNTIFS(Sheet1!$L:$L,'load_characteristics work'!O$1,Sheet1!$K:$K,'load_characteristics work'!$A110)</f>
        <v>0</v>
      </c>
      <c r="P110" s="3">
        <f>COUNTIFS(Sheet1!$L:$L,'load_characteristics work'!P$1,Sheet1!$K:$K,'load_characteristics work'!$A110)</f>
        <v>0</v>
      </c>
      <c r="Q110" s="3">
        <f>COUNTIFS(Sheet1!$L:$L,'load_characteristics work'!Q$1,Sheet1!$K:$K,'load_characteristics work'!$A110)</f>
        <v>0</v>
      </c>
      <c r="R110" s="3">
        <f>COUNTIFS(Sheet1!$L:$L,'load_characteristics work'!R$1,Sheet1!$K:$K,'load_characteristics work'!$A110)</f>
        <v>0</v>
      </c>
      <c r="S110" s="3">
        <f>COUNTIFS(Sheet1!$L:$L,'load_characteristics work'!S$1,Sheet1!$K:$K,'load_characteristics work'!$A110)</f>
        <v>0</v>
      </c>
      <c r="T110" s="3">
        <f>COUNTIFS(Sheet1!$L:$L,'load_characteristics work'!T$1,Sheet1!$K:$K,'load_characteristics work'!$A110)</f>
        <v>0</v>
      </c>
      <c r="U110" s="3">
        <f>COUNTIFS(Sheet1!$L:$L,'load_characteristics work'!U$1,Sheet1!$K:$K,'load_characteristics work'!$A110)</f>
        <v>0</v>
      </c>
      <c r="V110" s="3">
        <f>COUNTIFS(Sheet1!$L:$L,'load_characteristics work'!V$1,Sheet1!$K:$K,'load_characteristics work'!$A110)</f>
        <v>0</v>
      </c>
      <c r="W110" s="3">
        <f>COUNTIFS(Sheet1!$L:$L,'load_characteristics work'!W$1,Sheet1!$K:$K,'load_characteristics work'!$A110)</f>
        <v>0</v>
      </c>
      <c r="X110" s="3">
        <f>COUNTIFS(Sheet1!$L:$L,'load_characteristics work'!X$1,Sheet1!$K:$K,'load_characteristics work'!$A110)</f>
        <v>0</v>
      </c>
      <c r="Y110" s="3">
        <f>COUNTIFS(Sheet1!$L:$L,'load_characteristics work'!Y$1,Sheet1!$K:$K,'load_characteristics work'!$A110)</f>
        <v>0</v>
      </c>
      <c r="Z110" s="3">
        <f>COUNTIFS(Sheet1!$L:$L,'load_characteristics work'!Z$1,Sheet1!$K:$K,'load_characteristics work'!$A110)</f>
        <v>0</v>
      </c>
    </row>
    <row r="111" spans="1:26" x14ac:dyDescent="0.25">
      <c r="A111" t="s">
        <v>113</v>
      </c>
      <c r="B111">
        <v>90</v>
      </c>
      <c r="C111">
        <v>0.9</v>
      </c>
      <c r="D111">
        <v>100</v>
      </c>
      <c r="J111" s="3">
        <f>COUNTIFS(Sheet1!$L:$L,'load_characteristics work'!J$1,Sheet1!$K:$K,'load_characteristics work'!$A111)</f>
        <v>3</v>
      </c>
      <c r="K111" s="3">
        <f>COUNTIFS(Sheet1!$L:$L,'load_characteristics work'!K$1,Sheet1!$K:$K,'load_characteristics work'!$A111)</f>
        <v>0</v>
      </c>
      <c r="L111" s="3">
        <f>COUNTIFS(Sheet1!$L:$L,'load_characteristics work'!L$1,Sheet1!$K:$K,'load_characteristics work'!$A111)</f>
        <v>0</v>
      </c>
      <c r="M111" s="3">
        <f>COUNTIFS(Sheet1!$L:$L,'load_characteristics work'!M$1,Sheet1!$K:$K,'load_characteristics work'!$A111)</f>
        <v>0</v>
      </c>
      <c r="N111" s="3">
        <f>COUNTIFS(Sheet1!$L:$L,'load_characteristics work'!N$1,Sheet1!$K:$K,'load_characteristics work'!$A111)</f>
        <v>0</v>
      </c>
      <c r="O111" s="3">
        <f>COUNTIFS(Sheet1!$L:$L,'load_characteristics work'!O$1,Sheet1!$K:$K,'load_characteristics work'!$A111)</f>
        <v>0</v>
      </c>
      <c r="P111" s="3">
        <f>COUNTIFS(Sheet1!$L:$L,'load_characteristics work'!P$1,Sheet1!$K:$K,'load_characteristics work'!$A111)</f>
        <v>0</v>
      </c>
      <c r="Q111" s="3">
        <f>COUNTIFS(Sheet1!$L:$L,'load_characteristics work'!Q$1,Sheet1!$K:$K,'load_characteristics work'!$A111)</f>
        <v>0</v>
      </c>
      <c r="R111" s="3">
        <f>COUNTIFS(Sheet1!$L:$L,'load_characteristics work'!R$1,Sheet1!$K:$K,'load_characteristics work'!$A111)</f>
        <v>0</v>
      </c>
      <c r="S111" s="3">
        <f>COUNTIFS(Sheet1!$L:$L,'load_characteristics work'!S$1,Sheet1!$K:$K,'load_characteristics work'!$A111)</f>
        <v>0</v>
      </c>
      <c r="T111" s="3">
        <f>COUNTIFS(Sheet1!$L:$L,'load_characteristics work'!T$1,Sheet1!$K:$K,'load_characteristics work'!$A111)</f>
        <v>0</v>
      </c>
      <c r="U111" s="3">
        <f>COUNTIFS(Sheet1!$L:$L,'load_characteristics work'!U$1,Sheet1!$K:$K,'load_characteristics work'!$A111)</f>
        <v>0</v>
      </c>
      <c r="V111" s="3">
        <f>COUNTIFS(Sheet1!$L:$L,'load_characteristics work'!V$1,Sheet1!$K:$K,'load_characteristics work'!$A111)</f>
        <v>0</v>
      </c>
      <c r="W111" s="3">
        <f>COUNTIFS(Sheet1!$L:$L,'load_characteristics work'!W$1,Sheet1!$K:$K,'load_characteristics work'!$A111)</f>
        <v>0</v>
      </c>
      <c r="X111" s="3">
        <f>COUNTIFS(Sheet1!$L:$L,'load_characteristics work'!X$1,Sheet1!$K:$K,'load_characteristics work'!$A111)</f>
        <v>0</v>
      </c>
      <c r="Y111" s="3">
        <f>COUNTIFS(Sheet1!$L:$L,'load_characteristics work'!Y$1,Sheet1!$K:$K,'load_characteristics work'!$A111)</f>
        <v>0</v>
      </c>
      <c r="Z111" s="3">
        <f>COUNTIFS(Sheet1!$L:$L,'load_characteristics work'!Z$1,Sheet1!$K:$K,'load_characteristics work'!$A111)</f>
        <v>0</v>
      </c>
    </row>
    <row r="112" spans="1:26" x14ac:dyDescent="0.25">
      <c r="A112" t="s">
        <v>114</v>
      </c>
      <c r="B112">
        <v>180</v>
      </c>
      <c r="C112">
        <v>0.9</v>
      </c>
      <c r="D112">
        <v>200</v>
      </c>
      <c r="J112" s="3">
        <f>COUNTIFS(Sheet1!$L:$L,'load_characteristics work'!J$1,Sheet1!$K:$K,'load_characteristics work'!$A112)</f>
        <v>0</v>
      </c>
      <c r="K112" s="3">
        <f>COUNTIFS(Sheet1!$L:$L,'load_characteristics work'!K$1,Sheet1!$K:$K,'load_characteristics work'!$A112)</f>
        <v>0</v>
      </c>
      <c r="L112" s="3">
        <f>COUNTIFS(Sheet1!$L:$L,'load_characteristics work'!L$1,Sheet1!$K:$K,'load_characteristics work'!$A112)</f>
        <v>0</v>
      </c>
      <c r="M112" s="3">
        <f>COUNTIFS(Sheet1!$L:$L,'load_characteristics work'!M$1,Sheet1!$K:$K,'load_characteristics work'!$A112)</f>
        <v>0</v>
      </c>
      <c r="N112" s="3">
        <f>COUNTIFS(Sheet1!$L:$L,'load_characteristics work'!N$1,Sheet1!$K:$K,'load_characteristics work'!$A112)</f>
        <v>0</v>
      </c>
      <c r="O112" s="3">
        <f>COUNTIFS(Sheet1!$L:$L,'load_characteristics work'!O$1,Sheet1!$K:$K,'load_characteristics work'!$A112)</f>
        <v>0</v>
      </c>
      <c r="P112" s="3">
        <f>COUNTIFS(Sheet1!$L:$L,'load_characteristics work'!P$1,Sheet1!$K:$K,'load_characteristics work'!$A112)</f>
        <v>0</v>
      </c>
      <c r="Q112" s="3">
        <f>COUNTIFS(Sheet1!$L:$L,'load_characteristics work'!Q$1,Sheet1!$K:$K,'load_characteristics work'!$A112)</f>
        <v>0</v>
      </c>
      <c r="R112" s="3">
        <f>COUNTIFS(Sheet1!$L:$L,'load_characteristics work'!R$1,Sheet1!$K:$K,'load_characteristics work'!$A112)</f>
        <v>0</v>
      </c>
      <c r="S112" s="3">
        <f>COUNTIFS(Sheet1!$L:$L,'load_characteristics work'!S$1,Sheet1!$K:$K,'load_characteristics work'!$A112)</f>
        <v>0</v>
      </c>
      <c r="T112" s="3">
        <f>COUNTIFS(Sheet1!$L:$L,'load_characteristics work'!T$1,Sheet1!$K:$K,'load_characteristics work'!$A112)</f>
        <v>0</v>
      </c>
      <c r="U112" s="3">
        <f>COUNTIFS(Sheet1!$L:$L,'load_characteristics work'!U$1,Sheet1!$K:$K,'load_characteristics work'!$A112)</f>
        <v>0</v>
      </c>
      <c r="V112" s="3">
        <f>COUNTIFS(Sheet1!$L:$L,'load_characteristics work'!V$1,Sheet1!$K:$K,'load_characteristics work'!$A112)</f>
        <v>0</v>
      </c>
      <c r="W112" s="3">
        <f>COUNTIFS(Sheet1!$L:$L,'load_characteristics work'!W$1,Sheet1!$K:$K,'load_characteristics work'!$A112)</f>
        <v>0</v>
      </c>
      <c r="X112" s="3">
        <f>COUNTIFS(Sheet1!$L:$L,'load_characteristics work'!X$1,Sheet1!$K:$K,'load_characteristics work'!$A112)</f>
        <v>0</v>
      </c>
      <c r="Y112" s="3">
        <f>COUNTIFS(Sheet1!$L:$L,'load_characteristics work'!Y$1,Sheet1!$K:$K,'load_characteristics work'!$A112)</f>
        <v>0</v>
      </c>
      <c r="Z112" s="3">
        <f>COUNTIFS(Sheet1!$L:$L,'load_characteristics work'!Z$1,Sheet1!$K:$K,'load_characteristics work'!$A112)</f>
        <v>0</v>
      </c>
    </row>
    <row r="113" spans="1:26" x14ac:dyDescent="0.25">
      <c r="A113" t="s">
        <v>115</v>
      </c>
      <c r="B113">
        <v>90</v>
      </c>
      <c r="C113">
        <v>0.9</v>
      </c>
      <c r="D113">
        <v>100</v>
      </c>
      <c r="J113" s="3">
        <f>COUNTIFS(Sheet1!$L:$L,'load_characteristics work'!J$1,Sheet1!$K:$K,'load_characteristics work'!$A113)</f>
        <v>1</v>
      </c>
      <c r="K113" s="3">
        <f>COUNTIFS(Sheet1!$L:$L,'load_characteristics work'!K$1,Sheet1!$K:$K,'load_characteristics work'!$A113)</f>
        <v>0</v>
      </c>
      <c r="L113" s="3">
        <f>COUNTIFS(Sheet1!$L:$L,'load_characteristics work'!L$1,Sheet1!$K:$K,'load_characteristics work'!$A113)</f>
        <v>0</v>
      </c>
      <c r="M113" s="3">
        <f>COUNTIFS(Sheet1!$L:$L,'load_characteristics work'!M$1,Sheet1!$K:$K,'load_characteristics work'!$A113)</f>
        <v>0</v>
      </c>
      <c r="N113" s="3">
        <f>COUNTIFS(Sheet1!$L:$L,'load_characteristics work'!N$1,Sheet1!$K:$K,'load_characteristics work'!$A113)</f>
        <v>0</v>
      </c>
      <c r="O113" s="3">
        <f>COUNTIFS(Sheet1!$L:$L,'load_characteristics work'!O$1,Sheet1!$K:$K,'load_characteristics work'!$A113)</f>
        <v>0</v>
      </c>
      <c r="P113" s="3">
        <f>COUNTIFS(Sheet1!$L:$L,'load_characteristics work'!P$1,Sheet1!$K:$K,'load_characteristics work'!$A113)</f>
        <v>0</v>
      </c>
      <c r="Q113" s="3">
        <f>COUNTIFS(Sheet1!$L:$L,'load_characteristics work'!Q$1,Sheet1!$K:$K,'load_characteristics work'!$A113)</f>
        <v>0</v>
      </c>
      <c r="R113" s="3">
        <f>COUNTIFS(Sheet1!$L:$L,'load_characteristics work'!R$1,Sheet1!$K:$K,'load_characteristics work'!$A113)</f>
        <v>0</v>
      </c>
      <c r="S113" s="3">
        <f>COUNTIFS(Sheet1!$L:$L,'load_characteristics work'!S$1,Sheet1!$K:$K,'load_characteristics work'!$A113)</f>
        <v>0</v>
      </c>
      <c r="T113" s="3">
        <f>COUNTIFS(Sheet1!$L:$L,'load_characteristics work'!T$1,Sheet1!$K:$K,'load_characteristics work'!$A113)</f>
        <v>0</v>
      </c>
      <c r="U113" s="3">
        <f>COUNTIFS(Sheet1!$L:$L,'load_characteristics work'!U$1,Sheet1!$K:$K,'load_characteristics work'!$A113)</f>
        <v>0</v>
      </c>
      <c r="V113" s="3">
        <f>COUNTIFS(Sheet1!$L:$L,'load_characteristics work'!V$1,Sheet1!$K:$K,'load_characteristics work'!$A113)</f>
        <v>0</v>
      </c>
      <c r="W113" s="3">
        <f>COUNTIFS(Sheet1!$L:$L,'load_characteristics work'!W$1,Sheet1!$K:$K,'load_characteristics work'!$A113)</f>
        <v>0</v>
      </c>
      <c r="X113" s="3">
        <f>COUNTIFS(Sheet1!$L:$L,'load_characteristics work'!X$1,Sheet1!$K:$K,'load_characteristics work'!$A113)</f>
        <v>0</v>
      </c>
      <c r="Y113" s="3">
        <f>COUNTIFS(Sheet1!$L:$L,'load_characteristics work'!Y$1,Sheet1!$K:$K,'load_characteristics work'!$A113)</f>
        <v>0</v>
      </c>
      <c r="Z113" s="3">
        <f>COUNTIFS(Sheet1!$L:$L,'load_characteristics work'!Z$1,Sheet1!$K:$K,'load_characteristics work'!$A113)</f>
        <v>0</v>
      </c>
    </row>
    <row r="114" spans="1:26" x14ac:dyDescent="0.25">
      <c r="A114" t="s">
        <v>116</v>
      </c>
      <c r="B114">
        <v>90</v>
      </c>
      <c r="C114">
        <v>0.9</v>
      </c>
      <c r="D114">
        <v>100</v>
      </c>
      <c r="J114" s="3">
        <f>COUNTIFS(Sheet1!$L:$L,'load_characteristics work'!J$1,Sheet1!$K:$K,'load_characteristics work'!$A114)</f>
        <v>0</v>
      </c>
      <c r="K114" s="3">
        <f>COUNTIFS(Sheet1!$L:$L,'load_characteristics work'!K$1,Sheet1!$K:$K,'load_characteristics work'!$A114)</f>
        <v>0</v>
      </c>
      <c r="L114" s="3">
        <f>COUNTIFS(Sheet1!$L:$L,'load_characteristics work'!L$1,Sheet1!$K:$K,'load_characteristics work'!$A114)</f>
        <v>0</v>
      </c>
      <c r="M114" s="3">
        <f>COUNTIFS(Sheet1!$L:$L,'load_characteristics work'!M$1,Sheet1!$K:$K,'load_characteristics work'!$A114)</f>
        <v>0</v>
      </c>
      <c r="N114" s="3">
        <f>COUNTIFS(Sheet1!$L:$L,'load_characteristics work'!N$1,Sheet1!$K:$K,'load_characteristics work'!$A114)</f>
        <v>0</v>
      </c>
      <c r="O114" s="3">
        <f>COUNTIFS(Sheet1!$L:$L,'load_characteristics work'!O$1,Sheet1!$K:$K,'load_characteristics work'!$A114)</f>
        <v>0</v>
      </c>
      <c r="P114" s="3">
        <f>COUNTIFS(Sheet1!$L:$L,'load_characteristics work'!P$1,Sheet1!$K:$K,'load_characteristics work'!$A114)</f>
        <v>0</v>
      </c>
      <c r="Q114" s="3">
        <f>COUNTIFS(Sheet1!$L:$L,'load_characteristics work'!Q$1,Sheet1!$K:$K,'load_characteristics work'!$A114)</f>
        <v>0</v>
      </c>
      <c r="R114" s="3">
        <f>COUNTIFS(Sheet1!$L:$L,'load_characteristics work'!R$1,Sheet1!$K:$K,'load_characteristics work'!$A114)</f>
        <v>0</v>
      </c>
      <c r="S114" s="3">
        <f>COUNTIFS(Sheet1!$L:$L,'load_characteristics work'!S$1,Sheet1!$K:$K,'load_characteristics work'!$A114)</f>
        <v>0</v>
      </c>
      <c r="T114" s="3">
        <f>COUNTIFS(Sheet1!$L:$L,'load_characteristics work'!T$1,Sheet1!$K:$K,'load_characteristics work'!$A114)</f>
        <v>0</v>
      </c>
      <c r="U114" s="3">
        <f>COUNTIFS(Sheet1!$L:$L,'load_characteristics work'!U$1,Sheet1!$K:$K,'load_characteristics work'!$A114)</f>
        <v>0</v>
      </c>
      <c r="V114" s="3">
        <f>COUNTIFS(Sheet1!$L:$L,'load_characteristics work'!V$1,Sheet1!$K:$K,'load_characteristics work'!$A114)</f>
        <v>0</v>
      </c>
      <c r="W114" s="3">
        <f>COUNTIFS(Sheet1!$L:$L,'load_characteristics work'!W$1,Sheet1!$K:$K,'load_characteristics work'!$A114)</f>
        <v>0</v>
      </c>
      <c r="X114" s="3">
        <f>COUNTIFS(Sheet1!$L:$L,'load_characteristics work'!X$1,Sheet1!$K:$K,'load_characteristics work'!$A114)</f>
        <v>0</v>
      </c>
      <c r="Y114" s="3">
        <f>COUNTIFS(Sheet1!$L:$L,'load_characteristics work'!Y$1,Sheet1!$K:$K,'load_characteristics work'!$A114)</f>
        <v>0</v>
      </c>
      <c r="Z114" s="3">
        <f>COUNTIFS(Sheet1!$L:$L,'load_characteristics work'!Z$1,Sheet1!$K:$K,'load_characteristics work'!$A114)</f>
        <v>0</v>
      </c>
    </row>
    <row r="115" spans="1:26" x14ac:dyDescent="0.25">
      <c r="A115" t="s">
        <v>117</v>
      </c>
      <c r="B115">
        <v>90</v>
      </c>
      <c r="C115">
        <v>0.9</v>
      </c>
      <c r="D115">
        <v>100</v>
      </c>
      <c r="J115" s="3">
        <f>COUNTIFS(Sheet1!$L:$L,'load_characteristics work'!J$1,Sheet1!$K:$K,'load_characteristics work'!$A115)</f>
        <v>1</v>
      </c>
      <c r="K115" s="3">
        <f>COUNTIFS(Sheet1!$L:$L,'load_characteristics work'!K$1,Sheet1!$K:$K,'load_characteristics work'!$A115)</f>
        <v>0</v>
      </c>
      <c r="L115" s="3">
        <f>COUNTIFS(Sheet1!$L:$L,'load_characteristics work'!L$1,Sheet1!$K:$K,'load_characteristics work'!$A115)</f>
        <v>0</v>
      </c>
      <c r="M115" s="3">
        <f>COUNTIFS(Sheet1!$L:$L,'load_characteristics work'!M$1,Sheet1!$K:$K,'load_characteristics work'!$A115)</f>
        <v>0</v>
      </c>
      <c r="N115" s="3">
        <f>COUNTIFS(Sheet1!$L:$L,'load_characteristics work'!N$1,Sheet1!$K:$K,'load_characteristics work'!$A115)</f>
        <v>0</v>
      </c>
      <c r="O115" s="3">
        <f>COUNTIFS(Sheet1!$L:$L,'load_characteristics work'!O$1,Sheet1!$K:$K,'load_characteristics work'!$A115)</f>
        <v>0</v>
      </c>
      <c r="P115" s="3">
        <f>COUNTIFS(Sheet1!$L:$L,'load_characteristics work'!P$1,Sheet1!$K:$K,'load_characteristics work'!$A115)</f>
        <v>0</v>
      </c>
      <c r="Q115" s="3">
        <f>COUNTIFS(Sheet1!$L:$L,'load_characteristics work'!Q$1,Sheet1!$K:$K,'load_characteristics work'!$A115)</f>
        <v>0</v>
      </c>
      <c r="R115" s="3">
        <f>COUNTIFS(Sheet1!$L:$L,'load_characteristics work'!R$1,Sheet1!$K:$K,'load_characteristics work'!$A115)</f>
        <v>0</v>
      </c>
      <c r="S115" s="3">
        <f>COUNTIFS(Sheet1!$L:$L,'load_characteristics work'!S$1,Sheet1!$K:$K,'load_characteristics work'!$A115)</f>
        <v>0</v>
      </c>
      <c r="T115" s="3">
        <f>COUNTIFS(Sheet1!$L:$L,'load_characteristics work'!T$1,Sheet1!$K:$K,'load_characteristics work'!$A115)</f>
        <v>0</v>
      </c>
      <c r="U115" s="3">
        <f>COUNTIFS(Sheet1!$L:$L,'load_characteristics work'!U$1,Sheet1!$K:$K,'load_characteristics work'!$A115)</f>
        <v>0</v>
      </c>
      <c r="V115" s="3">
        <f>COUNTIFS(Sheet1!$L:$L,'load_characteristics work'!V$1,Sheet1!$K:$K,'load_characteristics work'!$A115)</f>
        <v>0</v>
      </c>
      <c r="W115" s="3">
        <f>COUNTIFS(Sheet1!$L:$L,'load_characteristics work'!W$1,Sheet1!$K:$K,'load_characteristics work'!$A115)</f>
        <v>0</v>
      </c>
      <c r="X115" s="3">
        <f>COUNTIFS(Sheet1!$L:$L,'load_characteristics work'!X$1,Sheet1!$K:$K,'load_characteristics work'!$A115)</f>
        <v>0</v>
      </c>
      <c r="Y115" s="3">
        <f>COUNTIFS(Sheet1!$L:$L,'load_characteristics work'!Y$1,Sheet1!$K:$K,'load_characteristics work'!$A115)</f>
        <v>0</v>
      </c>
      <c r="Z115" s="3">
        <f>COUNTIFS(Sheet1!$L:$L,'load_characteristics work'!Z$1,Sheet1!$K:$K,'load_characteristics work'!$A115)</f>
        <v>0</v>
      </c>
    </row>
    <row r="116" spans="1:26" x14ac:dyDescent="0.25">
      <c r="A116" t="s">
        <v>118</v>
      </c>
      <c r="B116">
        <v>90</v>
      </c>
      <c r="C116">
        <v>0.9</v>
      </c>
      <c r="D116">
        <v>100</v>
      </c>
      <c r="J116" s="3">
        <f>COUNTIFS(Sheet1!$L:$L,'load_characteristics work'!J$1,Sheet1!$K:$K,'load_characteristics work'!$A116)</f>
        <v>1</v>
      </c>
      <c r="K116" s="3">
        <f>COUNTIFS(Sheet1!$L:$L,'load_characteristics work'!K$1,Sheet1!$K:$K,'load_characteristics work'!$A116)</f>
        <v>0</v>
      </c>
      <c r="L116" s="3">
        <f>COUNTIFS(Sheet1!$L:$L,'load_characteristics work'!L$1,Sheet1!$K:$K,'load_characteristics work'!$A116)</f>
        <v>0</v>
      </c>
      <c r="M116" s="3">
        <f>COUNTIFS(Sheet1!$L:$L,'load_characteristics work'!M$1,Sheet1!$K:$K,'load_characteristics work'!$A116)</f>
        <v>0</v>
      </c>
      <c r="N116" s="3">
        <f>COUNTIFS(Sheet1!$L:$L,'load_characteristics work'!N$1,Sheet1!$K:$K,'load_characteristics work'!$A116)</f>
        <v>0</v>
      </c>
      <c r="O116" s="3">
        <f>COUNTIFS(Sheet1!$L:$L,'load_characteristics work'!O$1,Sheet1!$K:$K,'load_characteristics work'!$A116)</f>
        <v>0</v>
      </c>
      <c r="P116" s="3">
        <f>COUNTIFS(Sheet1!$L:$L,'load_characteristics work'!P$1,Sheet1!$K:$K,'load_characteristics work'!$A116)</f>
        <v>0</v>
      </c>
      <c r="Q116" s="3">
        <f>COUNTIFS(Sheet1!$L:$L,'load_characteristics work'!Q$1,Sheet1!$K:$K,'load_characteristics work'!$A116)</f>
        <v>0</v>
      </c>
      <c r="R116" s="3">
        <f>COUNTIFS(Sheet1!$L:$L,'load_characteristics work'!R$1,Sheet1!$K:$K,'load_characteristics work'!$A116)</f>
        <v>0</v>
      </c>
      <c r="S116" s="3">
        <f>COUNTIFS(Sheet1!$L:$L,'load_characteristics work'!S$1,Sheet1!$K:$K,'load_characteristics work'!$A116)</f>
        <v>0</v>
      </c>
      <c r="T116" s="3">
        <f>COUNTIFS(Sheet1!$L:$L,'load_characteristics work'!T$1,Sheet1!$K:$K,'load_characteristics work'!$A116)</f>
        <v>0</v>
      </c>
      <c r="U116" s="3">
        <f>COUNTIFS(Sheet1!$L:$L,'load_characteristics work'!U$1,Sheet1!$K:$K,'load_characteristics work'!$A116)</f>
        <v>0</v>
      </c>
      <c r="V116" s="3">
        <f>COUNTIFS(Sheet1!$L:$L,'load_characteristics work'!V$1,Sheet1!$K:$K,'load_characteristics work'!$A116)</f>
        <v>0</v>
      </c>
      <c r="W116" s="3">
        <f>COUNTIFS(Sheet1!$L:$L,'load_characteristics work'!W$1,Sheet1!$K:$K,'load_characteristics work'!$A116)</f>
        <v>0</v>
      </c>
      <c r="X116" s="3">
        <f>COUNTIFS(Sheet1!$L:$L,'load_characteristics work'!X$1,Sheet1!$K:$K,'load_characteristics work'!$A116)</f>
        <v>0</v>
      </c>
      <c r="Y116" s="3">
        <f>COUNTIFS(Sheet1!$L:$L,'load_characteristics work'!Y$1,Sheet1!$K:$K,'load_characteristics work'!$A116)</f>
        <v>0</v>
      </c>
      <c r="Z116" s="3">
        <f>COUNTIFS(Sheet1!$L:$L,'load_characteristics work'!Z$1,Sheet1!$K:$K,'load_characteristics work'!$A116)</f>
        <v>0</v>
      </c>
    </row>
    <row r="117" spans="1:26" x14ac:dyDescent="0.25">
      <c r="A117" t="s">
        <v>119</v>
      </c>
      <c r="B117">
        <v>45</v>
      </c>
      <c r="C117">
        <v>0.9</v>
      </c>
      <c r="D117">
        <v>50</v>
      </c>
      <c r="J117" s="3">
        <f>COUNTIFS(Sheet1!$L:$L,'load_characteristics work'!J$1,Sheet1!$K:$K,'load_characteristics work'!$A117)</f>
        <v>0</v>
      </c>
      <c r="K117" s="3">
        <f>COUNTIFS(Sheet1!$L:$L,'load_characteristics work'!K$1,Sheet1!$K:$K,'load_characteristics work'!$A117)</f>
        <v>0</v>
      </c>
      <c r="L117" s="3">
        <f>COUNTIFS(Sheet1!$L:$L,'load_characteristics work'!L$1,Sheet1!$K:$K,'load_characteristics work'!$A117)</f>
        <v>0</v>
      </c>
      <c r="M117" s="3">
        <f>COUNTIFS(Sheet1!$L:$L,'load_characteristics work'!M$1,Sheet1!$K:$K,'load_characteristics work'!$A117)</f>
        <v>0</v>
      </c>
      <c r="N117" s="3">
        <f>COUNTIFS(Sheet1!$L:$L,'load_characteristics work'!N$1,Sheet1!$K:$K,'load_characteristics work'!$A117)</f>
        <v>0</v>
      </c>
      <c r="O117" s="3">
        <f>COUNTIFS(Sheet1!$L:$L,'load_characteristics work'!O$1,Sheet1!$K:$K,'load_characteristics work'!$A117)</f>
        <v>0</v>
      </c>
      <c r="P117" s="3">
        <f>COUNTIFS(Sheet1!$L:$L,'load_characteristics work'!P$1,Sheet1!$K:$K,'load_characteristics work'!$A117)</f>
        <v>0</v>
      </c>
      <c r="Q117" s="3">
        <f>COUNTIFS(Sheet1!$L:$L,'load_characteristics work'!Q$1,Sheet1!$K:$K,'load_characteristics work'!$A117)</f>
        <v>0</v>
      </c>
      <c r="R117" s="3">
        <f>COUNTIFS(Sheet1!$L:$L,'load_characteristics work'!R$1,Sheet1!$K:$K,'load_characteristics work'!$A117)</f>
        <v>0</v>
      </c>
      <c r="S117" s="3">
        <f>COUNTIFS(Sheet1!$L:$L,'load_characteristics work'!S$1,Sheet1!$K:$K,'load_characteristics work'!$A117)</f>
        <v>0</v>
      </c>
      <c r="T117" s="3">
        <f>COUNTIFS(Sheet1!$L:$L,'load_characteristics work'!T$1,Sheet1!$K:$K,'load_characteristics work'!$A117)</f>
        <v>0</v>
      </c>
      <c r="U117" s="3">
        <f>COUNTIFS(Sheet1!$L:$L,'load_characteristics work'!U$1,Sheet1!$K:$K,'load_characteristics work'!$A117)</f>
        <v>0</v>
      </c>
      <c r="V117" s="3">
        <f>COUNTIFS(Sheet1!$L:$L,'load_characteristics work'!V$1,Sheet1!$K:$K,'load_characteristics work'!$A117)</f>
        <v>0</v>
      </c>
      <c r="W117" s="3">
        <f>COUNTIFS(Sheet1!$L:$L,'load_characteristics work'!W$1,Sheet1!$K:$K,'load_characteristics work'!$A117)</f>
        <v>0</v>
      </c>
      <c r="X117" s="3">
        <f>COUNTIFS(Sheet1!$L:$L,'load_characteristics work'!X$1,Sheet1!$K:$K,'load_characteristics work'!$A117)</f>
        <v>0</v>
      </c>
      <c r="Y117" s="3">
        <f>COUNTIFS(Sheet1!$L:$L,'load_characteristics work'!Y$1,Sheet1!$K:$K,'load_characteristics work'!$A117)</f>
        <v>0</v>
      </c>
      <c r="Z117" s="3">
        <f>COUNTIFS(Sheet1!$L:$L,'load_characteristics work'!Z$1,Sheet1!$K:$K,'load_characteristics work'!$A117)</f>
        <v>0</v>
      </c>
    </row>
    <row r="118" spans="1:26" x14ac:dyDescent="0.25">
      <c r="A118" t="s">
        <v>120</v>
      </c>
      <c r="B118">
        <v>180</v>
      </c>
      <c r="C118">
        <v>0.9</v>
      </c>
      <c r="D118">
        <v>200</v>
      </c>
      <c r="J118" s="3">
        <f>COUNTIFS(Sheet1!$L:$L,'load_characteristics work'!J$1,Sheet1!$K:$K,'load_characteristics work'!$A118)</f>
        <v>1</v>
      </c>
      <c r="K118" s="3">
        <f>COUNTIFS(Sheet1!$L:$L,'load_characteristics work'!K$1,Sheet1!$K:$K,'load_characteristics work'!$A118)</f>
        <v>0</v>
      </c>
      <c r="L118" s="3">
        <f>COUNTIFS(Sheet1!$L:$L,'load_characteristics work'!L$1,Sheet1!$K:$K,'load_characteristics work'!$A118)</f>
        <v>0</v>
      </c>
      <c r="M118" s="3">
        <f>COUNTIFS(Sheet1!$L:$L,'load_characteristics work'!M$1,Sheet1!$K:$K,'load_characteristics work'!$A118)</f>
        <v>0</v>
      </c>
      <c r="N118" s="3">
        <f>COUNTIFS(Sheet1!$L:$L,'load_characteristics work'!N$1,Sheet1!$K:$K,'load_characteristics work'!$A118)</f>
        <v>0</v>
      </c>
      <c r="O118" s="3">
        <f>COUNTIFS(Sheet1!$L:$L,'load_characteristics work'!O$1,Sheet1!$K:$K,'load_characteristics work'!$A118)</f>
        <v>0</v>
      </c>
      <c r="P118" s="3">
        <f>COUNTIFS(Sheet1!$L:$L,'load_characteristics work'!P$1,Sheet1!$K:$K,'load_characteristics work'!$A118)</f>
        <v>0</v>
      </c>
      <c r="Q118" s="3">
        <f>COUNTIFS(Sheet1!$L:$L,'load_characteristics work'!Q$1,Sheet1!$K:$K,'load_characteristics work'!$A118)</f>
        <v>0</v>
      </c>
      <c r="R118" s="3">
        <f>COUNTIFS(Sheet1!$L:$L,'load_characteristics work'!R$1,Sheet1!$K:$K,'load_characteristics work'!$A118)</f>
        <v>0</v>
      </c>
      <c r="S118" s="3">
        <f>COUNTIFS(Sheet1!$L:$L,'load_characteristics work'!S$1,Sheet1!$K:$K,'load_characteristics work'!$A118)</f>
        <v>0</v>
      </c>
      <c r="T118" s="3">
        <f>COUNTIFS(Sheet1!$L:$L,'load_characteristics work'!T$1,Sheet1!$K:$K,'load_characteristics work'!$A118)</f>
        <v>0</v>
      </c>
      <c r="U118" s="3">
        <f>COUNTIFS(Sheet1!$L:$L,'load_characteristics work'!U$1,Sheet1!$K:$K,'load_characteristics work'!$A118)</f>
        <v>1</v>
      </c>
      <c r="V118" s="3">
        <f>COUNTIFS(Sheet1!$L:$L,'load_characteristics work'!V$1,Sheet1!$K:$K,'load_characteristics work'!$A118)</f>
        <v>0</v>
      </c>
      <c r="W118" s="3">
        <f>COUNTIFS(Sheet1!$L:$L,'load_characteristics work'!W$1,Sheet1!$K:$K,'load_characteristics work'!$A118)</f>
        <v>0</v>
      </c>
      <c r="X118" s="3">
        <f>COUNTIFS(Sheet1!$L:$L,'load_characteristics work'!X$1,Sheet1!$K:$K,'load_characteristics work'!$A118)</f>
        <v>0</v>
      </c>
      <c r="Y118" s="3">
        <f>COUNTIFS(Sheet1!$L:$L,'load_characteristics work'!Y$1,Sheet1!$K:$K,'load_characteristics work'!$A118)</f>
        <v>0</v>
      </c>
      <c r="Z118" s="3">
        <f>COUNTIFS(Sheet1!$L:$L,'load_characteristics work'!Z$1,Sheet1!$K:$K,'load_characteristics work'!$A118)</f>
        <v>0</v>
      </c>
    </row>
    <row r="119" spans="1:26" x14ac:dyDescent="0.25">
      <c r="A119" t="s">
        <v>121</v>
      </c>
      <c r="B119">
        <v>90</v>
      </c>
      <c r="C119">
        <v>0.9</v>
      </c>
      <c r="D119">
        <v>100</v>
      </c>
      <c r="J119" s="3">
        <f>COUNTIFS(Sheet1!$L:$L,'load_characteristics work'!J$1,Sheet1!$K:$K,'load_characteristics work'!$A119)</f>
        <v>0</v>
      </c>
      <c r="K119" s="3">
        <f>COUNTIFS(Sheet1!$L:$L,'load_characteristics work'!K$1,Sheet1!$K:$K,'load_characteristics work'!$A119)</f>
        <v>0</v>
      </c>
      <c r="L119" s="3">
        <f>COUNTIFS(Sheet1!$L:$L,'load_characteristics work'!L$1,Sheet1!$K:$K,'load_characteristics work'!$A119)</f>
        <v>0</v>
      </c>
      <c r="M119" s="3">
        <f>COUNTIFS(Sheet1!$L:$L,'load_characteristics work'!M$1,Sheet1!$K:$K,'load_characteristics work'!$A119)</f>
        <v>0</v>
      </c>
      <c r="N119" s="3">
        <f>COUNTIFS(Sheet1!$L:$L,'load_characteristics work'!N$1,Sheet1!$K:$K,'load_characteristics work'!$A119)</f>
        <v>0</v>
      </c>
      <c r="O119" s="3">
        <f>COUNTIFS(Sheet1!$L:$L,'load_characteristics work'!O$1,Sheet1!$K:$K,'load_characteristics work'!$A119)</f>
        <v>0</v>
      </c>
      <c r="P119" s="3">
        <f>COUNTIFS(Sheet1!$L:$L,'load_characteristics work'!P$1,Sheet1!$K:$K,'load_characteristics work'!$A119)</f>
        <v>0</v>
      </c>
      <c r="Q119" s="3">
        <f>COUNTIFS(Sheet1!$L:$L,'load_characteristics work'!Q$1,Sheet1!$K:$K,'load_characteristics work'!$A119)</f>
        <v>0</v>
      </c>
      <c r="R119" s="3">
        <f>COUNTIFS(Sheet1!$L:$L,'load_characteristics work'!R$1,Sheet1!$K:$K,'load_characteristics work'!$A119)</f>
        <v>0</v>
      </c>
      <c r="S119" s="3">
        <f>COUNTIFS(Sheet1!$L:$L,'load_characteristics work'!S$1,Sheet1!$K:$K,'load_characteristics work'!$A119)</f>
        <v>0</v>
      </c>
      <c r="T119" s="3">
        <f>COUNTIFS(Sheet1!$L:$L,'load_characteristics work'!T$1,Sheet1!$K:$K,'load_characteristics work'!$A119)</f>
        <v>0</v>
      </c>
      <c r="U119" s="3">
        <f>COUNTIFS(Sheet1!$L:$L,'load_characteristics work'!U$1,Sheet1!$K:$K,'load_characteristics work'!$A119)</f>
        <v>0</v>
      </c>
      <c r="V119" s="3">
        <f>COUNTIFS(Sheet1!$L:$L,'load_characteristics work'!V$1,Sheet1!$K:$K,'load_characteristics work'!$A119)</f>
        <v>0</v>
      </c>
      <c r="W119" s="3">
        <f>COUNTIFS(Sheet1!$L:$L,'load_characteristics work'!W$1,Sheet1!$K:$K,'load_characteristics work'!$A119)</f>
        <v>0</v>
      </c>
      <c r="X119" s="3">
        <f>COUNTIFS(Sheet1!$L:$L,'load_characteristics work'!X$1,Sheet1!$K:$K,'load_characteristics work'!$A119)</f>
        <v>0</v>
      </c>
      <c r="Y119" s="3">
        <f>COUNTIFS(Sheet1!$L:$L,'load_characteristics work'!Y$1,Sheet1!$K:$K,'load_characteristics work'!$A119)</f>
        <v>0</v>
      </c>
      <c r="Z119" s="3">
        <f>COUNTIFS(Sheet1!$L:$L,'load_characteristics work'!Z$1,Sheet1!$K:$K,'load_characteristics work'!$A119)</f>
        <v>0</v>
      </c>
    </row>
    <row r="120" spans="1:26" x14ac:dyDescent="0.25">
      <c r="A120" t="s">
        <v>122</v>
      </c>
      <c r="B120">
        <v>90</v>
      </c>
      <c r="C120">
        <v>0.9</v>
      </c>
      <c r="D120">
        <v>100</v>
      </c>
      <c r="J120" s="3">
        <f>COUNTIFS(Sheet1!$L:$L,'load_characteristics work'!J$1,Sheet1!$K:$K,'load_characteristics work'!$A120)</f>
        <v>0</v>
      </c>
      <c r="K120" s="3">
        <f>COUNTIFS(Sheet1!$L:$L,'load_characteristics work'!K$1,Sheet1!$K:$K,'load_characteristics work'!$A120)</f>
        <v>0</v>
      </c>
      <c r="L120" s="3">
        <f>COUNTIFS(Sheet1!$L:$L,'load_characteristics work'!L$1,Sheet1!$K:$K,'load_characteristics work'!$A120)</f>
        <v>0</v>
      </c>
      <c r="M120" s="3">
        <f>COUNTIFS(Sheet1!$L:$L,'load_characteristics work'!M$1,Sheet1!$K:$K,'load_characteristics work'!$A120)</f>
        <v>0</v>
      </c>
      <c r="N120" s="3">
        <f>COUNTIFS(Sheet1!$L:$L,'load_characteristics work'!N$1,Sheet1!$K:$K,'load_characteristics work'!$A120)</f>
        <v>0</v>
      </c>
      <c r="O120" s="3">
        <f>COUNTIFS(Sheet1!$L:$L,'load_characteristics work'!O$1,Sheet1!$K:$K,'load_characteristics work'!$A120)</f>
        <v>0</v>
      </c>
      <c r="P120" s="3">
        <f>COUNTIFS(Sheet1!$L:$L,'load_characteristics work'!P$1,Sheet1!$K:$K,'load_characteristics work'!$A120)</f>
        <v>0</v>
      </c>
      <c r="Q120" s="3">
        <f>COUNTIFS(Sheet1!$L:$L,'load_characteristics work'!Q$1,Sheet1!$K:$K,'load_characteristics work'!$A120)</f>
        <v>0</v>
      </c>
      <c r="R120" s="3">
        <f>COUNTIFS(Sheet1!$L:$L,'load_characteristics work'!R$1,Sheet1!$K:$K,'load_characteristics work'!$A120)</f>
        <v>0</v>
      </c>
      <c r="S120" s="3">
        <f>COUNTIFS(Sheet1!$L:$L,'load_characteristics work'!S$1,Sheet1!$K:$K,'load_characteristics work'!$A120)</f>
        <v>0</v>
      </c>
      <c r="T120" s="3">
        <f>COUNTIFS(Sheet1!$L:$L,'load_characteristics work'!T$1,Sheet1!$K:$K,'load_characteristics work'!$A120)</f>
        <v>0</v>
      </c>
      <c r="U120" s="3">
        <f>COUNTIFS(Sheet1!$L:$L,'load_characteristics work'!U$1,Sheet1!$K:$K,'load_characteristics work'!$A120)</f>
        <v>0</v>
      </c>
      <c r="V120" s="3">
        <f>COUNTIFS(Sheet1!$L:$L,'load_characteristics work'!V$1,Sheet1!$K:$K,'load_characteristics work'!$A120)</f>
        <v>0</v>
      </c>
      <c r="W120" s="3">
        <f>COUNTIFS(Sheet1!$L:$L,'load_characteristics work'!W$1,Sheet1!$K:$K,'load_characteristics work'!$A120)</f>
        <v>0</v>
      </c>
      <c r="X120" s="3">
        <f>COUNTIFS(Sheet1!$L:$L,'load_characteristics work'!X$1,Sheet1!$K:$K,'load_characteristics work'!$A120)</f>
        <v>0</v>
      </c>
      <c r="Y120" s="3">
        <f>COUNTIFS(Sheet1!$L:$L,'load_characteristics work'!Y$1,Sheet1!$K:$K,'load_characteristics work'!$A120)</f>
        <v>0</v>
      </c>
      <c r="Z120" s="3">
        <f>COUNTIFS(Sheet1!$L:$L,'load_characteristics work'!Z$1,Sheet1!$K:$K,'load_characteristics work'!$A120)</f>
        <v>0</v>
      </c>
    </row>
    <row r="121" spans="1:26" x14ac:dyDescent="0.25">
      <c r="A121" t="s">
        <v>123</v>
      </c>
      <c r="B121">
        <v>225</v>
      </c>
      <c r="C121">
        <v>0.9</v>
      </c>
      <c r="D121">
        <v>250</v>
      </c>
      <c r="J121" s="3">
        <f>COUNTIFS(Sheet1!$L:$L,'load_characteristics work'!J$1,Sheet1!$K:$K,'load_characteristics work'!$A121)</f>
        <v>0</v>
      </c>
      <c r="K121" s="3">
        <f>COUNTIFS(Sheet1!$L:$L,'load_characteristics work'!K$1,Sheet1!$K:$K,'load_characteristics work'!$A121)</f>
        <v>0</v>
      </c>
      <c r="L121" s="3">
        <f>COUNTIFS(Sheet1!$L:$L,'load_characteristics work'!L$1,Sheet1!$K:$K,'load_characteristics work'!$A121)</f>
        <v>0</v>
      </c>
      <c r="M121" s="3">
        <f>COUNTIFS(Sheet1!$L:$L,'load_characteristics work'!M$1,Sheet1!$K:$K,'load_characteristics work'!$A121)</f>
        <v>0</v>
      </c>
      <c r="N121" s="3">
        <f>COUNTIFS(Sheet1!$L:$L,'load_characteristics work'!N$1,Sheet1!$K:$K,'load_characteristics work'!$A121)</f>
        <v>0</v>
      </c>
      <c r="O121" s="3">
        <f>COUNTIFS(Sheet1!$L:$L,'load_characteristics work'!O$1,Sheet1!$K:$K,'load_characteristics work'!$A121)</f>
        <v>0</v>
      </c>
      <c r="P121" s="3">
        <f>COUNTIFS(Sheet1!$L:$L,'load_characteristics work'!P$1,Sheet1!$K:$K,'load_characteristics work'!$A121)</f>
        <v>0</v>
      </c>
      <c r="Q121" s="3">
        <f>COUNTIFS(Sheet1!$L:$L,'load_characteristics work'!Q$1,Sheet1!$K:$K,'load_characteristics work'!$A121)</f>
        <v>0</v>
      </c>
      <c r="R121" s="3">
        <f>COUNTIFS(Sheet1!$L:$L,'load_characteristics work'!R$1,Sheet1!$K:$K,'load_characteristics work'!$A121)</f>
        <v>0</v>
      </c>
      <c r="S121" s="3">
        <f>COUNTIFS(Sheet1!$L:$L,'load_characteristics work'!S$1,Sheet1!$K:$K,'load_characteristics work'!$A121)</f>
        <v>0</v>
      </c>
      <c r="T121" s="3">
        <f>COUNTIFS(Sheet1!$L:$L,'load_characteristics work'!T$1,Sheet1!$K:$K,'load_characteristics work'!$A121)</f>
        <v>0</v>
      </c>
      <c r="U121" s="3">
        <f>COUNTIFS(Sheet1!$L:$L,'load_characteristics work'!U$1,Sheet1!$K:$K,'load_characteristics work'!$A121)</f>
        <v>0</v>
      </c>
      <c r="V121" s="3">
        <f>COUNTIFS(Sheet1!$L:$L,'load_characteristics work'!V$1,Sheet1!$K:$K,'load_characteristics work'!$A121)</f>
        <v>0</v>
      </c>
      <c r="W121" s="3">
        <f>COUNTIFS(Sheet1!$L:$L,'load_characteristics work'!W$1,Sheet1!$K:$K,'load_characteristics work'!$A121)</f>
        <v>0</v>
      </c>
      <c r="X121" s="3">
        <f>COUNTIFS(Sheet1!$L:$L,'load_characteristics work'!X$1,Sheet1!$K:$K,'load_characteristics work'!$A121)</f>
        <v>0</v>
      </c>
      <c r="Y121" s="3">
        <f>COUNTIFS(Sheet1!$L:$L,'load_characteristics work'!Y$1,Sheet1!$K:$K,'load_characteristics work'!$A121)</f>
        <v>0</v>
      </c>
      <c r="Z121" s="3">
        <f>COUNTIFS(Sheet1!$L:$L,'load_characteristics work'!Z$1,Sheet1!$K:$K,'load_characteristics work'!$A121)</f>
        <v>0</v>
      </c>
    </row>
    <row r="122" spans="1:26" x14ac:dyDescent="0.25">
      <c r="A122" t="s">
        <v>124</v>
      </c>
      <c r="B122">
        <v>90</v>
      </c>
      <c r="C122">
        <v>0.9</v>
      </c>
      <c r="D122">
        <v>100</v>
      </c>
      <c r="J122" s="3">
        <f>COUNTIFS(Sheet1!$L:$L,'load_characteristics work'!J$1,Sheet1!$K:$K,'load_characteristics work'!$A122)</f>
        <v>0</v>
      </c>
      <c r="K122" s="3">
        <f>COUNTIFS(Sheet1!$L:$L,'load_characteristics work'!K$1,Sheet1!$K:$K,'load_characteristics work'!$A122)</f>
        <v>0</v>
      </c>
      <c r="L122" s="3">
        <f>COUNTIFS(Sheet1!$L:$L,'load_characteristics work'!L$1,Sheet1!$K:$K,'load_characteristics work'!$A122)</f>
        <v>0</v>
      </c>
      <c r="M122" s="3">
        <f>COUNTIFS(Sheet1!$L:$L,'load_characteristics work'!M$1,Sheet1!$K:$K,'load_characteristics work'!$A122)</f>
        <v>0</v>
      </c>
      <c r="N122" s="3">
        <f>COUNTIFS(Sheet1!$L:$L,'load_characteristics work'!N$1,Sheet1!$K:$K,'load_characteristics work'!$A122)</f>
        <v>0</v>
      </c>
      <c r="O122" s="3">
        <f>COUNTIFS(Sheet1!$L:$L,'load_characteristics work'!O$1,Sheet1!$K:$K,'load_characteristics work'!$A122)</f>
        <v>0</v>
      </c>
      <c r="P122" s="3">
        <f>COUNTIFS(Sheet1!$L:$L,'load_characteristics work'!P$1,Sheet1!$K:$K,'load_characteristics work'!$A122)</f>
        <v>0</v>
      </c>
      <c r="Q122" s="3">
        <f>COUNTIFS(Sheet1!$L:$L,'load_characteristics work'!Q$1,Sheet1!$K:$K,'load_characteristics work'!$A122)</f>
        <v>0</v>
      </c>
      <c r="R122" s="3">
        <f>COUNTIFS(Sheet1!$L:$L,'load_characteristics work'!R$1,Sheet1!$K:$K,'load_characteristics work'!$A122)</f>
        <v>0</v>
      </c>
      <c r="S122" s="3">
        <f>COUNTIFS(Sheet1!$L:$L,'load_characteristics work'!S$1,Sheet1!$K:$K,'load_characteristics work'!$A122)</f>
        <v>0</v>
      </c>
      <c r="T122" s="3">
        <f>COUNTIFS(Sheet1!$L:$L,'load_characteristics work'!T$1,Sheet1!$K:$K,'load_characteristics work'!$A122)</f>
        <v>0</v>
      </c>
      <c r="U122" s="3">
        <f>COUNTIFS(Sheet1!$L:$L,'load_characteristics work'!U$1,Sheet1!$K:$K,'load_characteristics work'!$A122)</f>
        <v>0</v>
      </c>
      <c r="V122" s="3">
        <f>COUNTIFS(Sheet1!$L:$L,'load_characteristics work'!V$1,Sheet1!$K:$K,'load_characteristics work'!$A122)</f>
        <v>0</v>
      </c>
      <c r="W122" s="3">
        <f>COUNTIFS(Sheet1!$L:$L,'load_characteristics work'!W$1,Sheet1!$K:$K,'load_characteristics work'!$A122)</f>
        <v>0</v>
      </c>
      <c r="X122" s="3">
        <f>COUNTIFS(Sheet1!$L:$L,'load_characteristics work'!X$1,Sheet1!$K:$K,'load_characteristics work'!$A122)</f>
        <v>0</v>
      </c>
      <c r="Y122" s="3">
        <f>COUNTIFS(Sheet1!$L:$L,'load_characteristics work'!Y$1,Sheet1!$K:$K,'load_characteristics work'!$A122)</f>
        <v>0</v>
      </c>
      <c r="Z122" s="3">
        <f>COUNTIFS(Sheet1!$L:$L,'load_characteristics work'!Z$1,Sheet1!$K:$K,'load_characteristics work'!$A122)</f>
        <v>0</v>
      </c>
    </row>
    <row r="123" spans="1:26" x14ac:dyDescent="0.25">
      <c r="A123" t="s">
        <v>125</v>
      </c>
      <c r="B123">
        <v>90</v>
      </c>
      <c r="C123">
        <v>0.9</v>
      </c>
      <c r="D123">
        <v>100</v>
      </c>
      <c r="J123" s="3">
        <f>COUNTIFS(Sheet1!$L:$L,'load_characteristics work'!J$1,Sheet1!$K:$K,'load_characteristics work'!$A123)</f>
        <v>0</v>
      </c>
      <c r="K123" s="3">
        <f>COUNTIFS(Sheet1!$L:$L,'load_characteristics work'!K$1,Sheet1!$K:$K,'load_characteristics work'!$A123)</f>
        <v>0</v>
      </c>
      <c r="L123" s="3">
        <f>COUNTIFS(Sheet1!$L:$L,'load_characteristics work'!L$1,Sheet1!$K:$K,'load_characteristics work'!$A123)</f>
        <v>0</v>
      </c>
      <c r="M123" s="3">
        <f>COUNTIFS(Sheet1!$L:$L,'load_characteristics work'!M$1,Sheet1!$K:$K,'load_characteristics work'!$A123)</f>
        <v>0</v>
      </c>
      <c r="N123" s="3">
        <f>COUNTIFS(Sheet1!$L:$L,'load_characteristics work'!N$1,Sheet1!$K:$K,'load_characteristics work'!$A123)</f>
        <v>0</v>
      </c>
      <c r="O123" s="3">
        <f>COUNTIFS(Sheet1!$L:$L,'load_characteristics work'!O$1,Sheet1!$K:$K,'load_characteristics work'!$A123)</f>
        <v>0</v>
      </c>
      <c r="P123" s="3">
        <f>COUNTIFS(Sheet1!$L:$L,'load_characteristics work'!P$1,Sheet1!$K:$K,'load_characteristics work'!$A123)</f>
        <v>0</v>
      </c>
      <c r="Q123" s="3">
        <f>COUNTIFS(Sheet1!$L:$L,'load_characteristics work'!Q$1,Sheet1!$K:$K,'load_characteristics work'!$A123)</f>
        <v>0</v>
      </c>
      <c r="R123" s="3">
        <f>COUNTIFS(Sheet1!$L:$L,'load_characteristics work'!R$1,Sheet1!$K:$K,'load_characteristics work'!$A123)</f>
        <v>0</v>
      </c>
      <c r="S123" s="3">
        <f>COUNTIFS(Sheet1!$L:$L,'load_characteristics work'!S$1,Sheet1!$K:$K,'load_characteristics work'!$A123)</f>
        <v>0</v>
      </c>
      <c r="T123" s="3">
        <f>COUNTIFS(Sheet1!$L:$L,'load_characteristics work'!T$1,Sheet1!$K:$K,'load_characteristics work'!$A123)</f>
        <v>0</v>
      </c>
      <c r="U123" s="3">
        <f>COUNTIFS(Sheet1!$L:$L,'load_characteristics work'!U$1,Sheet1!$K:$K,'load_characteristics work'!$A123)</f>
        <v>0</v>
      </c>
      <c r="V123" s="3">
        <f>COUNTIFS(Sheet1!$L:$L,'load_characteristics work'!V$1,Sheet1!$K:$K,'load_characteristics work'!$A123)</f>
        <v>0</v>
      </c>
      <c r="W123" s="3">
        <f>COUNTIFS(Sheet1!$L:$L,'load_characteristics work'!W$1,Sheet1!$K:$K,'load_characteristics work'!$A123)</f>
        <v>0</v>
      </c>
      <c r="X123" s="3">
        <f>COUNTIFS(Sheet1!$L:$L,'load_characteristics work'!X$1,Sheet1!$K:$K,'load_characteristics work'!$A123)</f>
        <v>0</v>
      </c>
      <c r="Y123" s="3">
        <f>COUNTIFS(Sheet1!$L:$L,'load_characteristics work'!Y$1,Sheet1!$K:$K,'load_characteristics work'!$A123)</f>
        <v>0</v>
      </c>
      <c r="Z123" s="3">
        <f>COUNTIFS(Sheet1!$L:$L,'load_characteristics work'!Z$1,Sheet1!$K:$K,'load_characteristics work'!$A123)</f>
        <v>0</v>
      </c>
    </row>
    <row r="124" spans="1:26" x14ac:dyDescent="0.25">
      <c r="A124" t="s">
        <v>126</v>
      </c>
      <c r="B124">
        <v>90</v>
      </c>
      <c r="C124">
        <v>0.9</v>
      </c>
      <c r="D124">
        <v>100</v>
      </c>
      <c r="J124" s="3">
        <f>COUNTIFS(Sheet1!$L:$L,'load_characteristics work'!J$1,Sheet1!$K:$K,'load_characteristics work'!$A124)</f>
        <v>1</v>
      </c>
      <c r="K124" s="3">
        <f>COUNTIFS(Sheet1!$L:$L,'load_characteristics work'!K$1,Sheet1!$K:$K,'load_characteristics work'!$A124)</f>
        <v>7</v>
      </c>
      <c r="L124" s="3">
        <f>COUNTIFS(Sheet1!$L:$L,'load_characteristics work'!L$1,Sheet1!$K:$K,'load_characteristics work'!$A124)</f>
        <v>0</v>
      </c>
      <c r="M124" s="3">
        <f>COUNTIFS(Sheet1!$L:$L,'load_characteristics work'!M$1,Sheet1!$K:$K,'load_characteristics work'!$A124)</f>
        <v>0</v>
      </c>
      <c r="N124" s="3">
        <f>COUNTIFS(Sheet1!$L:$L,'load_characteristics work'!N$1,Sheet1!$K:$K,'load_characteristics work'!$A124)</f>
        <v>0</v>
      </c>
      <c r="O124" s="3">
        <f>COUNTIFS(Sheet1!$L:$L,'load_characteristics work'!O$1,Sheet1!$K:$K,'load_characteristics work'!$A124)</f>
        <v>0</v>
      </c>
      <c r="P124" s="3">
        <f>COUNTIFS(Sheet1!$L:$L,'load_characteristics work'!P$1,Sheet1!$K:$K,'load_characteristics work'!$A124)</f>
        <v>2</v>
      </c>
      <c r="Q124" s="3">
        <f>COUNTIFS(Sheet1!$L:$L,'load_characteristics work'!Q$1,Sheet1!$K:$K,'load_characteristics work'!$A124)</f>
        <v>0</v>
      </c>
      <c r="R124" s="3">
        <f>COUNTIFS(Sheet1!$L:$L,'load_characteristics work'!R$1,Sheet1!$K:$K,'load_characteristics work'!$A124)</f>
        <v>0</v>
      </c>
      <c r="S124" s="3">
        <f>COUNTIFS(Sheet1!$L:$L,'load_characteristics work'!S$1,Sheet1!$K:$K,'load_characteristics work'!$A124)</f>
        <v>0</v>
      </c>
      <c r="T124" s="3">
        <f>COUNTIFS(Sheet1!$L:$L,'load_characteristics work'!T$1,Sheet1!$K:$K,'load_characteristics work'!$A124)</f>
        <v>0</v>
      </c>
      <c r="U124" s="3">
        <f>COUNTIFS(Sheet1!$L:$L,'load_characteristics work'!U$1,Sheet1!$K:$K,'load_characteristics work'!$A124)</f>
        <v>0</v>
      </c>
      <c r="V124" s="3">
        <f>COUNTIFS(Sheet1!$L:$L,'load_characteristics work'!V$1,Sheet1!$K:$K,'load_characteristics work'!$A124)</f>
        <v>0</v>
      </c>
      <c r="W124" s="3">
        <f>COUNTIFS(Sheet1!$L:$L,'load_characteristics work'!W$1,Sheet1!$K:$K,'load_characteristics work'!$A124)</f>
        <v>0</v>
      </c>
      <c r="X124" s="3">
        <f>COUNTIFS(Sheet1!$L:$L,'load_characteristics work'!X$1,Sheet1!$K:$K,'load_characteristics work'!$A124)</f>
        <v>0</v>
      </c>
      <c r="Y124" s="3">
        <f>COUNTIFS(Sheet1!$L:$L,'load_characteristics work'!Y$1,Sheet1!$K:$K,'load_characteristics work'!$A124)</f>
        <v>0</v>
      </c>
      <c r="Z124" s="3">
        <f>COUNTIFS(Sheet1!$L:$L,'load_characteristics work'!Z$1,Sheet1!$K:$K,'load_characteristics work'!$A124)</f>
        <v>0</v>
      </c>
    </row>
    <row r="125" spans="1:26" x14ac:dyDescent="0.25">
      <c r="A125" t="s">
        <v>127</v>
      </c>
      <c r="B125">
        <v>360</v>
      </c>
      <c r="C125">
        <v>0.9</v>
      </c>
      <c r="D125">
        <v>400</v>
      </c>
      <c r="J125" s="3">
        <f>COUNTIFS(Sheet1!$L:$L,'load_characteristics work'!J$1,Sheet1!$K:$K,'load_characteristics work'!$A125)</f>
        <v>4</v>
      </c>
      <c r="K125" s="3">
        <f>COUNTIFS(Sheet1!$L:$L,'load_characteristics work'!K$1,Sheet1!$K:$K,'load_characteristics work'!$A125)</f>
        <v>1</v>
      </c>
      <c r="L125" s="3">
        <f>COUNTIFS(Sheet1!$L:$L,'load_characteristics work'!L$1,Sheet1!$K:$K,'load_characteristics work'!$A125)</f>
        <v>0</v>
      </c>
      <c r="M125" s="3">
        <f>COUNTIFS(Sheet1!$L:$L,'load_characteristics work'!M$1,Sheet1!$K:$K,'load_characteristics work'!$A125)</f>
        <v>0</v>
      </c>
      <c r="N125" s="3">
        <f>COUNTIFS(Sheet1!$L:$L,'load_characteristics work'!N$1,Sheet1!$K:$K,'load_characteristics work'!$A125)</f>
        <v>0</v>
      </c>
      <c r="O125" s="3">
        <f>COUNTIFS(Sheet1!$L:$L,'load_characteristics work'!O$1,Sheet1!$K:$K,'load_characteristics work'!$A125)</f>
        <v>0</v>
      </c>
      <c r="P125" s="3">
        <f>COUNTIFS(Sheet1!$L:$L,'load_characteristics work'!P$1,Sheet1!$K:$K,'load_characteristics work'!$A125)</f>
        <v>0</v>
      </c>
      <c r="Q125" s="3">
        <f>COUNTIFS(Sheet1!$L:$L,'load_characteristics work'!Q$1,Sheet1!$K:$K,'load_characteristics work'!$A125)</f>
        <v>0</v>
      </c>
      <c r="R125" s="3">
        <f>COUNTIFS(Sheet1!$L:$L,'load_characteristics work'!R$1,Sheet1!$K:$K,'load_characteristics work'!$A125)</f>
        <v>0</v>
      </c>
      <c r="S125" s="3">
        <f>COUNTIFS(Sheet1!$L:$L,'load_characteristics work'!S$1,Sheet1!$K:$K,'load_characteristics work'!$A125)</f>
        <v>0</v>
      </c>
      <c r="T125" s="3">
        <f>COUNTIFS(Sheet1!$L:$L,'load_characteristics work'!T$1,Sheet1!$K:$K,'load_characteristics work'!$A125)</f>
        <v>0</v>
      </c>
      <c r="U125" s="3">
        <f>COUNTIFS(Sheet1!$L:$L,'load_characteristics work'!U$1,Sheet1!$K:$K,'load_characteristics work'!$A125)</f>
        <v>1</v>
      </c>
      <c r="V125" s="3">
        <f>COUNTIFS(Sheet1!$L:$L,'load_characteristics work'!V$1,Sheet1!$K:$K,'load_characteristics work'!$A125)</f>
        <v>0</v>
      </c>
      <c r="W125" s="3">
        <f>COUNTIFS(Sheet1!$L:$L,'load_characteristics work'!W$1,Sheet1!$K:$K,'load_characteristics work'!$A125)</f>
        <v>0</v>
      </c>
      <c r="X125" s="3">
        <f>COUNTIFS(Sheet1!$L:$L,'load_characteristics work'!X$1,Sheet1!$K:$K,'load_characteristics work'!$A125)</f>
        <v>0</v>
      </c>
      <c r="Y125" s="3">
        <f>COUNTIFS(Sheet1!$L:$L,'load_characteristics work'!Y$1,Sheet1!$K:$K,'load_characteristics work'!$A125)</f>
        <v>0</v>
      </c>
      <c r="Z125" s="3">
        <f>COUNTIFS(Sheet1!$L:$L,'load_characteristics work'!Z$1,Sheet1!$K:$K,'load_characteristics work'!$A125)</f>
        <v>0</v>
      </c>
    </row>
    <row r="126" spans="1:26" x14ac:dyDescent="0.25">
      <c r="A126" t="s">
        <v>128</v>
      </c>
      <c r="B126">
        <v>180</v>
      </c>
      <c r="C126">
        <v>0.9</v>
      </c>
      <c r="D126">
        <v>200</v>
      </c>
      <c r="J126" s="3">
        <f>COUNTIFS(Sheet1!$L:$L,'load_characteristics work'!J$1,Sheet1!$K:$K,'load_characteristics work'!$A126)</f>
        <v>1</v>
      </c>
      <c r="K126" s="3">
        <f>COUNTIFS(Sheet1!$L:$L,'load_characteristics work'!K$1,Sheet1!$K:$K,'load_characteristics work'!$A126)</f>
        <v>0</v>
      </c>
      <c r="L126" s="3">
        <f>COUNTIFS(Sheet1!$L:$L,'load_characteristics work'!L$1,Sheet1!$K:$K,'load_characteristics work'!$A126)</f>
        <v>0</v>
      </c>
      <c r="M126" s="3">
        <f>COUNTIFS(Sheet1!$L:$L,'load_characteristics work'!M$1,Sheet1!$K:$K,'load_characteristics work'!$A126)</f>
        <v>0</v>
      </c>
      <c r="N126" s="3">
        <f>COUNTIFS(Sheet1!$L:$L,'load_characteristics work'!N$1,Sheet1!$K:$K,'load_characteristics work'!$A126)</f>
        <v>0</v>
      </c>
      <c r="O126" s="3">
        <f>COUNTIFS(Sheet1!$L:$L,'load_characteristics work'!O$1,Sheet1!$K:$K,'load_characteristics work'!$A126)</f>
        <v>0</v>
      </c>
      <c r="P126" s="3">
        <f>COUNTIFS(Sheet1!$L:$L,'load_characteristics work'!P$1,Sheet1!$K:$K,'load_characteristics work'!$A126)</f>
        <v>0</v>
      </c>
      <c r="Q126" s="3">
        <f>COUNTIFS(Sheet1!$L:$L,'load_characteristics work'!Q$1,Sheet1!$K:$K,'load_characteristics work'!$A126)</f>
        <v>0</v>
      </c>
      <c r="R126" s="3">
        <f>COUNTIFS(Sheet1!$L:$L,'load_characteristics work'!R$1,Sheet1!$K:$K,'load_characteristics work'!$A126)</f>
        <v>0</v>
      </c>
      <c r="S126" s="3">
        <f>COUNTIFS(Sheet1!$L:$L,'load_characteristics work'!S$1,Sheet1!$K:$K,'load_characteristics work'!$A126)</f>
        <v>0</v>
      </c>
      <c r="T126" s="3">
        <f>COUNTIFS(Sheet1!$L:$L,'load_characteristics work'!T$1,Sheet1!$K:$K,'load_characteristics work'!$A126)</f>
        <v>0</v>
      </c>
      <c r="U126" s="3">
        <f>COUNTIFS(Sheet1!$L:$L,'load_characteristics work'!U$1,Sheet1!$K:$K,'load_characteristics work'!$A126)</f>
        <v>0</v>
      </c>
      <c r="V126" s="3">
        <f>COUNTIFS(Sheet1!$L:$L,'load_characteristics work'!V$1,Sheet1!$K:$K,'load_characteristics work'!$A126)</f>
        <v>0</v>
      </c>
      <c r="W126" s="3">
        <f>COUNTIFS(Sheet1!$L:$L,'load_characteristics work'!W$1,Sheet1!$K:$K,'load_characteristics work'!$A126)</f>
        <v>0</v>
      </c>
      <c r="X126" s="3">
        <f>COUNTIFS(Sheet1!$L:$L,'load_characteristics work'!X$1,Sheet1!$K:$K,'load_characteristics work'!$A126)</f>
        <v>0</v>
      </c>
      <c r="Y126" s="3">
        <f>COUNTIFS(Sheet1!$L:$L,'load_characteristics work'!Y$1,Sheet1!$K:$K,'load_characteristics work'!$A126)</f>
        <v>0</v>
      </c>
      <c r="Z126" s="3">
        <f>COUNTIFS(Sheet1!$L:$L,'load_characteristics work'!Z$1,Sheet1!$K:$K,'load_characteristics work'!$A126)</f>
        <v>0</v>
      </c>
    </row>
    <row r="127" spans="1:26" x14ac:dyDescent="0.25">
      <c r="A127" t="s">
        <v>129</v>
      </c>
      <c r="B127">
        <v>180</v>
      </c>
      <c r="C127">
        <v>0.9</v>
      </c>
      <c r="D127">
        <v>200</v>
      </c>
      <c r="J127" s="3">
        <f>COUNTIFS(Sheet1!$L:$L,'load_characteristics work'!J$1,Sheet1!$K:$K,'load_characteristics work'!$A127)</f>
        <v>0</v>
      </c>
      <c r="K127" s="3">
        <f>COUNTIFS(Sheet1!$L:$L,'load_characteristics work'!K$1,Sheet1!$K:$K,'load_characteristics work'!$A127)</f>
        <v>1</v>
      </c>
      <c r="L127" s="3">
        <f>COUNTIFS(Sheet1!$L:$L,'load_characteristics work'!L$1,Sheet1!$K:$K,'load_characteristics work'!$A127)</f>
        <v>0</v>
      </c>
      <c r="M127" s="3">
        <f>COUNTIFS(Sheet1!$L:$L,'load_characteristics work'!M$1,Sheet1!$K:$K,'load_characteristics work'!$A127)</f>
        <v>0</v>
      </c>
      <c r="N127" s="3">
        <f>COUNTIFS(Sheet1!$L:$L,'load_characteristics work'!N$1,Sheet1!$K:$K,'load_characteristics work'!$A127)</f>
        <v>0</v>
      </c>
      <c r="O127" s="3">
        <f>COUNTIFS(Sheet1!$L:$L,'load_characteristics work'!O$1,Sheet1!$K:$K,'load_characteristics work'!$A127)</f>
        <v>0</v>
      </c>
      <c r="P127" s="3">
        <f>COUNTIFS(Sheet1!$L:$L,'load_characteristics work'!P$1,Sheet1!$K:$K,'load_characteristics work'!$A127)</f>
        <v>0</v>
      </c>
      <c r="Q127" s="3">
        <f>COUNTIFS(Sheet1!$L:$L,'load_characteristics work'!Q$1,Sheet1!$K:$K,'load_characteristics work'!$A127)</f>
        <v>0</v>
      </c>
      <c r="R127" s="3">
        <f>COUNTIFS(Sheet1!$L:$L,'load_characteristics work'!R$1,Sheet1!$K:$K,'load_characteristics work'!$A127)</f>
        <v>0</v>
      </c>
      <c r="S127" s="3">
        <f>COUNTIFS(Sheet1!$L:$L,'load_characteristics work'!S$1,Sheet1!$K:$K,'load_characteristics work'!$A127)</f>
        <v>0</v>
      </c>
      <c r="T127" s="3">
        <f>COUNTIFS(Sheet1!$L:$L,'load_characteristics work'!T$1,Sheet1!$K:$K,'load_characteristics work'!$A127)</f>
        <v>0</v>
      </c>
      <c r="U127" s="3">
        <f>COUNTIFS(Sheet1!$L:$L,'load_characteristics work'!U$1,Sheet1!$K:$K,'load_characteristics work'!$A127)</f>
        <v>0</v>
      </c>
      <c r="V127" s="3">
        <f>COUNTIFS(Sheet1!$L:$L,'load_characteristics work'!V$1,Sheet1!$K:$K,'load_characteristics work'!$A127)</f>
        <v>0</v>
      </c>
      <c r="W127" s="3">
        <f>COUNTIFS(Sheet1!$L:$L,'load_characteristics work'!W$1,Sheet1!$K:$K,'load_characteristics work'!$A127)</f>
        <v>0</v>
      </c>
      <c r="X127" s="3">
        <f>COUNTIFS(Sheet1!$L:$L,'load_characteristics work'!X$1,Sheet1!$K:$K,'load_characteristics work'!$A127)</f>
        <v>0</v>
      </c>
      <c r="Y127" s="3">
        <f>COUNTIFS(Sheet1!$L:$L,'load_characteristics work'!Y$1,Sheet1!$K:$K,'load_characteristics work'!$A127)</f>
        <v>0</v>
      </c>
      <c r="Z127" s="3">
        <f>COUNTIFS(Sheet1!$L:$L,'load_characteristics work'!Z$1,Sheet1!$K:$K,'load_characteristics work'!$A127)</f>
        <v>0</v>
      </c>
    </row>
    <row r="128" spans="1:26" x14ac:dyDescent="0.25">
      <c r="A128" t="s">
        <v>130</v>
      </c>
      <c r="B128">
        <v>90</v>
      </c>
      <c r="C128">
        <v>0.9</v>
      </c>
      <c r="D128">
        <v>100</v>
      </c>
      <c r="J128" s="3">
        <f>COUNTIFS(Sheet1!$L:$L,'load_characteristics work'!J$1,Sheet1!$K:$K,'load_characteristics work'!$A128)</f>
        <v>0</v>
      </c>
      <c r="K128" s="3">
        <f>COUNTIFS(Sheet1!$L:$L,'load_characteristics work'!K$1,Sheet1!$K:$K,'load_characteristics work'!$A128)</f>
        <v>0</v>
      </c>
      <c r="L128" s="3">
        <f>COUNTIFS(Sheet1!$L:$L,'load_characteristics work'!L$1,Sheet1!$K:$K,'load_characteristics work'!$A128)</f>
        <v>0</v>
      </c>
      <c r="M128" s="3">
        <f>COUNTIFS(Sheet1!$L:$L,'load_characteristics work'!M$1,Sheet1!$K:$K,'load_characteristics work'!$A128)</f>
        <v>0</v>
      </c>
      <c r="N128" s="3">
        <f>COUNTIFS(Sheet1!$L:$L,'load_characteristics work'!N$1,Sheet1!$K:$K,'load_characteristics work'!$A128)</f>
        <v>0</v>
      </c>
      <c r="O128" s="3">
        <f>COUNTIFS(Sheet1!$L:$L,'load_characteristics work'!O$1,Sheet1!$K:$K,'load_characteristics work'!$A128)</f>
        <v>0</v>
      </c>
      <c r="P128" s="3">
        <f>COUNTIFS(Sheet1!$L:$L,'load_characteristics work'!P$1,Sheet1!$K:$K,'load_characteristics work'!$A128)</f>
        <v>0</v>
      </c>
      <c r="Q128" s="3">
        <f>COUNTIFS(Sheet1!$L:$L,'load_characteristics work'!Q$1,Sheet1!$K:$K,'load_characteristics work'!$A128)</f>
        <v>0</v>
      </c>
      <c r="R128" s="3">
        <f>COUNTIFS(Sheet1!$L:$L,'load_characteristics work'!R$1,Sheet1!$K:$K,'load_characteristics work'!$A128)</f>
        <v>0</v>
      </c>
      <c r="S128" s="3">
        <f>COUNTIFS(Sheet1!$L:$L,'load_characteristics work'!S$1,Sheet1!$K:$K,'load_characteristics work'!$A128)</f>
        <v>0</v>
      </c>
      <c r="T128" s="3">
        <f>COUNTIFS(Sheet1!$L:$L,'load_characteristics work'!T$1,Sheet1!$K:$K,'load_characteristics work'!$A128)</f>
        <v>0</v>
      </c>
      <c r="U128" s="3">
        <f>COUNTIFS(Sheet1!$L:$L,'load_characteristics work'!U$1,Sheet1!$K:$K,'load_characteristics work'!$A128)</f>
        <v>0</v>
      </c>
      <c r="V128" s="3">
        <f>COUNTIFS(Sheet1!$L:$L,'load_characteristics work'!V$1,Sheet1!$K:$K,'load_characteristics work'!$A128)</f>
        <v>0</v>
      </c>
      <c r="W128" s="3">
        <f>COUNTIFS(Sheet1!$L:$L,'load_characteristics work'!W$1,Sheet1!$K:$K,'load_characteristics work'!$A128)</f>
        <v>0</v>
      </c>
      <c r="X128" s="3">
        <f>COUNTIFS(Sheet1!$L:$L,'load_characteristics work'!X$1,Sheet1!$K:$K,'load_characteristics work'!$A128)</f>
        <v>0</v>
      </c>
      <c r="Y128" s="3">
        <f>COUNTIFS(Sheet1!$L:$L,'load_characteristics work'!Y$1,Sheet1!$K:$K,'load_characteristics work'!$A128)</f>
        <v>0</v>
      </c>
      <c r="Z128" s="3">
        <f>COUNTIFS(Sheet1!$L:$L,'load_characteristics work'!Z$1,Sheet1!$K:$K,'load_characteristics work'!$A128)</f>
        <v>0</v>
      </c>
    </row>
    <row r="129" spans="1:26" x14ac:dyDescent="0.25">
      <c r="A129" t="s">
        <v>131</v>
      </c>
      <c r="B129">
        <v>180</v>
      </c>
      <c r="C129">
        <v>0.9</v>
      </c>
      <c r="D129">
        <v>200</v>
      </c>
      <c r="J129" s="3">
        <f>COUNTIFS(Sheet1!$L:$L,'load_characteristics work'!J$1,Sheet1!$K:$K,'load_characteristics work'!$A129)</f>
        <v>0</v>
      </c>
      <c r="K129" s="3">
        <f>COUNTIFS(Sheet1!$L:$L,'load_characteristics work'!K$1,Sheet1!$K:$K,'load_characteristics work'!$A129)</f>
        <v>0</v>
      </c>
      <c r="L129" s="3">
        <f>COUNTIFS(Sheet1!$L:$L,'load_characteristics work'!L$1,Sheet1!$K:$K,'load_characteristics work'!$A129)</f>
        <v>1</v>
      </c>
      <c r="M129" s="3">
        <f>COUNTIFS(Sheet1!$L:$L,'load_characteristics work'!M$1,Sheet1!$K:$K,'load_characteristics work'!$A129)</f>
        <v>0</v>
      </c>
      <c r="N129" s="3">
        <f>COUNTIFS(Sheet1!$L:$L,'load_characteristics work'!N$1,Sheet1!$K:$K,'load_characteristics work'!$A129)</f>
        <v>0</v>
      </c>
      <c r="O129" s="3">
        <f>COUNTIFS(Sheet1!$L:$L,'load_characteristics work'!O$1,Sheet1!$K:$K,'load_characteristics work'!$A129)</f>
        <v>0</v>
      </c>
      <c r="P129" s="3">
        <f>COUNTIFS(Sheet1!$L:$L,'load_characteristics work'!P$1,Sheet1!$K:$K,'load_characteristics work'!$A129)</f>
        <v>0</v>
      </c>
      <c r="Q129" s="3">
        <f>COUNTIFS(Sheet1!$L:$L,'load_characteristics work'!Q$1,Sheet1!$K:$K,'load_characteristics work'!$A129)</f>
        <v>0</v>
      </c>
      <c r="R129" s="3">
        <f>COUNTIFS(Sheet1!$L:$L,'load_characteristics work'!R$1,Sheet1!$K:$K,'load_characteristics work'!$A129)</f>
        <v>0</v>
      </c>
      <c r="S129" s="3">
        <f>COUNTIFS(Sheet1!$L:$L,'load_characteristics work'!S$1,Sheet1!$K:$K,'load_characteristics work'!$A129)</f>
        <v>0</v>
      </c>
      <c r="T129" s="3">
        <f>COUNTIFS(Sheet1!$L:$L,'load_characteristics work'!T$1,Sheet1!$K:$K,'load_characteristics work'!$A129)</f>
        <v>0</v>
      </c>
      <c r="U129" s="3">
        <f>COUNTIFS(Sheet1!$L:$L,'load_characteristics work'!U$1,Sheet1!$K:$K,'load_characteristics work'!$A129)</f>
        <v>0</v>
      </c>
      <c r="V129" s="3">
        <f>COUNTIFS(Sheet1!$L:$L,'load_characteristics work'!V$1,Sheet1!$K:$K,'load_characteristics work'!$A129)</f>
        <v>0</v>
      </c>
      <c r="W129" s="3">
        <f>COUNTIFS(Sheet1!$L:$L,'load_characteristics work'!W$1,Sheet1!$K:$K,'load_characteristics work'!$A129)</f>
        <v>0</v>
      </c>
      <c r="X129" s="3">
        <f>COUNTIFS(Sheet1!$L:$L,'load_characteristics work'!X$1,Sheet1!$K:$K,'load_characteristics work'!$A129)</f>
        <v>0</v>
      </c>
      <c r="Y129" s="3">
        <f>COUNTIFS(Sheet1!$L:$L,'load_characteristics work'!Y$1,Sheet1!$K:$K,'load_characteristics work'!$A129)</f>
        <v>0</v>
      </c>
      <c r="Z129" s="3">
        <f>COUNTIFS(Sheet1!$L:$L,'load_characteristics work'!Z$1,Sheet1!$K:$K,'load_characteristics work'!$A129)</f>
        <v>0</v>
      </c>
    </row>
    <row r="130" spans="1:26" x14ac:dyDescent="0.25">
      <c r="A130" t="s">
        <v>132</v>
      </c>
      <c r="B130">
        <v>180</v>
      </c>
      <c r="C130">
        <v>0.9</v>
      </c>
      <c r="D130">
        <v>200</v>
      </c>
      <c r="J130" s="3">
        <f>COUNTIFS(Sheet1!$L:$L,'load_characteristics work'!J$1,Sheet1!$K:$K,'load_characteristics work'!$A130)</f>
        <v>3</v>
      </c>
      <c r="K130" s="3">
        <f>COUNTIFS(Sheet1!$L:$L,'load_characteristics work'!K$1,Sheet1!$K:$K,'load_characteristics work'!$A130)</f>
        <v>5</v>
      </c>
      <c r="L130" s="3">
        <f>COUNTIFS(Sheet1!$L:$L,'load_characteristics work'!L$1,Sheet1!$K:$K,'load_characteristics work'!$A130)</f>
        <v>0</v>
      </c>
      <c r="M130" s="3">
        <f>COUNTIFS(Sheet1!$L:$L,'load_characteristics work'!M$1,Sheet1!$K:$K,'load_characteristics work'!$A130)</f>
        <v>0</v>
      </c>
      <c r="N130" s="3">
        <f>COUNTIFS(Sheet1!$L:$L,'load_characteristics work'!N$1,Sheet1!$K:$K,'load_characteristics work'!$A130)</f>
        <v>0</v>
      </c>
      <c r="O130" s="3">
        <f>COUNTIFS(Sheet1!$L:$L,'load_characteristics work'!O$1,Sheet1!$K:$K,'load_characteristics work'!$A130)</f>
        <v>0</v>
      </c>
      <c r="P130" s="3">
        <f>COUNTIFS(Sheet1!$L:$L,'load_characteristics work'!P$1,Sheet1!$K:$K,'load_characteristics work'!$A130)</f>
        <v>0</v>
      </c>
      <c r="Q130" s="3">
        <f>COUNTIFS(Sheet1!$L:$L,'load_characteristics work'!Q$1,Sheet1!$K:$K,'load_characteristics work'!$A130)</f>
        <v>0</v>
      </c>
      <c r="R130" s="3">
        <f>COUNTIFS(Sheet1!$L:$L,'load_characteristics work'!R$1,Sheet1!$K:$K,'load_characteristics work'!$A130)</f>
        <v>0</v>
      </c>
      <c r="S130" s="3">
        <f>COUNTIFS(Sheet1!$L:$L,'load_characteristics work'!S$1,Sheet1!$K:$K,'load_characteristics work'!$A130)</f>
        <v>0</v>
      </c>
      <c r="T130" s="3">
        <f>COUNTIFS(Sheet1!$L:$L,'load_characteristics work'!T$1,Sheet1!$K:$K,'load_characteristics work'!$A130)</f>
        <v>0</v>
      </c>
      <c r="U130" s="3">
        <f>COUNTIFS(Sheet1!$L:$L,'load_characteristics work'!U$1,Sheet1!$K:$K,'load_characteristics work'!$A130)</f>
        <v>0</v>
      </c>
      <c r="V130" s="3">
        <f>COUNTIFS(Sheet1!$L:$L,'load_characteristics work'!V$1,Sheet1!$K:$K,'load_characteristics work'!$A130)</f>
        <v>0</v>
      </c>
      <c r="W130" s="3">
        <f>COUNTIFS(Sheet1!$L:$L,'load_characteristics work'!W$1,Sheet1!$K:$K,'load_characteristics work'!$A130)</f>
        <v>0</v>
      </c>
      <c r="X130" s="3">
        <f>COUNTIFS(Sheet1!$L:$L,'load_characteristics work'!X$1,Sheet1!$K:$K,'load_characteristics work'!$A130)</f>
        <v>0</v>
      </c>
      <c r="Y130" s="3">
        <f>COUNTIFS(Sheet1!$L:$L,'load_characteristics work'!Y$1,Sheet1!$K:$K,'load_characteristics work'!$A130)</f>
        <v>0</v>
      </c>
      <c r="Z130" s="3">
        <f>COUNTIFS(Sheet1!$L:$L,'load_characteristics work'!Z$1,Sheet1!$K:$K,'load_characteristics work'!$A130)</f>
        <v>0</v>
      </c>
    </row>
    <row r="131" spans="1:26" x14ac:dyDescent="0.25">
      <c r="A131" t="s">
        <v>133</v>
      </c>
      <c r="B131">
        <v>180</v>
      </c>
      <c r="C131">
        <v>0.9</v>
      </c>
      <c r="D131">
        <v>200</v>
      </c>
      <c r="J131" s="3">
        <f>COUNTIFS(Sheet1!$L:$L,'load_characteristics work'!J$1,Sheet1!$K:$K,'load_characteristics work'!$A131)</f>
        <v>1</v>
      </c>
      <c r="K131" s="3">
        <f>COUNTIFS(Sheet1!$L:$L,'load_characteristics work'!K$1,Sheet1!$K:$K,'load_characteristics work'!$A131)</f>
        <v>0</v>
      </c>
      <c r="L131" s="3">
        <f>COUNTIFS(Sheet1!$L:$L,'load_characteristics work'!L$1,Sheet1!$K:$K,'load_characteristics work'!$A131)</f>
        <v>0</v>
      </c>
      <c r="M131" s="3">
        <f>COUNTIFS(Sheet1!$L:$L,'load_characteristics work'!M$1,Sheet1!$K:$K,'load_characteristics work'!$A131)</f>
        <v>0</v>
      </c>
      <c r="N131" s="3">
        <f>COUNTIFS(Sheet1!$L:$L,'load_characteristics work'!N$1,Sheet1!$K:$K,'load_characteristics work'!$A131)</f>
        <v>0</v>
      </c>
      <c r="O131" s="3">
        <f>COUNTIFS(Sheet1!$L:$L,'load_characteristics work'!O$1,Sheet1!$K:$K,'load_characteristics work'!$A131)</f>
        <v>0</v>
      </c>
      <c r="P131" s="3">
        <f>COUNTIFS(Sheet1!$L:$L,'load_characteristics work'!P$1,Sheet1!$K:$K,'load_characteristics work'!$A131)</f>
        <v>1</v>
      </c>
      <c r="Q131" s="3">
        <f>COUNTIFS(Sheet1!$L:$L,'load_characteristics work'!Q$1,Sheet1!$K:$K,'load_characteristics work'!$A131)</f>
        <v>0</v>
      </c>
      <c r="R131" s="3">
        <f>COUNTIFS(Sheet1!$L:$L,'load_characteristics work'!R$1,Sheet1!$K:$K,'load_characteristics work'!$A131)</f>
        <v>0</v>
      </c>
      <c r="S131" s="3">
        <f>COUNTIFS(Sheet1!$L:$L,'load_characteristics work'!S$1,Sheet1!$K:$K,'load_characteristics work'!$A131)</f>
        <v>0</v>
      </c>
      <c r="T131" s="3">
        <f>COUNTIFS(Sheet1!$L:$L,'load_characteristics work'!T$1,Sheet1!$K:$K,'load_characteristics work'!$A131)</f>
        <v>0</v>
      </c>
      <c r="U131" s="3">
        <f>COUNTIFS(Sheet1!$L:$L,'load_characteristics work'!U$1,Sheet1!$K:$K,'load_characteristics work'!$A131)</f>
        <v>0</v>
      </c>
      <c r="V131" s="3">
        <f>COUNTIFS(Sheet1!$L:$L,'load_characteristics work'!V$1,Sheet1!$K:$K,'load_characteristics work'!$A131)</f>
        <v>0</v>
      </c>
      <c r="W131" s="3">
        <f>COUNTIFS(Sheet1!$L:$L,'load_characteristics work'!W$1,Sheet1!$K:$K,'load_characteristics work'!$A131)</f>
        <v>0</v>
      </c>
      <c r="X131" s="3">
        <f>COUNTIFS(Sheet1!$L:$L,'load_characteristics work'!X$1,Sheet1!$K:$K,'load_characteristics work'!$A131)</f>
        <v>0</v>
      </c>
      <c r="Y131" s="3">
        <f>COUNTIFS(Sheet1!$L:$L,'load_characteristics work'!Y$1,Sheet1!$K:$K,'load_characteristics work'!$A131)</f>
        <v>0</v>
      </c>
      <c r="Z131" s="3">
        <f>COUNTIFS(Sheet1!$L:$L,'load_characteristics work'!Z$1,Sheet1!$K:$K,'load_characteristics work'!$A131)</f>
        <v>0</v>
      </c>
    </row>
    <row r="132" spans="1:26" x14ac:dyDescent="0.25">
      <c r="A132" t="s">
        <v>134</v>
      </c>
      <c r="B132">
        <v>180</v>
      </c>
      <c r="C132">
        <v>0.9</v>
      </c>
      <c r="D132">
        <v>200</v>
      </c>
      <c r="J132" s="3">
        <f>COUNTIFS(Sheet1!$L:$L,'load_characteristics work'!J$1,Sheet1!$K:$K,'load_characteristics work'!$A132)</f>
        <v>1</v>
      </c>
      <c r="K132" s="3">
        <f>COUNTIFS(Sheet1!$L:$L,'load_characteristics work'!K$1,Sheet1!$K:$K,'load_characteristics work'!$A132)</f>
        <v>0</v>
      </c>
      <c r="L132" s="3">
        <f>COUNTIFS(Sheet1!$L:$L,'load_characteristics work'!L$1,Sheet1!$K:$K,'load_characteristics work'!$A132)</f>
        <v>0</v>
      </c>
      <c r="M132" s="3">
        <f>COUNTIFS(Sheet1!$L:$L,'load_characteristics work'!M$1,Sheet1!$K:$K,'load_characteristics work'!$A132)</f>
        <v>0</v>
      </c>
      <c r="N132" s="3">
        <f>COUNTIFS(Sheet1!$L:$L,'load_characteristics work'!N$1,Sheet1!$K:$K,'load_characteristics work'!$A132)</f>
        <v>0</v>
      </c>
      <c r="O132" s="3">
        <f>COUNTIFS(Sheet1!$L:$L,'load_characteristics work'!O$1,Sheet1!$K:$K,'load_characteristics work'!$A132)</f>
        <v>0</v>
      </c>
      <c r="P132" s="3">
        <f>COUNTIFS(Sheet1!$L:$L,'load_characteristics work'!P$1,Sheet1!$K:$K,'load_characteristics work'!$A132)</f>
        <v>0</v>
      </c>
      <c r="Q132" s="3">
        <f>COUNTIFS(Sheet1!$L:$L,'load_characteristics work'!Q$1,Sheet1!$K:$K,'load_characteristics work'!$A132)</f>
        <v>0</v>
      </c>
      <c r="R132" s="3">
        <f>COUNTIFS(Sheet1!$L:$L,'load_characteristics work'!R$1,Sheet1!$K:$K,'load_characteristics work'!$A132)</f>
        <v>0</v>
      </c>
      <c r="S132" s="3">
        <f>COUNTIFS(Sheet1!$L:$L,'load_characteristics work'!S$1,Sheet1!$K:$K,'load_characteristics work'!$A132)</f>
        <v>0</v>
      </c>
      <c r="T132" s="3">
        <f>COUNTIFS(Sheet1!$L:$L,'load_characteristics work'!T$1,Sheet1!$K:$K,'load_characteristics work'!$A132)</f>
        <v>0</v>
      </c>
      <c r="U132" s="3">
        <f>COUNTIFS(Sheet1!$L:$L,'load_characteristics work'!U$1,Sheet1!$K:$K,'load_characteristics work'!$A132)</f>
        <v>0</v>
      </c>
      <c r="V132" s="3">
        <f>COUNTIFS(Sheet1!$L:$L,'load_characteristics work'!V$1,Sheet1!$K:$K,'load_characteristics work'!$A132)</f>
        <v>0</v>
      </c>
      <c r="W132" s="3">
        <f>COUNTIFS(Sheet1!$L:$L,'load_characteristics work'!W$1,Sheet1!$K:$K,'load_characteristics work'!$A132)</f>
        <v>0</v>
      </c>
      <c r="X132" s="3">
        <f>COUNTIFS(Sheet1!$L:$L,'load_characteristics work'!X$1,Sheet1!$K:$K,'load_characteristics work'!$A132)</f>
        <v>0</v>
      </c>
      <c r="Y132" s="3">
        <f>COUNTIFS(Sheet1!$L:$L,'load_characteristics work'!Y$1,Sheet1!$K:$K,'load_characteristics work'!$A132)</f>
        <v>0</v>
      </c>
      <c r="Z132" s="3">
        <f>COUNTIFS(Sheet1!$L:$L,'load_characteristics work'!Z$1,Sheet1!$K:$K,'load_characteristics work'!$A132)</f>
        <v>0</v>
      </c>
    </row>
    <row r="133" spans="1:26" x14ac:dyDescent="0.25">
      <c r="A133" t="s">
        <v>135</v>
      </c>
      <c r="B133">
        <v>180</v>
      </c>
      <c r="C133">
        <v>0.9</v>
      </c>
      <c r="D133">
        <v>200</v>
      </c>
      <c r="J133" s="3">
        <f>COUNTIFS(Sheet1!$L:$L,'load_characteristics work'!J$1,Sheet1!$K:$K,'load_characteristics work'!$A133)</f>
        <v>0</v>
      </c>
      <c r="K133" s="3">
        <f>COUNTIFS(Sheet1!$L:$L,'load_characteristics work'!K$1,Sheet1!$K:$K,'load_characteristics work'!$A133)</f>
        <v>0</v>
      </c>
      <c r="L133" s="3">
        <f>COUNTIFS(Sheet1!$L:$L,'load_characteristics work'!L$1,Sheet1!$K:$K,'load_characteristics work'!$A133)</f>
        <v>0</v>
      </c>
      <c r="M133" s="3">
        <f>COUNTIFS(Sheet1!$L:$L,'load_characteristics work'!M$1,Sheet1!$K:$K,'load_characteristics work'!$A133)</f>
        <v>0</v>
      </c>
      <c r="N133" s="3">
        <f>COUNTIFS(Sheet1!$L:$L,'load_characteristics work'!N$1,Sheet1!$K:$K,'load_characteristics work'!$A133)</f>
        <v>0</v>
      </c>
      <c r="O133" s="3">
        <f>COUNTIFS(Sheet1!$L:$L,'load_characteristics work'!O$1,Sheet1!$K:$K,'load_characteristics work'!$A133)</f>
        <v>0</v>
      </c>
      <c r="P133" s="3">
        <f>COUNTIFS(Sheet1!$L:$L,'load_characteristics work'!P$1,Sheet1!$K:$K,'load_characteristics work'!$A133)</f>
        <v>0</v>
      </c>
      <c r="Q133" s="3">
        <f>COUNTIFS(Sheet1!$L:$L,'load_characteristics work'!Q$1,Sheet1!$K:$K,'load_characteristics work'!$A133)</f>
        <v>0</v>
      </c>
      <c r="R133" s="3">
        <f>COUNTIFS(Sheet1!$L:$L,'load_characteristics work'!R$1,Sheet1!$K:$K,'load_characteristics work'!$A133)</f>
        <v>0</v>
      </c>
      <c r="S133" s="3">
        <f>COUNTIFS(Sheet1!$L:$L,'load_characteristics work'!S$1,Sheet1!$K:$K,'load_characteristics work'!$A133)</f>
        <v>0</v>
      </c>
      <c r="T133" s="3">
        <f>COUNTIFS(Sheet1!$L:$L,'load_characteristics work'!T$1,Sheet1!$K:$K,'load_characteristics work'!$A133)</f>
        <v>0</v>
      </c>
      <c r="U133" s="3">
        <f>COUNTIFS(Sheet1!$L:$L,'load_characteristics work'!U$1,Sheet1!$K:$K,'load_characteristics work'!$A133)</f>
        <v>0</v>
      </c>
      <c r="V133" s="3">
        <f>COUNTIFS(Sheet1!$L:$L,'load_characteristics work'!V$1,Sheet1!$K:$K,'load_characteristics work'!$A133)</f>
        <v>0</v>
      </c>
      <c r="W133" s="3">
        <f>COUNTIFS(Sheet1!$L:$L,'load_characteristics work'!W$1,Sheet1!$K:$K,'load_characteristics work'!$A133)</f>
        <v>0</v>
      </c>
      <c r="X133" s="3">
        <f>COUNTIFS(Sheet1!$L:$L,'load_characteristics work'!X$1,Sheet1!$K:$K,'load_characteristics work'!$A133)</f>
        <v>0</v>
      </c>
      <c r="Y133" s="3">
        <f>COUNTIFS(Sheet1!$L:$L,'load_characteristics work'!Y$1,Sheet1!$K:$K,'load_characteristics work'!$A133)</f>
        <v>0</v>
      </c>
      <c r="Z133" s="3">
        <f>COUNTIFS(Sheet1!$L:$L,'load_characteristics work'!Z$1,Sheet1!$K:$K,'load_characteristics work'!$A133)</f>
        <v>0</v>
      </c>
    </row>
    <row r="134" spans="1:26" x14ac:dyDescent="0.25">
      <c r="A134" t="s">
        <v>136</v>
      </c>
      <c r="B134">
        <v>180</v>
      </c>
      <c r="C134">
        <v>0.9</v>
      </c>
      <c r="D134">
        <v>200</v>
      </c>
      <c r="J134" s="3">
        <f>COUNTIFS(Sheet1!$L:$L,'load_characteristics work'!J$1,Sheet1!$K:$K,'load_characteristics work'!$A134)</f>
        <v>0</v>
      </c>
      <c r="K134" s="3">
        <f>COUNTIFS(Sheet1!$L:$L,'load_characteristics work'!K$1,Sheet1!$K:$K,'load_characteristics work'!$A134)</f>
        <v>0</v>
      </c>
      <c r="L134" s="3">
        <f>COUNTIFS(Sheet1!$L:$L,'load_characteristics work'!L$1,Sheet1!$K:$K,'load_characteristics work'!$A134)</f>
        <v>0</v>
      </c>
      <c r="M134" s="3">
        <f>COUNTIFS(Sheet1!$L:$L,'load_characteristics work'!M$1,Sheet1!$K:$K,'load_characteristics work'!$A134)</f>
        <v>0</v>
      </c>
      <c r="N134" s="3">
        <f>COUNTIFS(Sheet1!$L:$L,'load_characteristics work'!N$1,Sheet1!$K:$K,'load_characteristics work'!$A134)</f>
        <v>0</v>
      </c>
      <c r="O134" s="3">
        <f>COUNTIFS(Sheet1!$L:$L,'load_characteristics work'!O$1,Sheet1!$K:$K,'load_characteristics work'!$A134)</f>
        <v>0</v>
      </c>
      <c r="P134" s="3">
        <f>COUNTIFS(Sheet1!$L:$L,'load_characteristics work'!P$1,Sheet1!$K:$K,'load_characteristics work'!$A134)</f>
        <v>0</v>
      </c>
      <c r="Q134" s="3">
        <f>COUNTIFS(Sheet1!$L:$L,'load_characteristics work'!Q$1,Sheet1!$K:$K,'load_characteristics work'!$A134)</f>
        <v>0</v>
      </c>
      <c r="R134" s="3">
        <f>COUNTIFS(Sheet1!$L:$L,'load_characteristics work'!R$1,Sheet1!$K:$K,'load_characteristics work'!$A134)</f>
        <v>0</v>
      </c>
      <c r="S134" s="3">
        <f>COUNTIFS(Sheet1!$L:$L,'load_characteristics work'!S$1,Sheet1!$K:$K,'load_characteristics work'!$A134)</f>
        <v>0</v>
      </c>
      <c r="T134" s="3">
        <f>COUNTIFS(Sheet1!$L:$L,'load_characteristics work'!T$1,Sheet1!$K:$K,'load_characteristics work'!$A134)</f>
        <v>0</v>
      </c>
      <c r="U134" s="3">
        <f>COUNTIFS(Sheet1!$L:$L,'load_characteristics work'!U$1,Sheet1!$K:$K,'load_characteristics work'!$A134)</f>
        <v>0</v>
      </c>
      <c r="V134" s="3">
        <f>COUNTIFS(Sheet1!$L:$L,'load_characteristics work'!V$1,Sheet1!$K:$K,'load_characteristics work'!$A134)</f>
        <v>0</v>
      </c>
      <c r="W134" s="3">
        <f>COUNTIFS(Sheet1!$L:$L,'load_characteristics work'!W$1,Sheet1!$K:$K,'load_characteristics work'!$A134)</f>
        <v>0</v>
      </c>
      <c r="X134" s="3">
        <f>COUNTIFS(Sheet1!$L:$L,'load_characteristics work'!X$1,Sheet1!$K:$K,'load_characteristics work'!$A134)</f>
        <v>0</v>
      </c>
      <c r="Y134" s="3">
        <f>COUNTIFS(Sheet1!$L:$L,'load_characteristics work'!Y$1,Sheet1!$K:$K,'load_characteristics work'!$A134)</f>
        <v>0</v>
      </c>
      <c r="Z134" s="3">
        <f>COUNTIFS(Sheet1!$L:$L,'load_characteristics work'!Z$1,Sheet1!$K:$K,'load_characteristics work'!$A134)</f>
        <v>0</v>
      </c>
    </row>
    <row r="135" spans="1:26" x14ac:dyDescent="0.25">
      <c r="A135" t="s">
        <v>137</v>
      </c>
      <c r="B135">
        <v>90</v>
      </c>
      <c r="C135">
        <v>0.9</v>
      </c>
      <c r="D135">
        <v>100</v>
      </c>
      <c r="J135" s="3">
        <f>COUNTIFS(Sheet1!$L:$L,'load_characteristics work'!J$1,Sheet1!$K:$K,'load_characteristics work'!$A135)</f>
        <v>1</v>
      </c>
      <c r="K135" s="3">
        <f>COUNTIFS(Sheet1!$L:$L,'load_characteristics work'!K$1,Sheet1!$K:$K,'load_characteristics work'!$A135)</f>
        <v>1</v>
      </c>
      <c r="L135" s="3">
        <f>COUNTIFS(Sheet1!$L:$L,'load_characteristics work'!L$1,Sheet1!$K:$K,'load_characteristics work'!$A135)</f>
        <v>0</v>
      </c>
      <c r="M135" s="3">
        <f>COUNTIFS(Sheet1!$L:$L,'load_characteristics work'!M$1,Sheet1!$K:$K,'load_characteristics work'!$A135)</f>
        <v>0</v>
      </c>
      <c r="N135" s="3">
        <f>COUNTIFS(Sheet1!$L:$L,'load_characteristics work'!N$1,Sheet1!$K:$K,'load_characteristics work'!$A135)</f>
        <v>0</v>
      </c>
      <c r="O135" s="3">
        <f>COUNTIFS(Sheet1!$L:$L,'load_characteristics work'!O$1,Sheet1!$K:$K,'load_characteristics work'!$A135)</f>
        <v>0</v>
      </c>
      <c r="P135" s="3">
        <f>COUNTIFS(Sheet1!$L:$L,'load_characteristics work'!P$1,Sheet1!$K:$K,'load_characteristics work'!$A135)</f>
        <v>0</v>
      </c>
      <c r="Q135" s="3">
        <f>COUNTIFS(Sheet1!$L:$L,'load_characteristics work'!Q$1,Sheet1!$K:$K,'load_characteristics work'!$A135)</f>
        <v>0</v>
      </c>
      <c r="R135" s="3">
        <f>COUNTIFS(Sheet1!$L:$L,'load_characteristics work'!R$1,Sheet1!$K:$K,'load_characteristics work'!$A135)</f>
        <v>0</v>
      </c>
      <c r="S135" s="3">
        <f>COUNTIFS(Sheet1!$L:$L,'load_characteristics work'!S$1,Sheet1!$K:$K,'load_characteristics work'!$A135)</f>
        <v>0</v>
      </c>
      <c r="T135" s="3">
        <f>COUNTIFS(Sheet1!$L:$L,'load_characteristics work'!T$1,Sheet1!$K:$K,'load_characteristics work'!$A135)</f>
        <v>0</v>
      </c>
      <c r="U135" s="3">
        <f>COUNTIFS(Sheet1!$L:$L,'load_characteristics work'!U$1,Sheet1!$K:$K,'load_characteristics work'!$A135)</f>
        <v>0</v>
      </c>
      <c r="V135" s="3">
        <f>COUNTIFS(Sheet1!$L:$L,'load_characteristics work'!V$1,Sheet1!$K:$K,'load_characteristics work'!$A135)</f>
        <v>0</v>
      </c>
      <c r="W135" s="3">
        <f>COUNTIFS(Sheet1!$L:$L,'load_characteristics work'!W$1,Sheet1!$K:$K,'load_characteristics work'!$A135)</f>
        <v>0</v>
      </c>
      <c r="X135" s="3">
        <f>COUNTIFS(Sheet1!$L:$L,'load_characteristics work'!X$1,Sheet1!$K:$K,'load_characteristics work'!$A135)</f>
        <v>0</v>
      </c>
      <c r="Y135" s="3">
        <f>COUNTIFS(Sheet1!$L:$L,'load_characteristics work'!Y$1,Sheet1!$K:$K,'load_characteristics work'!$A135)</f>
        <v>0</v>
      </c>
      <c r="Z135" s="3">
        <f>COUNTIFS(Sheet1!$L:$L,'load_characteristics work'!Z$1,Sheet1!$K:$K,'load_characteristics work'!$A135)</f>
        <v>0</v>
      </c>
    </row>
    <row r="136" spans="1:26" x14ac:dyDescent="0.25">
      <c r="A136" t="s">
        <v>138</v>
      </c>
      <c r="B136">
        <v>180</v>
      </c>
      <c r="C136">
        <v>0.9</v>
      </c>
      <c r="D136">
        <v>200</v>
      </c>
      <c r="J136" s="3">
        <f>COUNTIFS(Sheet1!$L:$L,'load_characteristics work'!J$1,Sheet1!$K:$K,'load_characteristics work'!$A136)</f>
        <v>0</v>
      </c>
      <c r="K136" s="3">
        <f>COUNTIFS(Sheet1!$L:$L,'load_characteristics work'!K$1,Sheet1!$K:$K,'load_characteristics work'!$A136)</f>
        <v>1</v>
      </c>
      <c r="L136" s="3">
        <f>COUNTIFS(Sheet1!$L:$L,'load_characteristics work'!L$1,Sheet1!$K:$K,'load_characteristics work'!$A136)</f>
        <v>0</v>
      </c>
      <c r="M136" s="3">
        <f>COUNTIFS(Sheet1!$L:$L,'load_characteristics work'!M$1,Sheet1!$K:$K,'load_characteristics work'!$A136)</f>
        <v>0</v>
      </c>
      <c r="N136" s="3">
        <f>COUNTIFS(Sheet1!$L:$L,'load_characteristics work'!N$1,Sheet1!$K:$K,'load_characteristics work'!$A136)</f>
        <v>0</v>
      </c>
      <c r="O136" s="3">
        <f>COUNTIFS(Sheet1!$L:$L,'load_characteristics work'!O$1,Sheet1!$K:$K,'load_characteristics work'!$A136)</f>
        <v>0</v>
      </c>
      <c r="P136" s="3">
        <f>COUNTIFS(Sheet1!$L:$L,'load_characteristics work'!P$1,Sheet1!$K:$K,'load_characteristics work'!$A136)</f>
        <v>0</v>
      </c>
      <c r="Q136" s="3">
        <f>COUNTIFS(Sheet1!$L:$L,'load_characteristics work'!Q$1,Sheet1!$K:$K,'load_characteristics work'!$A136)</f>
        <v>0</v>
      </c>
      <c r="R136" s="3">
        <f>COUNTIFS(Sheet1!$L:$L,'load_characteristics work'!R$1,Sheet1!$K:$K,'load_characteristics work'!$A136)</f>
        <v>0</v>
      </c>
      <c r="S136" s="3">
        <f>COUNTIFS(Sheet1!$L:$L,'load_characteristics work'!S$1,Sheet1!$K:$K,'load_characteristics work'!$A136)</f>
        <v>0</v>
      </c>
      <c r="T136" s="3">
        <f>COUNTIFS(Sheet1!$L:$L,'load_characteristics work'!T$1,Sheet1!$K:$K,'load_characteristics work'!$A136)</f>
        <v>0</v>
      </c>
      <c r="U136" s="3">
        <f>COUNTIFS(Sheet1!$L:$L,'load_characteristics work'!U$1,Sheet1!$K:$K,'load_characteristics work'!$A136)</f>
        <v>0</v>
      </c>
      <c r="V136" s="3">
        <f>COUNTIFS(Sheet1!$L:$L,'load_characteristics work'!V$1,Sheet1!$K:$K,'load_characteristics work'!$A136)</f>
        <v>0</v>
      </c>
      <c r="W136" s="3">
        <f>COUNTIFS(Sheet1!$L:$L,'load_characteristics work'!W$1,Sheet1!$K:$K,'load_characteristics work'!$A136)</f>
        <v>0</v>
      </c>
      <c r="X136" s="3">
        <f>COUNTIFS(Sheet1!$L:$L,'load_characteristics work'!X$1,Sheet1!$K:$K,'load_characteristics work'!$A136)</f>
        <v>0</v>
      </c>
      <c r="Y136" s="3">
        <f>COUNTIFS(Sheet1!$L:$L,'load_characteristics work'!Y$1,Sheet1!$K:$K,'load_characteristics work'!$A136)</f>
        <v>0</v>
      </c>
      <c r="Z136" s="3">
        <f>COUNTIFS(Sheet1!$L:$L,'load_characteristics work'!Z$1,Sheet1!$K:$K,'load_characteristics work'!$A136)</f>
        <v>0</v>
      </c>
    </row>
    <row r="137" spans="1:26" x14ac:dyDescent="0.25">
      <c r="A137" t="s">
        <v>139</v>
      </c>
      <c r="B137">
        <v>180</v>
      </c>
      <c r="C137">
        <v>0.9</v>
      </c>
      <c r="D137">
        <v>200</v>
      </c>
      <c r="J137" s="3">
        <f>COUNTIFS(Sheet1!$L:$L,'load_characteristics work'!J$1,Sheet1!$K:$K,'load_characteristics work'!$A137)</f>
        <v>0</v>
      </c>
      <c r="K137" s="3">
        <f>COUNTIFS(Sheet1!$L:$L,'load_characteristics work'!K$1,Sheet1!$K:$K,'load_characteristics work'!$A137)</f>
        <v>2</v>
      </c>
      <c r="L137" s="3">
        <f>COUNTIFS(Sheet1!$L:$L,'load_characteristics work'!L$1,Sheet1!$K:$K,'load_characteristics work'!$A137)</f>
        <v>0</v>
      </c>
      <c r="M137" s="3">
        <f>COUNTIFS(Sheet1!$L:$L,'load_characteristics work'!M$1,Sheet1!$K:$K,'load_characteristics work'!$A137)</f>
        <v>0</v>
      </c>
      <c r="N137" s="3">
        <f>COUNTIFS(Sheet1!$L:$L,'load_characteristics work'!N$1,Sheet1!$K:$K,'load_characteristics work'!$A137)</f>
        <v>0</v>
      </c>
      <c r="O137" s="3">
        <f>COUNTIFS(Sheet1!$L:$L,'load_characteristics work'!O$1,Sheet1!$K:$K,'load_characteristics work'!$A137)</f>
        <v>0</v>
      </c>
      <c r="P137" s="3">
        <f>COUNTIFS(Sheet1!$L:$L,'load_characteristics work'!P$1,Sheet1!$K:$K,'load_characteristics work'!$A137)</f>
        <v>0</v>
      </c>
      <c r="Q137" s="3">
        <f>COUNTIFS(Sheet1!$L:$L,'load_characteristics work'!Q$1,Sheet1!$K:$K,'load_characteristics work'!$A137)</f>
        <v>0</v>
      </c>
      <c r="R137" s="3">
        <f>COUNTIFS(Sheet1!$L:$L,'load_characteristics work'!R$1,Sheet1!$K:$K,'load_characteristics work'!$A137)</f>
        <v>0</v>
      </c>
      <c r="S137" s="3">
        <f>COUNTIFS(Sheet1!$L:$L,'load_characteristics work'!S$1,Sheet1!$K:$K,'load_characteristics work'!$A137)</f>
        <v>0</v>
      </c>
      <c r="T137" s="3">
        <f>COUNTIFS(Sheet1!$L:$L,'load_characteristics work'!T$1,Sheet1!$K:$K,'load_characteristics work'!$A137)</f>
        <v>0</v>
      </c>
      <c r="U137" s="3">
        <f>COUNTIFS(Sheet1!$L:$L,'load_characteristics work'!U$1,Sheet1!$K:$K,'load_characteristics work'!$A137)</f>
        <v>0</v>
      </c>
      <c r="V137" s="3">
        <f>COUNTIFS(Sheet1!$L:$L,'load_characteristics work'!V$1,Sheet1!$K:$K,'load_characteristics work'!$A137)</f>
        <v>0</v>
      </c>
      <c r="W137" s="3">
        <f>COUNTIFS(Sheet1!$L:$L,'load_characteristics work'!W$1,Sheet1!$K:$K,'load_characteristics work'!$A137)</f>
        <v>0</v>
      </c>
      <c r="X137" s="3">
        <f>COUNTIFS(Sheet1!$L:$L,'load_characteristics work'!X$1,Sheet1!$K:$K,'load_characteristics work'!$A137)</f>
        <v>0</v>
      </c>
      <c r="Y137" s="3">
        <f>COUNTIFS(Sheet1!$L:$L,'load_characteristics work'!Y$1,Sheet1!$K:$K,'load_characteristics work'!$A137)</f>
        <v>0</v>
      </c>
      <c r="Z137" s="3">
        <f>COUNTIFS(Sheet1!$L:$L,'load_characteristics work'!Z$1,Sheet1!$K:$K,'load_characteristics work'!$A137)</f>
        <v>0</v>
      </c>
    </row>
    <row r="138" spans="1:26" x14ac:dyDescent="0.25">
      <c r="A138" t="s">
        <v>140</v>
      </c>
      <c r="B138">
        <v>90</v>
      </c>
      <c r="C138">
        <v>0.9</v>
      </c>
      <c r="D138">
        <v>100</v>
      </c>
      <c r="J138" s="3">
        <f>COUNTIFS(Sheet1!$L:$L,'load_characteristics work'!J$1,Sheet1!$K:$K,'load_characteristics work'!$A138)</f>
        <v>1</v>
      </c>
      <c r="K138" s="3">
        <f>COUNTIFS(Sheet1!$L:$L,'load_characteristics work'!K$1,Sheet1!$K:$K,'load_characteristics work'!$A138)</f>
        <v>0</v>
      </c>
      <c r="L138" s="3">
        <f>COUNTIFS(Sheet1!$L:$L,'load_characteristics work'!L$1,Sheet1!$K:$K,'load_characteristics work'!$A138)</f>
        <v>0</v>
      </c>
      <c r="M138" s="3">
        <f>COUNTIFS(Sheet1!$L:$L,'load_characteristics work'!M$1,Sheet1!$K:$K,'load_characteristics work'!$A138)</f>
        <v>0</v>
      </c>
      <c r="N138" s="3">
        <f>COUNTIFS(Sheet1!$L:$L,'load_characteristics work'!N$1,Sheet1!$K:$K,'load_characteristics work'!$A138)</f>
        <v>0</v>
      </c>
      <c r="O138" s="3">
        <f>COUNTIFS(Sheet1!$L:$L,'load_characteristics work'!O$1,Sheet1!$K:$K,'load_characteristics work'!$A138)</f>
        <v>0</v>
      </c>
      <c r="P138" s="3">
        <f>COUNTIFS(Sheet1!$L:$L,'load_characteristics work'!P$1,Sheet1!$K:$K,'load_characteristics work'!$A138)</f>
        <v>0</v>
      </c>
      <c r="Q138" s="3">
        <f>COUNTIFS(Sheet1!$L:$L,'load_characteristics work'!Q$1,Sheet1!$K:$K,'load_characteristics work'!$A138)</f>
        <v>0</v>
      </c>
      <c r="R138" s="3">
        <f>COUNTIFS(Sheet1!$L:$L,'load_characteristics work'!R$1,Sheet1!$K:$K,'load_characteristics work'!$A138)</f>
        <v>0</v>
      </c>
      <c r="S138" s="3">
        <f>COUNTIFS(Sheet1!$L:$L,'load_characteristics work'!S$1,Sheet1!$K:$K,'load_characteristics work'!$A138)</f>
        <v>0</v>
      </c>
      <c r="T138" s="3">
        <f>COUNTIFS(Sheet1!$L:$L,'load_characteristics work'!T$1,Sheet1!$K:$K,'load_characteristics work'!$A138)</f>
        <v>0</v>
      </c>
      <c r="U138" s="3">
        <f>COUNTIFS(Sheet1!$L:$L,'load_characteristics work'!U$1,Sheet1!$K:$K,'load_characteristics work'!$A138)</f>
        <v>0</v>
      </c>
      <c r="V138" s="3">
        <f>COUNTIFS(Sheet1!$L:$L,'load_characteristics work'!V$1,Sheet1!$K:$K,'load_characteristics work'!$A138)</f>
        <v>0</v>
      </c>
      <c r="W138" s="3">
        <f>COUNTIFS(Sheet1!$L:$L,'load_characteristics work'!W$1,Sheet1!$K:$K,'load_characteristics work'!$A138)</f>
        <v>0</v>
      </c>
      <c r="X138" s="3">
        <f>COUNTIFS(Sheet1!$L:$L,'load_characteristics work'!X$1,Sheet1!$K:$K,'load_characteristics work'!$A138)</f>
        <v>0</v>
      </c>
      <c r="Y138" s="3">
        <f>COUNTIFS(Sheet1!$L:$L,'load_characteristics work'!Y$1,Sheet1!$K:$K,'load_characteristics work'!$A138)</f>
        <v>0</v>
      </c>
      <c r="Z138" s="3">
        <f>COUNTIFS(Sheet1!$L:$L,'load_characteristics work'!Z$1,Sheet1!$K:$K,'load_characteristics work'!$A138)</f>
        <v>0</v>
      </c>
    </row>
    <row r="139" spans="1:26" x14ac:dyDescent="0.25">
      <c r="A139" t="s">
        <v>141</v>
      </c>
      <c r="B139">
        <v>180</v>
      </c>
      <c r="C139">
        <v>0.9</v>
      </c>
      <c r="D139">
        <v>200</v>
      </c>
      <c r="J139" s="3">
        <f>COUNTIFS(Sheet1!$L:$L,'load_characteristics work'!J$1,Sheet1!$K:$K,'load_characteristics work'!$A139)</f>
        <v>1</v>
      </c>
      <c r="K139" s="3">
        <f>COUNTIFS(Sheet1!$L:$L,'load_characteristics work'!K$1,Sheet1!$K:$K,'load_characteristics work'!$A139)</f>
        <v>0</v>
      </c>
      <c r="L139" s="3">
        <f>COUNTIFS(Sheet1!$L:$L,'load_characteristics work'!L$1,Sheet1!$K:$K,'load_characteristics work'!$A139)</f>
        <v>0</v>
      </c>
      <c r="M139" s="3">
        <f>COUNTIFS(Sheet1!$L:$L,'load_characteristics work'!M$1,Sheet1!$K:$K,'load_characteristics work'!$A139)</f>
        <v>0</v>
      </c>
      <c r="N139" s="3">
        <f>COUNTIFS(Sheet1!$L:$L,'load_characteristics work'!N$1,Sheet1!$K:$K,'load_characteristics work'!$A139)</f>
        <v>0</v>
      </c>
      <c r="O139" s="3">
        <f>COUNTIFS(Sheet1!$L:$L,'load_characteristics work'!O$1,Sheet1!$K:$K,'load_characteristics work'!$A139)</f>
        <v>0</v>
      </c>
      <c r="P139" s="3">
        <f>COUNTIFS(Sheet1!$L:$L,'load_characteristics work'!P$1,Sheet1!$K:$K,'load_characteristics work'!$A139)</f>
        <v>0</v>
      </c>
      <c r="Q139" s="3">
        <f>COUNTIFS(Sheet1!$L:$L,'load_characteristics work'!Q$1,Sheet1!$K:$K,'load_characteristics work'!$A139)</f>
        <v>0</v>
      </c>
      <c r="R139" s="3">
        <f>COUNTIFS(Sheet1!$L:$L,'load_characteristics work'!R$1,Sheet1!$K:$K,'load_characteristics work'!$A139)</f>
        <v>0</v>
      </c>
      <c r="S139" s="3">
        <f>COUNTIFS(Sheet1!$L:$L,'load_characteristics work'!S$1,Sheet1!$K:$K,'load_characteristics work'!$A139)</f>
        <v>0</v>
      </c>
      <c r="T139" s="3">
        <f>COUNTIFS(Sheet1!$L:$L,'load_characteristics work'!T$1,Sheet1!$K:$K,'load_characteristics work'!$A139)</f>
        <v>0</v>
      </c>
      <c r="U139" s="3">
        <f>COUNTIFS(Sheet1!$L:$L,'load_characteristics work'!U$1,Sheet1!$K:$K,'load_characteristics work'!$A139)</f>
        <v>0</v>
      </c>
      <c r="V139" s="3">
        <f>COUNTIFS(Sheet1!$L:$L,'load_characteristics work'!V$1,Sheet1!$K:$K,'load_characteristics work'!$A139)</f>
        <v>0</v>
      </c>
      <c r="W139" s="3">
        <f>COUNTIFS(Sheet1!$L:$L,'load_characteristics work'!W$1,Sheet1!$K:$K,'load_characteristics work'!$A139)</f>
        <v>0</v>
      </c>
      <c r="X139" s="3">
        <f>COUNTIFS(Sheet1!$L:$L,'load_characteristics work'!X$1,Sheet1!$K:$K,'load_characteristics work'!$A139)</f>
        <v>0</v>
      </c>
      <c r="Y139" s="3">
        <f>COUNTIFS(Sheet1!$L:$L,'load_characteristics work'!Y$1,Sheet1!$K:$K,'load_characteristics work'!$A139)</f>
        <v>0</v>
      </c>
      <c r="Z139" s="3">
        <f>COUNTIFS(Sheet1!$L:$L,'load_characteristics work'!Z$1,Sheet1!$K:$K,'load_characteristics work'!$A139)</f>
        <v>0</v>
      </c>
    </row>
    <row r="140" spans="1:26" x14ac:dyDescent="0.25">
      <c r="A140" t="s">
        <v>142</v>
      </c>
      <c r="B140">
        <v>90</v>
      </c>
      <c r="C140">
        <v>0.9</v>
      </c>
      <c r="D140">
        <v>100</v>
      </c>
      <c r="J140" s="3">
        <f>COUNTIFS(Sheet1!$L:$L,'load_characteristics work'!J$1,Sheet1!$K:$K,'load_characteristics work'!$A140)</f>
        <v>1</v>
      </c>
      <c r="K140" s="3">
        <f>COUNTIFS(Sheet1!$L:$L,'load_characteristics work'!K$1,Sheet1!$K:$K,'load_characteristics work'!$A140)</f>
        <v>0</v>
      </c>
      <c r="L140" s="3">
        <f>COUNTIFS(Sheet1!$L:$L,'load_characteristics work'!L$1,Sheet1!$K:$K,'load_characteristics work'!$A140)</f>
        <v>0</v>
      </c>
      <c r="M140" s="3">
        <f>COUNTIFS(Sheet1!$L:$L,'load_characteristics work'!M$1,Sheet1!$K:$K,'load_characteristics work'!$A140)</f>
        <v>0</v>
      </c>
      <c r="N140" s="3">
        <f>COUNTIFS(Sheet1!$L:$L,'load_characteristics work'!N$1,Sheet1!$K:$K,'load_characteristics work'!$A140)</f>
        <v>0</v>
      </c>
      <c r="O140" s="3">
        <f>COUNTIFS(Sheet1!$L:$L,'load_characteristics work'!O$1,Sheet1!$K:$K,'load_characteristics work'!$A140)</f>
        <v>0</v>
      </c>
      <c r="P140" s="3">
        <f>COUNTIFS(Sheet1!$L:$L,'load_characteristics work'!P$1,Sheet1!$K:$K,'load_characteristics work'!$A140)</f>
        <v>0</v>
      </c>
      <c r="Q140" s="3">
        <f>COUNTIFS(Sheet1!$L:$L,'load_characteristics work'!Q$1,Sheet1!$K:$K,'load_characteristics work'!$A140)</f>
        <v>0</v>
      </c>
      <c r="R140" s="3">
        <f>COUNTIFS(Sheet1!$L:$L,'load_characteristics work'!R$1,Sheet1!$K:$K,'load_characteristics work'!$A140)</f>
        <v>0</v>
      </c>
      <c r="S140" s="3">
        <f>COUNTIFS(Sheet1!$L:$L,'load_characteristics work'!S$1,Sheet1!$K:$K,'load_characteristics work'!$A140)</f>
        <v>0</v>
      </c>
      <c r="T140" s="3">
        <f>COUNTIFS(Sheet1!$L:$L,'load_characteristics work'!T$1,Sheet1!$K:$K,'load_characteristics work'!$A140)</f>
        <v>0</v>
      </c>
      <c r="U140" s="3">
        <f>COUNTIFS(Sheet1!$L:$L,'load_characteristics work'!U$1,Sheet1!$K:$K,'load_characteristics work'!$A140)</f>
        <v>0</v>
      </c>
      <c r="V140" s="3">
        <f>COUNTIFS(Sheet1!$L:$L,'load_characteristics work'!V$1,Sheet1!$K:$K,'load_characteristics work'!$A140)</f>
        <v>0</v>
      </c>
      <c r="W140" s="3">
        <f>COUNTIFS(Sheet1!$L:$L,'load_characteristics work'!W$1,Sheet1!$K:$K,'load_characteristics work'!$A140)</f>
        <v>0</v>
      </c>
      <c r="X140" s="3">
        <f>COUNTIFS(Sheet1!$L:$L,'load_characteristics work'!X$1,Sheet1!$K:$K,'load_characteristics work'!$A140)</f>
        <v>0</v>
      </c>
      <c r="Y140" s="3">
        <f>COUNTIFS(Sheet1!$L:$L,'load_characteristics work'!Y$1,Sheet1!$K:$K,'load_characteristics work'!$A140)</f>
        <v>0</v>
      </c>
      <c r="Z140" s="3">
        <f>COUNTIFS(Sheet1!$L:$L,'load_characteristics work'!Z$1,Sheet1!$K:$K,'load_characteristics work'!$A140)</f>
        <v>0</v>
      </c>
    </row>
    <row r="141" spans="1:26" x14ac:dyDescent="0.25">
      <c r="A141" t="s">
        <v>143</v>
      </c>
      <c r="B141">
        <v>180</v>
      </c>
      <c r="C141">
        <v>0.9</v>
      </c>
      <c r="D141">
        <v>200</v>
      </c>
      <c r="J141" s="3">
        <f>COUNTIFS(Sheet1!$L:$L,'load_characteristics work'!J$1,Sheet1!$K:$K,'load_characteristics work'!$A141)</f>
        <v>1</v>
      </c>
      <c r="K141" s="3">
        <f>COUNTIFS(Sheet1!$L:$L,'load_characteristics work'!K$1,Sheet1!$K:$K,'load_characteristics work'!$A141)</f>
        <v>1</v>
      </c>
      <c r="L141" s="3">
        <f>COUNTIFS(Sheet1!$L:$L,'load_characteristics work'!L$1,Sheet1!$K:$K,'load_characteristics work'!$A141)</f>
        <v>0</v>
      </c>
      <c r="M141" s="3">
        <f>COUNTIFS(Sheet1!$L:$L,'load_characteristics work'!M$1,Sheet1!$K:$K,'load_characteristics work'!$A141)</f>
        <v>0</v>
      </c>
      <c r="N141" s="3">
        <f>COUNTIFS(Sheet1!$L:$L,'load_characteristics work'!N$1,Sheet1!$K:$K,'load_characteristics work'!$A141)</f>
        <v>0</v>
      </c>
      <c r="O141" s="3">
        <f>COUNTIFS(Sheet1!$L:$L,'load_characteristics work'!O$1,Sheet1!$K:$K,'load_characteristics work'!$A141)</f>
        <v>0</v>
      </c>
      <c r="P141" s="3">
        <f>COUNTIFS(Sheet1!$L:$L,'load_characteristics work'!P$1,Sheet1!$K:$K,'load_characteristics work'!$A141)</f>
        <v>0</v>
      </c>
      <c r="Q141" s="3">
        <f>COUNTIFS(Sheet1!$L:$L,'load_characteristics work'!Q$1,Sheet1!$K:$K,'load_characteristics work'!$A141)</f>
        <v>0</v>
      </c>
      <c r="R141" s="3">
        <f>COUNTIFS(Sheet1!$L:$L,'load_characteristics work'!R$1,Sheet1!$K:$K,'load_characteristics work'!$A141)</f>
        <v>0</v>
      </c>
      <c r="S141" s="3">
        <f>COUNTIFS(Sheet1!$L:$L,'load_characteristics work'!S$1,Sheet1!$K:$K,'load_characteristics work'!$A141)</f>
        <v>0</v>
      </c>
      <c r="T141" s="3">
        <f>COUNTIFS(Sheet1!$L:$L,'load_characteristics work'!T$1,Sheet1!$K:$K,'load_characteristics work'!$A141)</f>
        <v>0</v>
      </c>
      <c r="U141" s="3">
        <f>COUNTIFS(Sheet1!$L:$L,'load_characteristics work'!U$1,Sheet1!$K:$K,'load_characteristics work'!$A141)</f>
        <v>0</v>
      </c>
      <c r="V141" s="3">
        <f>COUNTIFS(Sheet1!$L:$L,'load_characteristics work'!V$1,Sheet1!$K:$K,'load_characteristics work'!$A141)</f>
        <v>0</v>
      </c>
      <c r="W141" s="3">
        <f>COUNTIFS(Sheet1!$L:$L,'load_characteristics work'!W$1,Sheet1!$K:$K,'load_characteristics work'!$A141)</f>
        <v>0</v>
      </c>
      <c r="X141" s="3">
        <f>COUNTIFS(Sheet1!$L:$L,'load_characteristics work'!X$1,Sheet1!$K:$K,'load_characteristics work'!$A141)</f>
        <v>0</v>
      </c>
      <c r="Y141" s="3">
        <f>COUNTIFS(Sheet1!$L:$L,'load_characteristics work'!Y$1,Sheet1!$K:$K,'load_characteristics work'!$A141)</f>
        <v>0</v>
      </c>
      <c r="Z141" s="3">
        <f>COUNTIFS(Sheet1!$L:$L,'load_characteristics work'!Z$1,Sheet1!$K:$K,'load_characteristics work'!$A141)</f>
        <v>0</v>
      </c>
    </row>
    <row r="142" spans="1:26" x14ac:dyDescent="0.25">
      <c r="A142" t="s">
        <v>144</v>
      </c>
      <c r="B142">
        <v>90</v>
      </c>
      <c r="C142">
        <v>0.9</v>
      </c>
      <c r="D142">
        <v>100</v>
      </c>
      <c r="J142" s="3">
        <f>COUNTIFS(Sheet1!$L:$L,'load_characteristics work'!J$1,Sheet1!$K:$K,'load_characteristics work'!$A142)</f>
        <v>0</v>
      </c>
      <c r="K142" s="3">
        <f>COUNTIFS(Sheet1!$L:$L,'load_characteristics work'!K$1,Sheet1!$K:$K,'load_characteristics work'!$A142)</f>
        <v>0</v>
      </c>
      <c r="L142" s="3">
        <f>COUNTIFS(Sheet1!$L:$L,'load_characteristics work'!L$1,Sheet1!$K:$K,'load_characteristics work'!$A142)</f>
        <v>0</v>
      </c>
      <c r="M142" s="3">
        <f>COUNTIFS(Sheet1!$L:$L,'load_characteristics work'!M$1,Sheet1!$K:$K,'load_characteristics work'!$A142)</f>
        <v>0</v>
      </c>
      <c r="N142" s="3">
        <f>COUNTIFS(Sheet1!$L:$L,'load_characteristics work'!N$1,Sheet1!$K:$K,'load_characteristics work'!$A142)</f>
        <v>0</v>
      </c>
      <c r="O142" s="3">
        <f>COUNTIFS(Sheet1!$L:$L,'load_characteristics work'!O$1,Sheet1!$K:$K,'load_characteristics work'!$A142)</f>
        <v>0</v>
      </c>
      <c r="P142" s="3">
        <f>COUNTIFS(Sheet1!$L:$L,'load_characteristics work'!P$1,Sheet1!$K:$K,'load_characteristics work'!$A142)</f>
        <v>0</v>
      </c>
      <c r="Q142" s="3">
        <f>COUNTIFS(Sheet1!$L:$L,'load_characteristics work'!Q$1,Sheet1!$K:$K,'load_characteristics work'!$A142)</f>
        <v>0</v>
      </c>
      <c r="R142" s="3">
        <f>COUNTIFS(Sheet1!$L:$L,'load_characteristics work'!R$1,Sheet1!$K:$K,'load_characteristics work'!$A142)</f>
        <v>0</v>
      </c>
      <c r="S142" s="3">
        <f>COUNTIFS(Sheet1!$L:$L,'load_characteristics work'!S$1,Sheet1!$K:$K,'load_characteristics work'!$A142)</f>
        <v>0</v>
      </c>
      <c r="T142" s="3">
        <f>COUNTIFS(Sheet1!$L:$L,'load_characteristics work'!T$1,Sheet1!$K:$K,'load_characteristics work'!$A142)</f>
        <v>0</v>
      </c>
      <c r="U142" s="3">
        <f>COUNTIFS(Sheet1!$L:$L,'load_characteristics work'!U$1,Sheet1!$K:$K,'load_characteristics work'!$A142)</f>
        <v>0</v>
      </c>
      <c r="V142" s="3">
        <f>COUNTIFS(Sheet1!$L:$L,'load_characteristics work'!V$1,Sheet1!$K:$K,'load_characteristics work'!$A142)</f>
        <v>0</v>
      </c>
      <c r="W142" s="3">
        <f>COUNTIFS(Sheet1!$L:$L,'load_characteristics work'!W$1,Sheet1!$K:$K,'load_characteristics work'!$A142)</f>
        <v>0</v>
      </c>
      <c r="X142" s="3">
        <f>COUNTIFS(Sheet1!$L:$L,'load_characteristics work'!X$1,Sheet1!$K:$K,'load_characteristics work'!$A142)</f>
        <v>0</v>
      </c>
      <c r="Y142" s="3">
        <f>COUNTIFS(Sheet1!$L:$L,'load_characteristics work'!Y$1,Sheet1!$K:$K,'load_characteristics work'!$A142)</f>
        <v>0</v>
      </c>
      <c r="Z142" s="3">
        <f>COUNTIFS(Sheet1!$L:$L,'load_characteristics work'!Z$1,Sheet1!$K:$K,'load_characteristics work'!$A142)</f>
        <v>0</v>
      </c>
    </row>
    <row r="143" spans="1:26" x14ac:dyDescent="0.25">
      <c r="A143" t="s">
        <v>145</v>
      </c>
      <c r="B143">
        <v>180</v>
      </c>
      <c r="C143">
        <v>0.9</v>
      </c>
      <c r="D143">
        <v>200</v>
      </c>
      <c r="J143" s="3">
        <f>COUNTIFS(Sheet1!$L:$L,'load_characteristics work'!J$1,Sheet1!$K:$K,'load_characteristics work'!$A143)</f>
        <v>0</v>
      </c>
      <c r="K143" s="3">
        <f>COUNTIFS(Sheet1!$L:$L,'load_characteristics work'!K$1,Sheet1!$K:$K,'load_characteristics work'!$A143)</f>
        <v>0</v>
      </c>
      <c r="L143" s="3">
        <f>COUNTIFS(Sheet1!$L:$L,'load_characteristics work'!L$1,Sheet1!$K:$K,'load_characteristics work'!$A143)</f>
        <v>0</v>
      </c>
      <c r="M143" s="3">
        <f>COUNTIFS(Sheet1!$L:$L,'load_characteristics work'!M$1,Sheet1!$K:$K,'load_characteristics work'!$A143)</f>
        <v>0</v>
      </c>
      <c r="N143" s="3">
        <f>COUNTIFS(Sheet1!$L:$L,'load_characteristics work'!N$1,Sheet1!$K:$K,'load_characteristics work'!$A143)</f>
        <v>0</v>
      </c>
      <c r="O143" s="3">
        <f>COUNTIFS(Sheet1!$L:$L,'load_characteristics work'!O$1,Sheet1!$K:$K,'load_characteristics work'!$A143)</f>
        <v>0</v>
      </c>
      <c r="P143" s="3">
        <f>COUNTIFS(Sheet1!$L:$L,'load_characteristics work'!P$1,Sheet1!$K:$K,'load_characteristics work'!$A143)</f>
        <v>0</v>
      </c>
      <c r="Q143" s="3">
        <f>COUNTIFS(Sheet1!$L:$L,'load_characteristics work'!Q$1,Sheet1!$K:$K,'load_characteristics work'!$A143)</f>
        <v>0</v>
      </c>
      <c r="R143" s="3">
        <f>COUNTIFS(Sheet1!$L:$L,'load_characteristics work'!R$1,Sheet1!$K:$K,'load_characteristics work'!$A143)</f>
        <v>0</v>
      </c>
      <c r="S143" s="3">
        <f>COUNTIFS(Sheet1!$L:$L,'load_characteristics work'!S$1,Sheet1!$K:$K,'load_characteristics work'!$A143)</f>
        <v>0</v>
      </c>
      <c r="T143" s="3">
        <f>COUNTIFS(Sheet1!$L:$L,'load_characteristics work'!T$1,Sheet1!$K:$K,'load_characteristics work'!$A143)</f>
        <v>0</v>
      </c>
      <c r="U143" s="3">
        <f>COUNTIFS(Sheet1!$L:$L,'load_characteristics work'!U$1,Sheet1!$K:$K,'load_characteristics work'!$A143)</f>
        <v>0</v>
      </c>
      <c r="V143" s="3">
        <f>COUNTIFS(Sheet1!$L:$L,'load_characteristics work'!V$1,Sheet1!$K:$K,'load_characteristics work'!$A143)</f>
        <v>0</v>
      </c>
      <c r="W143" s="3">
        <f>COUNTIFS(Sheet1!$L:$L,'load_characteristics work'!W$1,Sheet1!$K:$K,'load_characteristics work'!$A143)</f>
        <v>0</v>
      </c>
      <c r="X143" s="3">
        <f>COUNTIFS(Sheet1!$L:$L,'load_characteristics work'!X$1,Sheet1!$K:$K,'load_characteristics work'!$A143)</f>
        <v>0</v>
      </c>
      <c r="Y143" s="3">
        <f>COUNTIFS(Sheet1!$L:$L,'load_characteristics work'!Y$1,Sheet1!$K:$K,'load_characteristics work'!$A143)</f>
        <v>0</v>
      </c>
      <c r="Z143" s="3">
        <f>COUNTIFS(Sheet1!$L:$L,'load_characteristics work'!Z$1,Sheet1!$K:$K,'load_characteristics work'!$A143)</f>
        <v>0</v>
      </c>
    </row>
    <row r="144" spans="1:26" x14ac:dyDescent="0.25">
      <c r="A144" t="s">
        <v>146</v>
      </c>
      <c r="B144">
        <v>180</v>
      </c>
      <c r="C144">
        <v>0.9</v>
      </c>
      <c r="D144">
        <v>200</v>
      </c>
      <c r="J144" s="3">
        <f>COUNTIFS(Sheet1!$L:$L,'load_characteristics work'!J$1,Sheet1!$K:$K,'load_characteristics work'!$A144)</f>
        <v>1</v>
      </c>
      <c r="K144" s="3">
        <f>COUNTIFS(Sheet1!$L:$L,'load_characteristics work'!K$1,Sheet1!$K:$K,'load_characteristics work'!$A144)</f>
        <v>0</v>
      </c>
      <c r="L144" s="3">
        <f>COUNTIFS(Sheet1!$L:$L,'load_characteristics work'!L$1,Sheet1!$K:$K,'load_characteristics work'!$A144)</f>
        <v>0</v>
      </c>
      <c r="M144" s="3">
        <f>COUNTIFS(Sheet1!$L:$L,'load_characteristics work'!M$1,Sheet1!$K:$K,'load_characteristics work'!$A144)</f>
        <v>0</v>
      </c>
      <c r="N144" s="3">
        <f>COUNTIFS(Sheet1!$L:$L,'load_characteristics work'!N$1,Sheet1!$K:$K,'load_characteristics work'!$A144)</f>
        <v>0</v>
      </c>
      <c r="O144" s="3">
        <f>COUNTIFS(Sheet1!$L:$L,'load_characteristics work'!O$1,Sheet1!$K:$K,'load_characteristics work'!$A144)</f>
        <v>0</v>
      </c>
      <c r="P144" s="3">
        <f>COUNTIFS(Sheet1!$L:$L,'load_characteristics work'!P$1,Sheet1!$K:$K,'load_characteristics work'!$A144)</f>
        <v>0</v>
      </c>
      <c r="Q144" s="3">
        <f>COUNTIFS(Sheet1!$L:$L,'load_characteristics work'!Q$1,Sheet1!$K:$K,'load_characteristics work'!$A144)</f>
        <v>0</v>
      </c>
      <c r="R144" s="3">
        <f>COUNTIFS(Sheet1!$L:$L,'load_characteristics work'!R$1,Sheet1!$K:$K,'load_characteristics work'!$A144)</f>
        <v>0</v>
      </c>
      <c r="S144" s="3">
        <f>COUNTIFS(Sheet1!$L:$L,'load_characteristics work'!S$1,Sheet1!$K:$K,'load_characteristics work'!$A144)</f>
        <v>0</v>
      </c>
      <c r="T144" s="3">
        <f>COUNTIFS(Sheet1!$L:$L,'load_characteristics work'!T$1,Sheet1!$K:$K,'load_characteristics work'!$A144)</f>
        <v>0</v>
      </c>
      <c r="U144" s="3">
        <f>COUNTIFS(Sheet1!$L:$L,'load_characteristics work'!U$1,Sheet1!$K:$K,'load_characteristics work'!$A144)</f>
        <v>0</v>
      </c>
      <c r="V144" s="3">
        <f>COUNTIFS(Sheet1!$L:$L,'load_characteristics work'!V$1,Sheet1!$K:$K,'load_characteristics work'!$A144)</f>
        <v>0</v>
      </c>
      <c r="W144" s="3">
        <f>COUNTIFS(Sheet1!$L:$L,'load_characteristics work'!W$1,Sheet1!$K:$K,'load_characteristics work'!$A144)</f>
        <v>0</v>
      </c>
      <c r="X144" s="3">
        <f>COUNTIFS(Sheet1!$L:$L,'load_characteristics work'!X$1,Sheet1!$K:$K,'load_characteristics work'!$A144)</f>
        <v>0</v>
      </c>
      <c r="Y144" s="3">
        <f>COUNTIFS(Sheet1!$L:$L,'load_characteristics work'!Y$1,Sheet1!$K:$K,'load_characteristics work'!$A144)</f>
        <v>0</v>
      </c>
      <c r="Z144" s="3">
        <f>COUNTIFS(Sheet1!$L:$L,'load_characteristics work'!Z$1,Sheet1!$K:$K,'load_characteristics work'!$A144)</f>
        <v>0</v>
      </c>
    </row>
    <row r="145" spans="1:26" x14ac:dyDescent="0.25">
      <c r="A145" t="s">
        <v>147</v>
      </c>
      <c r="B145">
        <v>180</v>
      </c>
      <c r="C145">
        <v>0.9</v>
      </c>
      <c r="D145">
        <v>200</v>
      </c>
      <c r="J145" s="3">
        <f>COUNTIFS(Sheet1!$L:$L,'load_characteristics work'!J$1,Sheet1!$K:$K,'load_characteristics work'!$A145)</f>
        <v>1</v>
      </c>
      <c r="K145" s="3">
        <f>COUNTIFS(Sheet1!$L:$L,'load_characteristics work'!K$1,Sheet1!$K:$K,'load_characteristics work'!$A145)</f>
        <v>0</v>
      </c>
      <c r="L145" s="3">
        <f>COUNTIFS(Sheet1!$L:$L,'load_characteristics work'!L$1,Sheet1!$K:$K,'load_characteristics work'!$A145)</f>
        <v>0</v>
      </c>
      <c r="M145" s="3">
        <f>COUNTIFS(Sheet1!$L:$L,'load_characteristics work'!M$1,Sheet1!$K:$K,'load_characteristics work'!$A145)</f>
        <v>0</v>
      </c>
      <c r="N145" s="3">
        <f>COUNTIFS(Sheet1!$L:$L,'load_characteristics work'!N$1,Sheet1!$K:$K,'load_characteristics work'!$A145)</f>
        <v>0</v>
      </c>
      <c r="O145" s="3">
        <f>COUNTIFS(Sheet1!$L:$L,'load_characteristics work'!O$1,Sheet1!$K:$K,'load_characteristics work'!$A145)</f>
        <v>0</v>
      </c>
      <c r="P145" s="3">
        <f>COUNTIFS(Sheet1!$L:$L,'load_characteristics work'!P$1,Sheet1!$K:$K,'load_characteristics work'!$A145)</f>
        <v>0</v>
      </c>
      <c r="Q145" s="3">
        <f>COUNTIFS(Sheet1!$L:$L,'load_characteristics work'!Q$1,Sheet1!$K:$K,'load_characteristics work'!$A145)</f>
        <v>0</v>
      </c>
      <c r="R145" s="3">
        <f>COUNTIFS(Sheet1!$L:$L,'load_characteristics work'!R$1,Sheet1!$K:$K,'load_characteristics work'!$A145)</f>
        <v>0</v>
      </c>
      <c r="S145" s="3">
        <f>COUNTIFS(Sheet1!$L:$L,'load_characteristics work'!S$1,Sheet1!$K:$K,'load_characteristics work'!$A145)</f>
        <v>0</v>
      </c>
      <c r="T145" s="3">
        <f>COUNTIFS(Sheet1!$L:$L,'load_characteristics work'!T$1,Sheet1!$K:$K,'load_characteristics work'!$A145)</f>
        <v>0</v>
      </c>
      <c r="U145" s="3">
        <f>COUNTIFS(Sheet1!$L:$L,'load_characteristics work'!U$1,Sheet1!$K:$K,'load_characteristics work'!$A145)</f>
        <v>0</v>
      </c>
      <c r="V145" s="3">
        <f>COUNTIFS(Sheet1!$L:$L,'load_characteristics work'!V$1,Sheet1!$K:$K,'load_characteristics work'!$A145)</f>
        <v>0</v>
      </c>
      <c r="W145" s="3">
        <f>COUNTIFS(Sheet1!$L:$L,'load_characteristics work'!W$1,Sheet1!$K:$K,'load_characteristics work'!$A145)</f>
        <v>0</v>
      </c>
      <c r="X145" s="3">
        <f>COUNTIFS(Sheet1!$L:$L,'load_characteristics work'!X$1,Sheet1!$K:$K,'load_characteristics work'!$A145)</f>
        <v>0</v>
      </c>
      <c r="Y145" s="3">
        <f>COUNTIFS(Sheet1!$L:$L,'load_characteristics work'!Y$1,Sheet1!$K:$K,'load_characteristics work'!$A145)</f>
        <v>0</v>
      </c>
      <c r="Z145" s="3">
        <f>COUNTIFS(Sheet1!$L:$L,'load_characteristics work'!Z$1,Sheet1!$K:$K,'load_characteristics work'!$A145)</f>
        <v>0</v>
      </c>
    </row>
    <row r="146" spans="1:26" x14ac:dyDescent="0.25">
      <c r="A146" t="s">
        <v>148</v>
      </c>
      <c r="B146">
        <v>180</v>
      </c>
      <c r="C146">
        <v>0.9</v>
      </c>
      <c r="D146">
        <v>200</v>
      </c>
      <c r="J146" s="3">
        <f>COUNTIFS(Sheet1!$L:$L,'load_characteristics work'!J$1,Sheet1!$K:$K,'load_characteristics work'!$A146)</f>
        <v>2</v>
      </c>
      <c r="K146" s="3">
        <f>COUNTIFS(Sheet1!$L:$L,'load_characteristics work'!K$1,Sheet1!$K:$K,'load_characteristics work'!$A146)</f>
        <v>1</v>
      </c>
      <c r="L146" s="3">
        <f>COUNTIFS(Sheet1!$L:$L,'load_characteristics work'!L$1,Sheet1!$K:$K,'load_characteristics work'!$A146)</f>
        <v>0</v>
      </c>
      <c r="M146" s="3">
        <f>COUNTIFS(Sheet1!$L:$L,'load_characteristics work'!M$1,Sheet1!$K:$K,'load_characteristics work'!$A146)</f>
        <v>0</v>
      </c>
      <c r="N146" s="3">
        <f>COUNTIFS(Sheet1!$L:$L,'load_characteristics work'!N$1,Sheet1!$K:$K,'load_characteristics work'!$A146)</f>
        <v>0</v>
      </c>
      <c r="O146" s="3">
        <f>COUNTIFS(Sheet1!$L:$L,'load_characteristics work'!O$1,Sheet1!$K:$K,'load_characteristics work'!$A146)</f>
        <v>0</v>
      </c>
      <c r="P146" s="3">
        <f>COUNTIFS(Sheet1!$L:$L,'load_characteristics work'!P$1,Sheet1!$K:$K,'load_characteristics work'!$A146)</f>
        <v>0</v>
      </c>
      <c r="Q146" s="3">
        <f>COUNTIFS(Sheet1!$L:$L,'load_characteristics work'!Q$1,Sheet1!$K:$K,'load_characteristics work'!$A146)</f>
        <v>0</v>
      </c>
      <c r="R146" s="3">
        <f>COUNTIFS(Sheet1!$L:$L,'load_characteristics work'!R$1,Sheet1!$K:$K,'load_characteristics work'!$A146)</f>
        <v>0</v>
      </c>
      <c r="S146" s="3">
        <f>COUNTIFS(Sheet1!$L:$L,'load_characteristics work'!S$1,Sheet1!$K:$K,'load_characteristics work'!$A146)</f>
        <v>0</v>
      </c>
      <c r="T146" s="3">
        <f>COUNTIFS(Sheet1!$L:$L,'load_characteristics work'!T$1,Sheet1!$K:$K,'load_characteristics work'!$A146)</f>
        <v>0</v>
      </c>
      <c r="U146" s="3">
        <f>COUNTIFS(Sheet1!$L:$L,'load_characteristics work'!U$1,Sheet1!$K:$K,'load_characteristics work'!$A146)</f>
        <v>0</v>
      </c>
      <c r="V146" s="3">
        <f>COUNTIFS(Sheet1!$L:$L,'load_characteristics work'!V$1,Sheet1!$K:$K,'load_characteristics work'!$A146)</f>
        <v>0</v>
      </c>
      <c r="W146" s="3">
        <f>COUNTIFS(Sheet1!$L:$L,'load_characteristics work'!W$1,Sheet1!$K:$K,'load_characteristics work'!$A146)</f>
        <v>0</v>
      </c>
      <c r="X146" s="3">
        <f>COUNTIFS(Sheet1!$L:$L,'load_characteristics work'!X$1,Sheet1!$K:$K,'load_characteristics work'!$A146)</f>
        <v>0</v>
      </c>
      <c r="Y146" s="3">
        <f>COUNTIFS(Sheet1!$L:$L,'load_characteristics work'!Y$1,Sheet1!$K:$K,'load_characteristics work'!$A146)</f>
        <v>0</v>
      </c>
      <c r="Z146" s="3">
        <f>COUNTIFS(Sheet1!$L:$L,'load_characteristics work'!Z$1,Sheet1!$K:$K,'load_characteristics work'!$A146)</f>
        <v>0</v>
      </c>
    </row>
    <row r="147" spans="1:26" x14ac:dyDescent="0.25">
      <c r="A147" t="s">
        <v>149</v>
      </c>
      <c r="B147">
        <v>90</v>
      </c>
      <c r="C147">
        <v>0.9</v>
      </c>
      <c r="D147">
        <v>100</v>
      </c>
      <c r="J147" s="3">
        <f>COUNTIFS(Sheet1!$L:$L,'load_characteristics work'!J$1,Sheet1!$K:$K,'load_characteristics work'!$A147)</f>
        <v>1</v>
      </c>
      <c r="K147" s="3">
        <f>COUNTIFS(Sheet1!$L:$L,'load_characteristics work'!K$1,Sheet1!$K:$K,'load_characteristics work'!$A147)</f>
        <v>0</v>
      </c>
      <c r="L147" s="3">
        <f>COUNTIFS(Sheet1!$L:$L,'load_characteristics work'!L$1,Sheet1!$K:$K,'load_characteristics work'!$A147)</f>
        <v>0</v>
      </c>
      <c r="M147" s="3">
        <f>COUNTIFS(Sheet1!$L:$L,'load_characteristics work'!M$1,Sheet1!$K:$K,'load_characteristics work'!$A147)</f>
        <v>0</v>
      </c>
      <c r="N147" s="3">
        <f>COUNTIFS(Sheet1!$L:$L,'load_characteristics work'!N$1,Sheet1!$K:$K,'load_characteristics work'!$A147)</f>
        <v>0</v>
      </c>
      <c r="O147" s="3">
        <f>COUNTIFS(Sheet1!$L:$L,'load_characteristics work'!O$1,Sheet1!$K:$K,'load_characteristics work'!$A147)</f>
        <v>0</v>
      </c>
      <c r="P147" s="3">
        <f>COUNTIFS(Sheet1!$L:$L,'load_characteristics work'!P$1,Sheet1!$K:$K,'load_characteristics work'!$A147)</f>
        <v>0</v>
      </c>
      <c r="Q147" s="3">
        <f>COUNTIFS(Sheet1!$L:$L,'load_characteristics work'!Q$1,Sheet1!$K:$K,'load_characteristics work'!$A147)</f>
        <v>0</v>
      </c>
      <c r="R147" s="3">
        <f>COUNTIFS(Sheet1!$L:$L,'load_characteristics work'!R$1,Sheet1!$K:$K,'load_characteristics work'!$A147)</f>
        <v>0</v>
      </c>
      <c r="S147" s="3">
        <f>COUNTIFS(Sheet1!$L:$L,'load_characteristics work'!S$1,Sheet1!$K:$K,'load_characteristics work'!$A147)</f>
        <v>0</v>
      </c>
      <c r="T147" s="3">
        <f>COUNTIFS(Sheet1!$L:$L,'load_characteristics work'!T$1,Sheet1!$K:$K,'load_characteristics work'!$A147)</f>
        <v>0</v>
      </c>
      <c r="U147" s="3">
        <f>COUNTIFS(Sheet1!$L:$L,'load_characteristics work'!U$1,Sheet1!$K:$K,'load_characteristics work'!$A147)</f>
        <v>0</v>
      </c>
      <c r="V147" s="3">
        <f>COUNTIFS(Sheet1!$L:$L,'load_characteristics work'!V$1,Sheet1!$K:$K,'load_characteristics work'!$A147)</f>
        <v>0</v>
      </c>
      <c r="W147" s="3">
        <f>COUNTIFS(Sheet1!$L:$L,'load_characteristics work'!W$1,Sheet1!$K:$K,'load_characteristics work'!$A147)</f>
        <v>0</v>
      </c>
      <c r="X147" s="3">
        <f>COUNTIFS(Sheet1!$L:$L,'load_characteristics work'!X$1,Sheet1!$K:$K,'load_characteristics work'!$A147)</f>
        <v>0</v>
      </c>
      <c r="Y147" s="3">
        <f>COUNTIFS(Sheet1!$L:$L,'load_characteristics work'!Y$1,Sheet1!$K:$K,'load_characteristics work'!$A147)</f>
        <v>0</v>
      </c>
      <c r="Z147" s="3">
        <f>COUNTIFS(Sheet1!$L:$L,'load_characteristics work'!Z$1,Sheet1!$K:$K,'load_characteristics work'!$A147)</f>
        <v>0</v>
      </c>
    </row>
    <row r="148" spans="1:26" x14ac:dyDescent="0.25">
      <c r="A148" t="s">
        <v>150</v>
      </c>
      <c r="B148">
        <v>180</v>
      </c>
      <c r="C148">
        <v>0.9</v>
      </c>
      <c r="D148">
        <v>200</v>
      </c>
      <c r="J148" s="3">
        <f>COUNTIFS(Sheet1!$L:$L,'load_characteristics work'!J$1,Sheet1!$K:$K,'load_characteristics work'!$A148)</f>
        <v>1</v>
      </c>
      <c r="K148" s="3">
        <f>COUNTIFS(Sheet1!$L:$L,'load_characteristics work'!K$1,Sheet1!$K:$K,'load_characteristics work'!$A148)</f>
        <v>0</v>
      </c>
      <c r="L148" s="3">
        <f>COUNTIFS(Sheet1!$L:$L,'load_characteristics work'!L$1,Sheet1!$K:$K,'load_characteristics work'!$A148)</f>
        <v>0</v>
      </c>
      <c r="M148" s="3">
        <f>COUNTIFS(Sheet1!$L:$L,'load_characteristics work'!M$1,Sheet1!$K:$K,'load_characteristics work'!$A148)</f>
        <v>0</v>
      </c>
      <c r="N148" s="3">
        <f>COUNTIFS(Sheet1!$L:$L,'load_characteristics work'!N$1,Sheet1!$K:$K,'load_characteristics work'!$A148)</f>
        <v>0</v>
      </c>
      <c r="O148" s="3">
        <f>COUNTIFS(Sheet1!$L:$L,'load_characteristics work'!O$1,Sheet1!$K:$K,'load_characteristics work'!$A148)</f>
        <v>0</v>
      </c>
      <c r="P148" s="3">
        <f>COUNTIFS(Sheet1!$L:$L,'load_characteristics work'!P$1,Sheet1!$K:$K,'load_characteristics work'!$A148)</f>
        <v>0</v>
      </c>
      <c r="Q148" s="3">
        <f>COUNTIFS(Sheet1!$L:$L,'load_characteristics work'!Q$1,Sheet1!$K:$K,'load_characteristics work'!$A148)</f>
        <v>0</v>
      </c>
      <c r="R148" s="3">
        <f>COUNTIFS(Sheet1!$L:$L,'load_characteristics work'!R$1,Sheet1!$K:$K,'load_characteristics work'!$A148)</f>
        <v>0</v>
      </c>
      <c r="S148" s="3">
        <f>COUNTIFS(Sheet1!$L:$L,'load_characteristics work'!S$1,Sheet1!$K:$K,'load_characteristics work'!$A148)</f>
        <v>0</v>
      </c>
      <c r="T148" s="3">
        <f>COUNTIFS(Sheet1!$L:$L,'load_characteristics work'!T$1,Sheet1!$K:$K,'load_characteristics work'!$A148)</f>
        <v>0</v>
      </c>
      <c r="U148" s="3">
        <f>COUNTIFS(Sheet1!$L:$L,'load_characteristics work'!U$1,Sheet1!$K:$K,'load_characteristics work'!$A148)</f>
        <v>0</v>
      </c>
      <c r="V148" s="3">
        <f>COUNTIFS(Sheet1!$L:$L,'load_characteristics work'!V$1,Sheet1!$K:$K,'load_characteristics work'!$A148)</f>
        <v>0</v>
      </c>
      <c r="W148" s="3">
        <f>COUNTIFS(Sheet1!$L:$L,'load_characteristics work'!W$1,Sheet1!$K:$K,'load_characteristics work'!$A148)</f>
        <v>0</v>
      </c>
      <c r="X148" s="3">
        <f>COUNTIFS(Sheet1!$L:$L,'load_characteristics work'!X$1,Sheet1!$K:$K,'load_characteristics work'!$A148)</f>
        <v>0</v>
      </c>
      <c r="Y148" s="3">
        <f>COUNTIFS(Sheet1!$L:$L,'load_characteristics work'!Y$1,Sheet1!$K:$K,'load_characteristics work'!$A148)</f>
        <v>0</v>
      </c>
      <c r="Z148" s="3">
        <f>COUNTIFS(Sheet1!$L:$L,'load_characteristics work'!Z$1,Sheet1!$K:$K,'load_characteristics work'!$A148)</f>
        <v>0</v>
      </c>
    </row>
    <row r="149" spans="1:26" x14ac:dyDescent="0.25">
      <c r="A149" t="s">
        <v>151</v>
      </c>
      <c r="B149">
        <v>180</v>
      </c>
      <c r="C149">
        <v>0.9</v>
      </c>
      <c r="D149">
        <v>200</v>
      </c>
      <c r="J149" s="3">
        <f>COUNTIFS(Sheet1!$L:$L,'load_characteristics work'!J$1,Sheet1!$K:$K,'load_characteristics work'!$A149)</f>
        <v>0</v>
      </c>
      <c r="K149" s="3">
        <f>COUNTIFS(Sheet1!$L:$L,'load_characteristics work'!K$1,Sheet1!$K:$K,'load_characteristics work'!$A149)</f>
        <v>0</v>
      </c>
      <c r="L149" s="3">
        <f>COUNTIFS(Sheet1!$L:$L,'load_characteristics work'!L$1,Sheet1!$K:$K,'load_characteristics work'!$A149)</f>
        <v>0</v>
      </c>
      <c r="M149" s="3">
        <f>COUNTIFS(Sheet1!$L:$L,'load_characteristics work'!M$1,Sheet1!$K:$K,'load_characteristics work'!$A149)</f>
        <v>0</v>
      </c>
      <c r="N149" s="3">
        <f>COUNTIFS(Sheet1!$L:$L,'load_characteristics work'!N$1,Sheet1!$K:$K,'load_characteristics work'!$A149)</f>
        <v>0</v>
      </c>
      <c r="O149" s="3">
        <f>COUNTIFS(Sheet1!$L:$L,'load_characteristics work'!O$1,Sheet1!$K:$K,'load_characteristics work'!$A149)</f>
        <v>0</v>
      </c>
      <c r="P149" s="3">
        <f>COUNTIFS(Sheet1!$L:$L,'load_characteristics work'!P$1,Sheet1!$K:$K,'load_characteristics work'!$A149)</f>
        <v>0</v>
      </c>
      <c r="Q149" s="3">
        <f>COUNTIFS(Sheet1!$L:$L,'load_characteristics work'!Q$1,Sheet1!$K:$K,'load_characteristics work'!$A149)</f>
        <v>0</v>
      </c>
      <c r="R149" s="3">
        <f>COUNTIFS(Sheet1!$L:$L,'load_characteristics work'!R$1,Sheet1!$K:$K,'load_characteristics work'!$A149)</f>
        <v>0</v>
      </c>
      <c r="S149" s="3">
        <f>COUNTIFS(Sheet1!$L:$L,'load_characteristics work'!S$1,Sheet1!$K:$K,'load_characteristics work'!$A149)</f>
        <v>0</v>
      </c>
      <c r="T149" s="3">
        <f>COUNTIFS(Sheet1!$L:$L,'load_characteristics work'!T$1,Sheet1!$K:$K,'load_characteristics work'!$A149)</f>
        <v>0</v>
      </c>
      <c r="U149" s="3">
        <f>COUNTIFS(Sheet1!$L:$L,'load_characteristics work'!U$1,Sheet1!$K:$K,'load_characteristics work'!$A149)</f>
        <v>0</v>
      </c>
      <c r="V149" s="3">
        <f>COUNTIFS(Sheet1!$L:$L,'load_characteristics work'!V$1,Sheet1!$K:$K,'load_characteristics work'!$A149)</f>
        <v>0</v>
      </c>
      <c r="W149" s="3">
        <f>COUNTIFS(Sheet1!$L:$L,'load_characteristics work'!W$1,Sheet1!$K:$K,'load_characteristics work'!$A149)</f>
        <v>0</v>
      </c>
      <c r="X149" s="3">
        <f>COUNTIFS(Sheet1!$L:$L,'load_characteristics work'!X$1,Sheet1!$K:$K,'load_characteristics work'!$A149)</f>
        <v>0</v>
      </c>
      <c r="Y149" s="3">
        <f>COUNTIFS(Sheet1!$L:$L,'load_characteristics work'!Y$1,Sheet1!$K:$K,'load_characteristics work'!$A149)</f>
        <v>0</v>
      </c>
      <c r="Z149" s="3">
        <f>COUNTIFS(Sheet1!$L:$L,'load_characteristics work'!Z$1,Sheet1!$K:$K,'load_characteristics work'!$A149)</f>
        <v>0</v>
      </c>
    </row>
    <row r="150" spans="1:26" x14ac:dyDescent="0.25">
      <c r="A150" t="s">
        <v>152</v>
      </c>
      <c r="B150">
        <v>180</v>
      </c>
      <c r="C150">
        <v>0.9</v>
      </c>
      <c r="D150">
        <v>200</v>
      </c>
      <c r="J150" s="3">
        <f>COUNTIFS(Sheet1!$L:$L,'load_characteristics work'!J$1,Sheet1!$K:$K,'load_characteristics work'!$A150)</f>
        <v>1</v>
      </c>
      <c r="K150" s="3">
        <f>COUNTIFS(Sheet1!$L:$L,'load_characteristics work'!K$1,Sheet1!$K:$K,'load_characteristics work'!$A150)</f>
        <v>0</v>
      </c>
      <c r="L150" s="3">
        <f>COUNTIFS(Sheet1!$L:$L,'load_characteristics work'!L$1,Sheet1!$K:$K,'load_characteristics work'!$A150)</f>
        <v>0</v>
      </c>
      <c r="M150" s="3">
        <f>COUNTIFS(Sheet1!$L:$L,'load_characteristics work'!M$1,Sheet1!$K:$K,'load_characteristics work'!$A150)</f>
        <v>0</v>
      </c>
      <c r="N150" s="3">
        <f>COUNTIFS(Sheet1!$L:$L,'load_characteristics work'!N$1,Sheet1!$K:$K,'load_characteristics work'!$A150)</f>
        <v>0</v>
      </c>
      <c r="O150" s="3">
        <f>COUNTIFS(Sheet1!$L:$L,'load_characteristics work'!O$1,Sheet1!$K:$K,'load_characteristics work'!$A150)</f>
        <v>0</v>
      </c>
      <c r="P150" s="3">
        <f>COUNTIFS(Sheet1!$L:$L,'load_characteristics work'!P$1,Sheet1!$K:$K,'load_characteristics work'!$A150)</f>
        <v>0</v>
      </c>
      <c r="Q150" s="3">
        <f>COUNTIFS(Sheet1!$L:$L,'load_characteristics work'!Q$1,Sheet1!$K:$K,'load_characteristics work'!$A150)</f>
        <v>0</v>
      </c>
      <c r="R150" s="3">
        <f>COUNTIFS(Sheet1!$L:$L,'load_characteristics work'!R$1,Sheet1!$K:$K,'load_characteristics work'!$A150)</f>
        <v>0</v>
      </c>
      <c r="S150" s="3">
        <f>COUNTIFS(Sheet1!$L:$L,'load_characteristics work'!S$1,Sheet1!$K:$K,'load_characteristics work'!$A150)</f>
        <v>0</v>
      </c>
      <c r="T150" s="3">
        <f>COUNTIFS(Sheet1!$L:$L,'load_characteristics work'!T$1,Sheet1!$K:$K,'load_characteristics work'!$A150)</f>
        <v>0</v>
      </c>
      <c r="U150" s="3">
        <f>COUNTIFS(Sheet1!$L:$L,'load_characteristics work'!U$1,Sheet1!$K:$K,'load_characteristics work'!$A150)</f>
        <v>0</v>
      </c>
      <c r="V150" s="3">
        <f>COUNTIFS(Sheet1!$L:$L,'load_characteristics work'!V$1,Sheet1!$K:$K,'load_characteristics work'!$A150)</f>
        <v>0</v>
      </c>
      <c r="W150" s="3">
        <f>COUNTIFS(Sheet1!$L:$L,'load_characteristics work'!W$1,Sheet1!$K:$K,'load_characteristics work'!$A150)</f>
        <v>0</v>
      </c>
      <c r="X150" s="3">
        <f>COUNTIFS(Sheet1!$L:$L,'load_characteristics work'!X$1,Sheet1!$K:$K,'load_characteristics work'!$A150)</f>
        <v>0</v>
      </c>
      <c r="Y150" s="3">
        <f>COUNTIFS(Sheet1!$L:$L,'load_characteristics work'!Y$1,Sheet1!$K:$K,'load_characteristics work'!$A150)</f>
        <v>0</v>
      </c>
      <c r="Z150" s="3">
        <f>COUNTIFS(Sheet1!$L:$L,'load_characteristics work'!Z$1,Sheet1!$K:$K,'load_characteristics work'!$A150)</f>
        <v>0</v>
      </c>
    </row>
    <row r="151" spans="1:26" x14ac:dyDescent="0.25">
      <c r="A151" t="s">
        <v>153</v>
      </c>
      <c r="B151">
        <v>270</v>
      </c>
      <c r="C151">
        <v>0.9</v>
      </c>
      <c r="D151">
        <v>300</v>
      </c>
      <c r="J151" s="3">
        <f>COUNTIFS(Sheet1!$L:$L,'load_characteristics work'!J$1,Sheet1!$K:$K,'load_characteristics work'!$A151)</f>
        <v>1</v>
      </c>
      <c r="K151" s="3">
        <f>COUNTIFS(Sheet1!$L:$L,'load_characteristics work'!K$1,Sheet1!$K:$K,'load_characteristics work'!$A151)</f>
        <v>0</v>
      </c>
      <c r="L151" s="3">
        <f>COUNTIFS(Sheet1!$L:$L,'load_characteristics work'!L$1,Sheet1!$K:$K,'load_characteristics work'!$A151)</f>
        <v>0</v>
      </c>
      <c r="M151" s="3">
        <f>COUNTIFS(Sheet1!$L:$L,'load_characteristics work'!M$1,Sheet1!$K:$K,'load_characteristics work'!$A151)</f>
        <v>0</v>
      </c>
      <c r="N151" s="3">
        <f>COUNTIFS(Sheet1!$L:$L,'load_characteristics work'!N$1,Sheet1!$K:$K,'load_characteristics work'!$A151)</f>
        <v>0</v>
      </c>
      <c r="O151" s="3">
        <f>COUNTIFS(Sheet1!$L:$L,'load_characteristics work'!O$1,Sheet1!$K:$K,'load_characteristics work'!$A151)</f>
        <v>0</v>
      </c>
      <c r="P151" s="3">
        <f>COUNTIFS(Sheet1!$L:$L,'load_characteristics work'!P$1,Sheet1!$K:$K,'load_characteristics work'!$A151)</f>
        <v>0</v>
      </c>
      <c r="Q151" s="3">
        <f>COUNTIFS(Sheet1!$L:$L,'load_characteristics work'!Q$1,Sheet1!$K:$K,'load_characteristics work'!$A151)</f>
        <v>0</v>
      </c>
      <c r="R151" s="3">
        <f>COUNTIFS(Sheet1!$L:$L,'load_characteristics work'!R$1,Sheet1!$K:$K,'load_characteristics work'!$A151)</f>
        <v>0</v>
      </c>
      <c r="S151" s="3">
        <f>COUNTIFS(Sheet1!$L:$L,'load_characteristics work'!S$1,Sheet1!$K:$K,'load_characteristics work'!$A151)</f>
        <v>0</v>
      </c>
      <c r="T151" s="3">
        <f>COUNTIFS(Sheet1!$L:$L,'load_characteristics work'!T$1,Sheet1!$K:$K,'load_characteristics work'!$A151)</f>
        <v>0</v>
      </c>
      <c r="U151" s="3">
        <f>COUNTIFS(Sheet1!$L:$L,'load_characteristics work'!U$1,Sheet1!$K:$K,'load_characteristics work'!$A151)</f>
        <v>0</v>
      </c>
      <c r="V151" s="3">
        <f>COUNTIFS(Sheet1!$L:$L,'load_characteristics work'!V$1,Sheet1!$K:$K,'load_characteristics work'!$A151)</f>
        <v>0</v>
      </c>
      <c r="W151" s="3">
        <f>COUNTIFS(Sheet1!$L:$L,'load_characteristics work'!W$1,Sheet1!$K:$K,'load_characteristics work'!$A151)</f>
        <v>0</v>
      </c>
      <c r="X151" s="3">
        <f>COUNTIFS(Sheet1!$L:$L,'load_characteristics work'!X$1,Sheet1!$K:$K,'load_characteristics work'!$A151)</f>
        <v>0</v>
      </c>
      <c r="Y151" s="3">
        <f>COUNTIFS(Sheet1!$L:$L,'load_characteristics work'!Y$1,Sheet1!$K:$K,'load_characteristics work'!$A151)</f>
        <v>0</v>
      </c>
      <c r="Z151" s="3">
        <f>COUNTIFS(Sheet1!$L:$L,'load_characteristics work'!Z$1,Sheet1!$K:$K,'load_characteristics work'!$A151)</f>
        <v>0</v>
      </c>
    </row>
    <row r="152" spans="1:26" x14ac:dyDescent="0.25">
      <c r="A152" t="s">
        <v>154</v>
      </c>
      <c r="B152">
        <v>180</v>
      </c>
      <c r="C152">
        <v>0.9</v>
      </c>
      <c r="D152">
        <v>200</v>
      </c>
      <c r="J152" s="3">
        <f>COUNTIFS(Sheet1!$L:$L,'load_characteristics work'!J$1,Sheet1!$K:$K,'load_characteristics work'!$A152)</f>
        <v>0</v>
      </c>
      <c r="K152" s="3">
        <f>COUNTIFS(Sheet1!$L:$L,'load_characteristics work'!K$1,Sheet1!$K:$K,'load_characteristics work'!$A152)</f>
        <v>0</v>
      </c>
      <c r="L152" s="3">
        <f>COUNTIFS(Sheet1!$L:$L,'load_characteristics work'!L$1,Sheet1!$K:$K,'load_characteristics work'!$A152)</f>
        <v>0</v>
      </c>
      <c r="M152" s="3">
        <f>COUNTIFS(Sheet1!$L:$L,'load_characteristics work'!M$1,Sheet1!$K:$K,'load_characteristics work'!$A152)</f>
        <v>0</v>
      </c>
      <c r="N152" s="3">
        <f>COUNTIFS(Sheet1!$L:$L,'load_characteristics work'!N$1,Sheet1!$K:$K,'load_characteristics work'!$A152)</f>
        <v>0</v>
      </c>
      <c r="O152" s="3">
        <f>COUNTIFS(Sheet1!$L:$L,'load_characteristics work'!O$1,Sheet1!$K:$K,'load_characteristics work'!$A152)</f>
        <v>0</v>
      </c>
      <c r="P152" s="3">
        <f>COUNTIFS(Sheet1!$L:$L,'load_characteristics work'!P$1,Sheet1!$K:$K,'load_characteristics work'!$A152)</f>
        <v>0</v>
      </c>
      <c r="Q152" s="3">
        <f>COUNTIFS(Sheet1!$L:$L,'load_characteristics work'!Q$1,Sheet1!$K:$K,'load_characteristics work'!$A152)</f>
        <v>0</v>
      </c>
      <c r="R152" s="3">
        <f>COUNTIFS(Sheet1!$L:$L,'load_characteristics work'!R$1,Sheet1!$K:$K,'load_characteristics work'!$A152)</f>
        <v>0</v>
      </c>
      <c r="S152" s="3">
        <f>COUNTIFS(Sheet1!$L:$L,'load_characteristics work'!S$1,Sheet1!$K:$K,'load_characteristics work'!$A152)</f>
        <v>0</v>
      </c>
      <c r="T152" s="3">
        <f>COUNTIFS(Sheet1!$L:$L,'load_characteristics work'!T$1,Sheet1!$K:$K,'load_characteristics work'!$A152)</f>
        <v>0</v>
      </c>
      <c r="U152" s="3">
        <f>COUNTIFS(Sheet1!$L:$L,'load_characteristics work'!U$1,Sheet1!$K:$K,'load_characteristics work'!$A152)</f>
        <v>0</v>
      </c>
      <c r="V152" s="3">
        <f>COUNTIFS(Sheet1!$L:$L,'load_characteristics work'!V$1,Sheet1!$K:$K,'load_characteristics work'!$A152)</f>
        <v>0</v>
      </c>
      <c r="W152" s="3">
        <f>COUNTIFS(Sheet1!$L:$L,'load_characteristics work'!W$1,Sheet1!$K:$K,'load_characteristics work'!$A152)</f>
        <v>0</v>
      </c>
      <c r="X152" s="3">
        <f>COUNTIFS(Sheet1!$L:$L,'load_characteristics work'!X$1,Sheet1!$K:$K,'load_characteristics work'!$A152)</f>
        <v>0</v>
      </c>
      <c r="Y152" s="3">
        <f>COUNTIFS(Sheet1!$L:$L,'load_characteristics work'!Y$1,Sheet1!$K:$K,'load_characteristics work'!$A152)</f>
        <v>0</v>
      </c>
      <c r="Z152" s="3">
        <f>COUNTIFS(Sheet1!$L:$L,'load_characteristics work'!Z$1,Sheet1!$K:$K,'load_characteristics work'!$A152)</f>
        <v>0</v>
      </c>
    </row>
    <row r="153" spans="1:26" x14ac:dyDescent="0.25">
      <c r="A153" t="s">
        <v>155</v>
      </c>
      <c r="B153">
        <v>270</v>
      </c>
      <c r="C153">
        <v>0.9</v>
      </c>
      <c r="D153">
        <v>300</v>
      </c>
      <c r="J153" s="3">
        <f>COUNTIFS(Sheet1!$L:$L,'load_characteristics work'!J$1,Sheet1!$K:$K,'load_characteristics work'!$A153)</f>
        <v>1</v>
      </c>
      <c r="K153" s="3">
        <f>COUNTIFS(Sheet1!$L:$L,'load_characteristics work'!K$1,Sheet1!$K:$K,'load_characteristics work'!$A153)</f>
        <v>0</v>
      </c>
      <c r="L153" s="3">
        <f>COUNTIFS(Sheet1!$L:$L,'load_characteristics work'!L$1,Sheet1!$K:$K,'load_characteristics work'!$A153)</f>
        <v>1</v>
      </c>
      <c r="M153" s="3">
        <f>COUNTIFS(Sheet1!$L:$L,'load_characteristics work'!M$1,Sheet1!$K:$K,'load_characteristics work'!$A153)</f>
        <v>0</v>
      </c>
      <c r="N153" s="3">
        <f>COUNTIFS(Sheet1!$L:$L,'load_characteristics work'!N$1,Sheet1!$K:$K,'load_characteristics work'!$A153)</f>
        <v>0</v>
      </c>
      <c r="O153" s="3">
        <f>COUNTIFS(Sheet1!$L:$L,'load_characteristics work'!O$1,Sheet1!$K:$K,'load_characteristics work'!$A153)</f>
        <v>0</v>
      </c>
      <c r="P153" s="3">
        <f>COUNTIFS(Sheet1!$L:$L,'load_characteristics work'!P$1,Sheet1!$K:$K,'load_characteristics work'!$A153)</f>
        <v>0</v>
      </c>
      <c r="Q153" s="3">
        <f>COUNTIFS(Sheet1!$L:$L,'load_characteristics work'!Q$1,Sheet1!$K:$K,'load_characteristics work'!$A153)</f>
        <v>0</v>
      </c>
      <c r="R153" s="3">
        <f>COUNTIFS(Sheet1!$L:$L,'load_characteristics work'!R$1,Sheet1!$K:$K,'load_characteristics work'!$A153)</f>
        <v>0</v>
      </c>
      <c r="S153" s="3">
        <f>COUNTIFS(Sheet1!$L:$L,'load_characteristics work'!S$1,Sheet1!$K:$K,'load_characteristics work'!$A153)</f>
        <v>0</v>
      </c>
      <c r="T153" s="3">
        <f>COUNTIFS(Sheet1!$L:$L,'load_characteristics work'!T$1,Sheet1!$K:$K,'load_characteristics work'!$A153)</f>
        <v>0</v>
      </c>
      <c r="U153" s="3">
        <f>COUNTIFS(Sheet1!$L:$L,'load_characteristics work'!U$1,Sheet1!$K:$K,'load_characteristics work'!$A153)</f>
        <v>0</v>
      </c>
      <c r="V153" s="3">
        <f>COUNTIFS(Sheet1!$L:$L,'load_characteristics work'!V$1,Sheet1!$K:$K,'load_characteristics work'!$A153)</f>
        <v>0</v>
      </c>
      <c r="W153" s="3">
        <f>COUNTIFS(Sheet1!$L:$L,'load_characteristics work'!W$1,Sheet1!$K:$K,'load_characteristics work'!$A153)</f>
        <v>0</v>
      </c>
      <c r="X153" s="3">
        <f>COUNTIFS(Sheet1!$L:$L,'load_characteristics work'!X$1,Sheet1!$K:$K,'load_characteristics work'!$A153)</f>
        <v>0</v>
      </c>
      <c r="Y153" s="3">
        <f>COUNTIFS(Sheet1!$L:$L,'load_characteristics work'!Y$1,Sheet1!$K:$K,'load_characteristics work'!$A153)</f>
        <v>0</v>
      </c>
      <c r="Z153" s="3">
        <f>COUNTIFS(Sheet1!$L:$L,'load_characteristics work'!Z$1,Sheet1!$K:$K,'load_characteristics work'!$A153)</f>
        <v>0</v>
      </c>
    </row>
    <row r="154" spans="1:26" x14ac:dyDescent="0.25">
      <c r="A154" t="s">
        <v>156</v>
      </c>
      <c r="B154">
        <v>180</v>
      </c>
      <c r="C154">
        <v>0.9</v>
      </c>
      <c r="D154">
        <v>200</v>
      </c>
      <c r="J154" s="3">
        <f>COUNTIFS(Sheet1!$L:$L,'load_characteristics work'!J$1,Sheet1!$K:$K,'load_characteristics work'!$A154)</f>
        <v>0</v>
      </c>
      <c r="K154" s="3">
        <f>COUNTIFS(Sheet1!$L:$L,'load_characteristics work'!K$1,Sheet1!$K:$K,'load_characteristics work'!$A154)</f>
        <v>0</v>
      </c>
      <c r="L154" s="3">
        <f>COUNTIFS(Sheet1!$L:$L,'load_characteristics work'!L$1,Sheet1!$K:$K,'load_characteristics work'!$A154)</f>
        <v>0</v>
      </c>
      <c r="M154" s="3">
        <f>COUNTIFS(Sheet1!$L:$L,'load_characteristics work'!M$1,Sheet1!$K:$K,'load_characteristics work'!$A154)</f>
        <v>0</v>
      </c>
      <c r="N154" s="3">
        <f>COUNTIFS(Sheet1!$L:$L,'load_characteristics work'!N$1,Sheet1!$K:$K,'load_characteristics work'!$A154)</f>
        <v>0</v>
      </c>
      <c r="O154" s="3">
        <f>COUNTIFS(Sheet1!$L:$L,'load_characteristics work'!O$1,Sheet1!$K:$K,'load_characteristics work'!$A154)</f>
        <v>0</v>
      </c>
      <c r="P154" s="3">
        <f>COUNTIFS(Sheet1!$L:$L,'load_characteristics work'!P$1,Sheet1!$K:$K,'load_characteristics work'!$A154)</f>
        <v>0</v>
      </c>
      <c r="Q154" s="3">
        <f>COUNTIFS(Sheet1!$L:$L,'load_characteristics work'!Q$1,Sheet1!$K:$K,'load_characteristics work'!$A154)</f>
        <v>0</v>
      </c>
      <c r="R154" s="3">
        <f>COUNTIFS(Sheet1!$L:$L,'load_characteristics work'!R$1,Sheet1!$K:$K,'load_characteristics work'!$A154)</f>
        <v>0</v>
      </c>
      <c r="S154" s="3">
        <f>COUNTIFS(Sheet1!$L:$L,'load_characteristics work'!S$1,Sheet1!$K:$K,'load_characteristics work'!$A154)</f>
        <v>0</v>
      </c>
      <c r="T154" s="3">
        <f>COUNTIFS(Sheet1!$L:$L,'load_characteristics work'!T$1,Sheet1!$K:$K,'load_characteristics work'!$A154)</f>
        <v>0</v>
      </c>
      <c r="U154" s="3">
        <f>COUNTIFS(Sheet1!$L:$L,'load_characteristics work'!U$1,Sheet1!$K:$K,'load_characteristics work'!$A154)</f>
        <v>0</v>
      </c>
      <c r="V154" s="3">
        <f>COUNTIFS(Sheet1!$L:$L,'load_characteristics work'!V$1,Sheet1!$K:$K,'load_characteristics work'!$A154)</f>
        <v>0</v>
      </c>
      <c r="W154" s="3">
        <f>COUNTIFS(Sheet1!$L:$L,'load_characteristics work'!W$1,Sheet1!$K:$K,'load_characteristics work'!$A154)</f>
        <v>0</v>
      </c>
      <c r="X154" s="3">
        <f>COUNTIFS(Sheet1!$L:$L,'load_characteristics work'!X$1,Sheet1!$K:$K,'load_characteristics work'!$A154)</f>
        <v>0</v>
      </c>
      <c r="Y154" s="3">
        <f>COUNTIFS(Sheet1!$L:$L,'load_characteristics work'!Y$1,Sheet1!$K:$K,'load_characteristics work'!$A154)</f>
        <v>0</v>
      </c>
      <c r="Z154" s="3">
        <f>COUNTIFS(Sheet1!$L:$L,'load_characteristics work'!Z$1,Sheet1!$K:$K,'load_characteristics work'!$A154)</f>
        <v>0</v>
      </c>
    </row>
    <row r="155" spans="1:26" x14ac:dyDescent="0.25">
      <c r="A155" t="s">
        <v>157</v>
      </c>
      <c r="B155">
        <v>180</v>
      </c>
      <c r="C155">
        <v>0.9</v>
      </c>
      <c r="D155">
        <v>200</v>
      </c>
      <c r="J155" s="3">
        <f>COUNTIFS(Sheet1!$L:$L,'load_characteristics work'!J$1,Sheet1!$K:$K,'load_characteristics work'!$A155)</f>
        <v>1</v>
      </c>
      <c r="K155" s="3">
        <f>COUNTIFS(Sheet1!$L:$L,'load_characteristics work'!K$1,Sheet1!$K:$K,'load_characteristics work'!$A155)</f>
        <v>0</v>
      </c>
      <c r="L155" s="3">
        <f>COUNTIFS(Sheet1!$L:$L,'load_characteristics work'!L$1,Sheet1!$K:$K,'load_characteristics work'!$A155)</f>
        <v>0</v>
      </c>
      <c r="M155" s="3">
        <f>COUNTIFS(Sheet1!$L:$L,'load_characteristics work'!M$1,Sheet1!$K:$K,'load_characteristics work'!$A155)</f>
        <v>0</v>
      </c>
      <c r="N155" s="3">
        <f>COUNTIFS(Sheet1!$L:$L,'load_characteristics work'!N$1,Sheet1!$K:$K,'load_characteristics work'!$A155)</f>
        <v>0</v>
      </c>
      <c r="O155" s="3">
        <f>COUNTIFS(Sheet1!$L:$L,'load_characteristics work'!O$1,Sheet1!$K:$K,'load_characteristics work'!$A155)</f>
        <v>0</v>
      </c>
      <c r="P155" s="3">
        <f>COUNTIFS(Sheet1!$L:$L,'load_characteristics work'!P$1,Sheet1!$K:$K,'load_characteristics work'!$A155)</f>
        <v>0</v>
      </c>
      <c r="Q155" s="3">
        <f>COUNTIFS(Sheet1!$L:$L,'load_characteristics work'!Q$1,Sheet1!$K:$K,'load_characteristics work'!$A155)</f>
        <v>0</v>
      </c>
      <c r="R155" s="3">
        <f>COUNTIFS(Sheet1!$L:$L,'load_characteristics work'!R$1,Sheet1!$K:$K,'load_characteristics work'!$A155)</f>
        <v>0</v>
      </c>
      <c r="S155" s="3">
        <f>COUNTIFS(Sheet1!$L:$L,'load_characteristics work'!S$1,Sheet1!$K:$K,'load_characteristics work'!$A155)</f>
        <v>0</v>
      </c>
      <c r="T155" s="3">
        <f>COUNTIFS(Sheet1!$L:$L,'load_characteristics work'!T$1,Sheet1!$K:$K,'load_characteristics work'!$A155)</f>
        <v>0</v>
      </c>
      <c r="U155" s="3">
        <f>COUNTIFS(Sheet1!$L:$L,'load_characteristics work'!U$1,Sheet1!$K:$K,'load_characteristics work'!$A155)</f>
        <v>0</v>
      </c>
      <c r="V155" s="3">
        <f>COUNTIFS(Sheet1!$L:$L,'load_characteristics work'!V$1,Sheet1!$K:$K,'load_characteristics work'!$A155)</f>
        <v>0</v>
      </c>
      <c r="W155" s="3">
        <f>COUNTIFS(Sheet1!$L:$L,'load_characteristics work'!W$1,Sheet1!$K:$K,'load_characteristics work'!$A155)</f>
        <v>0</v>
      </c>
      <c r="X155" s="3">
        <f>COUNTIFS(Sheet1!$L:$L,'load_characteristics work'!X$1,Sheet1!$K:$K,'load_characteristics work'!$A155)</f>
        <v>0</v>
      </c>
      <c r="Y155" s="3">
        <f>COUNTIFS(Sheet1!$L:$L,'load_characteristics work'!Y$1,Sheet1!$K:$K,'load_characteristics work'!$A155)</f>
        <v>0</v>
      </c>
      <c r="Z155" s="3">
        <f>COUNTIFS(Sheet1!$L:$L,'load_characteristics work'!Z$1,Sheet1!$K:$K,'load_characteristics work'!$A155)</f>
        <v>0</v>
      </c>
    </row>
    <row r="156" spans="1:26" x14ac:dyDescent="0.25">
      <c r="A156" t="s">
        <v>158</v>
      </c>
      <c r="B156">
        <v>90</v>
      </c>
      <c r="C156">
        <v>0.9</v>
      </c>
      <c r="D156">
        <v>100</v>
      </c>
      <c r="J156" s="3">
        <f>COUNTIFS(Sheet1!$L:$L,'load_characteristics work'!J$1,Sheet1!$K:$K,'load_characteristics work'!$A156)</f>
        <v>0</v>
      </c>
      <c r="K156" s="3">
        <f>COUNTIFS(Sheet1!$L:$L,'load_characteristics work'!K$1,Sheet1!$K:$K,'load_characteristics work'!$A156)</f>
        <v>0</v>
      </c>
      <c r="L156" s="3">
        <f>COUNTIFS(Sheet1!$L:$L,'load_characteristics work'!L$1,Sheet1!$K:$K,'load_characteristics work'!$A156)</f>
        <v>0</v>
      </c>
      <c r="M156" s="3">
        <f>COUNTIFS(Sheet1!$L:$L,'load_characteristics work'!M$1,Sheet1!$K:$K,'load_characteristics work'!$A156)</f>
        <v>0</v>
      </c>
      <c r="N156" s="3">
        <f>COUNTIFS(Sheet1!$L:$L,'load_characteristics work'!N$1,Sheet1!$K:$K,'load_characteristics work'!$A156)</f>
        <v>0</v>
      </c>
      <c r="O156" s="3">
        <f>COUNTIFS(Sheet1!$L:$L,'load_characteristics work'!O$1,Sheet1!$K:$K,'load_characteristics work'!$A156)</f>
        <v>0</v>
      </c>
      <c r="P156" s="3">
        <f>COUNTIFS(Sheet1!$L:$L,'load_characteristics work'!P$1,Sheet1!$K:$K,'load_characteristics work'!$A156)</f>
        <v>0</v>
      </c>
      <c r="Q156" s="3">
        <f>COUNTIFS(Sheet1!$L:$L,'load_characteristics work'!Q$1,Sheet1!$K:$K,'load_characteristics work'!$A156)</f>
        <v>0</v>
      </c>
      <c r="R156" s="3">
        <f>COUNTIFS(Sheet1!$L:$L,'load_characteristics work'!R$1,Sheet1!$K:$K,'load_characteristics work'!$A156)</f>
        <v>0</v>
      </c>
      <c r="S156" s="3">
        <f>COUNTIFS(Sheet1!$L:$L,'load_characteristics work'!S$1,Sheet1!$K:$K,'load_characteristics work'!$A156)</f>
        <v>0</v>
      </c>
      <c r="T156" s="3">
        <f>COUNTIFS(Sheet1!$L:$L,'load_characteristics work'!T$1,Sheet1!$K:$K,'load_characteristics work'!$A156)</f>
        <v>0</v>
      </c>
      <c r="U156" s="3">
        <f>COUNTIFS(Sheet1!$L:$L,'load_characteristics work'!U$1,Sheet1!$K:$K,'load_characteristics work'!$A156)</f>
        <v>0</v>
      </c>
      <c r="V156" s="3">
        <f>COUNTIFS(Sheet1!$L:$L,'load_characteristics work'!V$1,Sheet1!$K:$K,'load_characteristics work'!$A156)</f>
        <v>0</v>
      </c>
      <c r="W156" s="3">
        <f>COUNTIFS(Sheet1!$L:$L,'load_characteristics work'!W$1,Sheet1!$K:$K,'load_characteristics work'!$A156)</f>
        <v>0</v>
      </c>
      <c r="X156" s="3">
        <f>COUNTIFS(Sheet1!$L:$L,'load_characteristics work'!X$1,Sheet1!$K:$K,'load_characteristics work'!$A156)</f>
        <v>0</v>
      </c>
      <c r="Y156" s="3">
        <f>COUNTIFS(Sheet1!$L:$L,'load_characteristics work'!Y$1,Sheet1!$K:$K,'load_characteristics work'!$A156)</f>
        <v>0</v>
      </c>
      <c r="Z156" s="3">
        <f>COUNTIFS(Sheet1!$L:$L,'load_characteristics work'!Z$1,Sheet1!$K:$K,'load_characteristics work'!$A156)</f>
        <v>0</v>
      </c>
    </row>
    <row r="157" spans="1:26" x14ac:dyDescent="0.25">
      <c r="A157" t="s">
        <v>159</v>
      </c>
      <c r="B157">
        <v>90</v>
      </c>
      <c r="C157">
        <v>0.9</v>
      </c>
      <c r="D157">
        <v>100</v>
      </c>
      <c r="J157" s="3">
        <f>COUNTIFS(Sheet1!$L:$L,'load_characteristics work'!J$1,Sheet1!$K:$K,'load_characteristics work'!$A157)</f>
        <v>0</v>
      </c>
      <c r="K157" s="3">
        <f>COUNTIFS(Sheet1!$L:$L,'load_characteristics work'!K$1,Sheet1!$K:$K,'load_characteristics work'!$A157)</f>
        <v>0</v>
      </c>
      <c r="L157" s="3">
        <f>COUNTIFS(Sheet1!$L:$L,'load_characteristics work'!L$1,Sheet1!$K:$K,'load_characteristics work'!$A157)</f>
        <v>0</v>
      </c>
      <c r="M157" s="3">
        <f>COUNTIFS(Sheet1!$L:$L,'load_characteristics work'!M$1,Sheet1!$K:$K,'load_characteristics work'!$A157)</f>
        <v>0</v>
      </c>
      <c r="N157" s="3">
        <f>COUNTIFS(Sheet1!$L:$L,'load_characteristics work'!N$1,Sheet1!$K:$K,'load_characteristics work'!$A157)</f>
        <v>0</v>
      </c>
      <c r="O157" s="3">
        <f>COUNTIFS(Sheet1!$L:$L,'load_characteristics work'!O$1,Sheet1!$K:$K,'load_characteristics work'!$A157)</f>
        <v>0</v>
      </c>
      <c r="P157" s="3">
        <f>COUNTIFS(Sheet1!$L:$L,'load_characteristics work'!P$1,Sheet1!$K:$K,'load_characteristics work'!$A157)</f>
        <v>0</v>
      </c>
      <c r="Q157" s="3">
        <f>COUNTIFS(Sheet1!$L:$L,'load_characteristics work'!Q$1,Sheet1!$K:$K,'load_characteristics work'!$A157)</f>
        <v>0</v>
      </c>
      <c r="R157" s="3">
        <f>COUNTIFS(Sheet1!$L:$L,'load_characteristics work'!R$1,Sheet1!$K:$K,'load_characteristics work'!$A157)</f>
        <v>0</v>
      </c>
      <c r="S157" s="3">
        <f>COUNTIFS(Sheet1!$L:$L,'load_characteristics work'!S$1,Sheet1!$K:$K,'load_characteristics work'!$A157)</f>
        <v>0</v>
      </c>
      <c r="T157" s="3">
        <f>COUNTIFS(Sheet1!$L:$L,'load_characteristics work'!T$1,Sheet1!$K:$K,'load_characteristics work'!$A157)</f>
        <v>0</v>
      </c>
      <c r="U157" s="3">
        <f>COUNTIFS(Sheet1!$L:$L,'load_characteristics work'!U$1,Sheet1!$K:$K,'load_characteristics work'!$A157)</f>
        <v>0</v>
      </c>
      <c r="V157" s="3">
        <f>COUNTIFS(Sheet1!$L:$L,'load_characteristics work'!V$1,Sheet1!$K:$K,'load_characteristics work'!$A157)</f>
        <v>0</v>
      </c>
      <c r="W157" s="3">
        <f>COUNTIFS(Sheet1!$L:$L,'load_characteristics work'!W$1,Sheet1!$K:$K,'load_characteristics work'!$A157)</f>
        <v>0</v>
      </c>
      <c r="X157" s="3">
        <f>COUNTIFS(Sheet1!$L:$L,'load_characteristics work'!X$1,Sheet1!$K:$K,'load_characteristics work'!$A157)</f>
        <v>0</v>
      </c>
      <c r="Y157" s="3">
        <f>COUNTIFS(Sheet1!$L:$L,'load_characteristics work'!Y$1,Sheet1!$K:$K,'load_characteristics work'!$A157)</f>
        <v>0</v>
      </c>
      <c r="Z157" s="3">
        <f>COUNTIFS(Sheet1!$L:$L,'load_characteristics work'!Z$1,Sheet1!$K:$K,'load_characteristics work'!$A157)</f>
        <v>0</v>
      </c>
    </row>
    <row r="158" spans="1:26" x14ac:dyDescent="0.25">
      <c r="A158" t="s">
        <v>160</v>
      </c>
      <c r="B158">
        <v>90</v>
      </c>
      <c r="C158">
        <v>0.9</v>
      </c>
      <c r="D158">
        <v>100</v>
      </c>
      <c r="J158" s="3">
        <f>COUNTIFS(Sheet1!$L:$L,'load_characteristics work'!J$1,Sheet1!$K:$K,'load_characteristics work'!$A158)</f>
        <v>1</v>
      </c>
      <c r="K158" s="3">
        <f>COUNTIFS(Sheet1!$L:$L,'load_characteristics work'!K$1,Sheet1!$K:$K,'load_characteristics work'!$A158)</f>
        <v>1</v>
      </c>
      <c r="L158" s="3">
        <f>COUNTIFS(Sheet1!$L:$L,'load_characteristics work'!L$1,Sheet1!$K:$K,'load_characteristics work'!$A158)</f>
        <v>0</v>
      </c>
      <c r="M158" s="3">
        <f>COUNTIFS(Sheet1!$L:$L,'load_characteristics work'!M$1,Sheet1!$K:$K,'load_characteristics work'!$A158)</f>
        <v>0</v>
      </c>
      <c r="N158" s="3">
        <f>COUNTIFS(Sheet1!$L:$L,'load_characteristics work'!N$1,Sheet1!$K:$K,'load_characteristics work'!$A158)</f>
        <v>0</v>
      </c>
      <c r="O158" s="3">
        <f>COUNTIFS(Sheet1!$L:$L,'load_characteristics work'!O$1,Sheet1!$K:$K,'load_characteristics work'!$A158)</f>
        <v>0</v>
      </c>
      <c r="P158" s="3">
        <f>COUNTIFS(Sheet1!$L:$L,'load_characteristics work'!P$1,Sheet1!$K:$K,'load_characteristics work'!$A158)</f>
        <v>0</v>
      </c>
      <c r="Q158" s="3">
        <f>COUNTIFS(Sheet1!$L:$L,'load_characteristics work'!Q$1,Sheet1!$K:$K,'load_characteristics work'!$A158)</f>
        <v>0</v>
      </c>
      <c r="R158" s="3">
        <f>COUNTIFS(Sheet1!$L:$L,'load_characteristics work'!R$1,Sheet1!$K:$K,'load_characteristics work'!$A158)</f>
        <v>0</v>
      </c>
      <c r="S158" s="3">
        <f>COUNTIFS(Sheet1!$L:$L,'load_characteristics work'!S$1,Sheet1!$K:$K,'load_characteristics work'!$A158)</f>
        <v>0</v>
      </c>
      <c r="T158" s="3">
        <f>COUNTIFS(Sheet1!$L:$L,'load_characteristics work'!T$1,Sheet1!$K:$K,'load_characteristics work'!$A158)</f>
        <v>0</v>
      </c>
      <c r="U158" s="3">
        <f>COUNTIFS(Sheet1!$L:$L,'load_characteristics work'!U$1,Sheet1!$K:$K,'load_characteristics work'!$A158)</f>
        <v>0</v>
      </c>
      <c r="V158" s="3">
        <f>COUNTIFS(Sheet1!$L:$L,'load_characteristics work'!V$1,Sheet1!$K:$K,'load_characteristics work'!$A158)</f>
        <v>0</v>
      </c>
      <c r="W158" s="3">
        <f>COUNTIFS(Sheet1!$L:$L,'load_characteristics work'!W$1,Sheet1!$K:$K,'load_characteristics work'!$A158)</f>
        <v>0</v>
      </c>
      <c r="X158" s="3">
        <f>COUNTIFS(Sheet1!$L:$L,'load_characteristics work'!X$1,Sheet1!$K:$K,'load_characteristics work'!$A158)</f>
        <v>0</v>
      </c>
      <c r="Y158" s="3">
        <f>COUNTIFS(Sheet1!$L:$L,'load_characteristics work'!Y$1,Sheet1!$K:$K,'load_characteristics work'!$A158)</f>
        <v>0</v>
      </c>
      <c r="Z158" s="3">
        <f>COUNTIFS(Sheet1!$L:$L,'load_characteristics work'!Z$1,Sheet1!$K:$K,'load_characteristics work'!$A158)</f>
        <v>0</v>
      </c>
    </row>
    <row r="159" spans="1:26" x14ac:dyDescent="0.25">
      <c r="A159" t="s">
        <v>161</v>
      </c>
      <c r="B159">
        <v>180</v>
      </c>
      <c r="C159">
        <v>0.9</v>
      </c>
      <c r="D159">
        <v>200</v>
      </c>
      <c r="J159" s="3">
        <f>COUNTIFS(Sheet1!$L:$L,'load_characteristics work'!J$1,Sheet1!$K:$K,'load_characteristics work'!$A159)</f>
        <v>0</v>
      </c>
      <c r="K159" s="3">
        <f>COUNTIFS(Sheet1!$L:$L,'load_characteristics work'!K$1,Sheet1!$K:$K,'load_characteristics work'!$A159)</f>
        <v>0</v>
      </c>
      <c r="L159" s="3">
        <f>COUNTIFS(Sheet1!$L:$L,'load_characteristics work'!L$1,Sheet1!$K:$K,'load_characteristics work'!$A159)</f>
        <v>0</v>
      </c>
      <c r="M159" s="3">
        <f>COUNTIFS(Sheet1!$L:$L,'load_characteristics work'!M$1,Sheet1!$K:$K,'load_characteristics work'!$A159)</f>
        <v>0</v>
      </c>
      <c r="N159" s="3">
        <f>COUNTIFS(Sheet1!$L:$L,'load_characteristics work'!N$1,Sheet1!$K:$K,'load_characteristics work'!$A159)</f>
        <v>0</v>
      </c>
      <c r="O159" s="3">
        <f>COUNTIFS(Sheet1!$L:$L,'load_characteristics work'!O$1,Sheet1!$K:$K,'load_characteristics work'!$A159)</f>
        <v>0</v>
      </c>
      <c r="P159" s="3">
        <f>COUNTIFS(Sheet1!$L:$L,'load_characteristics work'!P$1,Sheet1!$K:$K,'load_characteristics work'!$A159)</f>
        <v>0</v>
      </c>
      <c r="Q159" s="3">
        <f>COUNTIFS(Sheet1!$L:$L,'load_characteristics work'!Q$1,Sheet1!$K:$K,'load_characteristics work'!$A159)</f>
        <v>0</v>
      </c>
      <c r="R159" s="3">
        <f>COUNTIFS(Sheet1!$L:$L,'load_characteristics work'!R$1,Sheet1!$K:$K,'load_characteristics work'!$A159)</f>
        <v>0</v>
      </c>
      <c r="S159" s="3">
        <f>COUNTIFS(Sheet1!$L:$L,'load_characteristics work'!S$1,Sheet1!$K:$K,'load_characteristics work'!$A159)</f>
        <v>0</v>
      </c>
      <c r="T159" s="3">
        <f>COUNTIFS(Sheet1!$L:$L,'load_characteristics work'!T$1,Sheet1!$K:$K,'load_characteristics work'!$A159)</f>
        <v>0</v>
      </c>
      <c r="U159" s="3">
        <f>COUNTIFS(Sheet1!$L:$L,'load_characteristics work'!U$1,Sheet1!$K:$K,'load_characteristics work'!$A159)</f>
        <v>0</v>
      </c>
      <c r="V159" s="3">
        <f>COUNTIFS(Sheet1!$L:$L,'load_characteristics work'!V$1,Sheet1!$K:$K,'load_characteristics work'!$A159)</f>
        <v>0</v>
      </c>
      <c r="W159" s="3">
        <f>COUNTIFS(Sheet1!$L:$L,'load_characteristics work'!W$1,Sheet1!$K:$K,'load_characteristics work'!$A159)</f>
        <v>0</v>
      </c>
      <c r="X159" s="3">
        <f>COUNTIFS(Sheet1!$L:$L,'load_characteristics work'!X$1,Sheet1!$K:$K,'load_characteristics work'!$A159)</f>
        <v>0</v>
      </c>
      <c r="Y159" s="3">
        <f>COUNTIFS(Sheet1!$L:$L,'load_characteristics work'!Y$1,Sheet1!$K:$K,'load_characteristics work'!$A159)</f>
        <v>0</v>
      </c>
      <c r="Z159" s="3">
        <f>COUNTIFS(Sheet1!$L:$L,'load_characteristics work'!Z$1,Sheet1!$K:$K,'load_characteristics work'!$A159)</f>
        <v>0</v>
      </c>
    </row>
    <row r="160" spans="1:26" x14ac:dyDescent="0.25">
      <c r="A160" t="s">
        <v>162</v>
      </c>
      <c r="B160">
        <v>90</v>
      </c>
      <c r="C160">
        <v>0.9</v>
      </c>
      <c r="D160">
        <v>100</v>
      </c>
      <c r="J160" s="3">
        <f>COUNTIFS(Sheet1!$L:$L,'load_characteristics work'!J$1,Sheet1!$K:$K,'load_characteristics work'!$A160)</f>
        <v>0</v>
      </c>
      <c r="K160" s="3">
        <f>COUNTIFS(Sheet1!$L:$L,'load_characteristics work'!K$1,Sheet1!$K:$K,'load_characteristics work'!$A160)</f>
        <v>0</v>
      </c>
      <c r="L160" s="3">
        <f>COUNTIFS(Sheet1!$L:$L,'load_characteristics work'!L$1,Sheet1!$K:$K,'load_characteristics work'!$A160)</f>
        <v>0</v>
      </c>
      <c r="M160" s="3">
        <f>COUNTIFS(Sheet1!$L:$L,'load_characteristics work'!M$1,Sheet1!$K:$K,'load_characteristics work'!$A160)</f>
        <v>0</v>
      </c>
      <c r="N160" s="3">
        <f>COUNTIFS(Sheet1!$L:$L,'load_characteristics work'!N$1,Sheet1!$K:$K,'load_characteristics work'!$A160)</f>
        <v>0</v>
      </c>
      <c r="O160" s="3">
        <f>COUNTIFS(Sheet1!$L:$L,'load_characteristics work'!O$1,Sheet1!$K:$K,'load_characteristics work'!$A160)</f>
        <v>0</v>
      </c>
      <c r="P160" s="3">
        <f>COUNTIFS(Sheet1!$L:$L,'load_characteristics work'!P$1,Sheet1!$K:$K,'load_characteristics work'!$A160)</f>
        <v>0</v>
      </c>
      <c r="Q160" s="3">
        <f>COUNTIFS(Sheet1!$L:$L,'load_characteristics work'!Q$1,Sheet1!$K:$K,'load_characteristics work'!$A160)</f>
        <v>0</v>
      </c>
      <c r="R160" s="3">
        <f>COUNTIFS(Sheet1!$L:$L,'load_characteristics work'!R$1,Sheet1!$K:$K,'load_characteristics work'!$A160)</f>
        <v>0</v>
      </c>
      <c r="S160" s="3">
        <f>COUNTIFS(Sheet1!$L:$L,'load_characteristics work'!S$1,Sheet1!$K:$K,'load_characteristics work'!$A160)</f>
        <v>0</v>
      </c>
      <c r="T160" s="3">
        <f>COUNTIFS(Sheet1!$L:$L,'load_characteristics work'!T$1,Sheet1!$K:$K,'load_characteristics work'!$A160)</f>
        <v>0</v>
      </c>
      <c r="U160" s="3">
        <f>COUNTIFS(Sheet1!$L:$L,'load_characteristics work'!U$1,Sheet1!$K:$K,'load_characteristics work'!$A160)</f>
        <v>0</v>
      </c>
      <c r="V160" s="3">
        <f>COUNTIFS(Sheet1!$L:$L,'load_characteristics work'!V$1,Sheet1!$K:$K,'load_characteristics work'!$A160)</f>
        <v>0</v>
      </c>
      <c r="W160" s="3">
        <f>COUNTIFS(Sheet1!$L:$L,'load_characteristics work'!W$1,Sheet1!$K:$K,'load_characteristics work'!$A160)</f>
        <v>0</v>
      </c>
      <c r="X160" s="3">
        <f>COUNTIFS(Sheet1!$L:$L,'load_characteristics work'!X$1,Sheet1!$K:$K,'load_characteristics work'!$A160)</f>
        <v>0</v>
      </c>
      <c r="Y160" s="3">
        <f>COUNTIFS(Sheet1!$L:$L,'load_characteristics work'!Y$1,Sheet1!$K:$K,'load_characteristics work'!$A160)</f>
        <v>0</v>
      </c>
      <c r="Z160" s="3">
        <f>COUNTIFS(Sheet1!$L:$L,'load_characteristics work'!Z$1,Sheet1!$K:$K,'load_characteristics work'!$A160)</f>
        <v>0</v>
      </c>
    </row>
    <row r="161" spans="1:26" x14ac:dyDescent="0.25">
      <c r="A161" t="s">
        <v>163</v>
      </c>
      <c r="B161">
        <v>90</v>
      </c>
      <c r="C161">
        <v>0.9</v>
      </c>
      <c r="D161">
        <v>100</v>
      </c>
      <c r="J161" s="3">
        <f>COUNTIFS(Sheet1!$L:$L,'load_characteristics work'!J$1,Sheet1!$K:$K,'load_characteristics work'!$A161)</f>
        <v>1</v>
      </c>
      <c r="K161" s="3">
        <f>COUNTIFS(Sheet1!$L:$L,'load_characteristics work'!K$1,Sheet1!$K:$K,'load_characteristics work'!$A161)</f>
        <v>0</v>
      </c>
      <c r="L161" s="3">
        <f>COUNTIFS(Sheet1!$L:$L,'load_characteristics work'!L$1,Sheet1!$K:$K,'load_characteristics work'!$A161)</f>
        <v>0</v>
      </c>
      <c r="M161" s="3">
        <f>COUNTIFS(Sheet1!$L:$L,'load_characteristics work'!M$1,Sheet1!$K:$K,'load_characteristics work'!$A161)</f>
        <v>0</v>
      </c>
      <c r="N161" s="3">
        <f>COUNTIFS(Sheet1!$L:$L,'load_characteristics work'!N$1,Sheet1!$K:$K,'load_characteristics work'!$A161)</f>
        <v>0</v>
      </c>
      <c r="O161" s="3">
        <f>COUNTIFS(Sheet1!$L:$L,'load_characteristics work'!O$1,Sheet1!$K:$K,'load_characteristics work'!$A161)</f>
        <v>0</v>
      </c>
      <c r="P161" s="3">
        <f>COUNTIFS(Sheet1!$L:$L,'load_characteristics work'!P$1,Sheet1!$K:$K,'load_characteristics work'!$A161)</f>
        <v>0</v>
      </c>
      <c r="Q161" s="3">
        <f>COUNTIFS(Sheet1!$L:$L,'load_characteristics work'!Q$1,Sheet1!$K:$K,'load_characteristics work'!$A161)</f>
        <v>0</v>
      </c>
      <c r="R161" s="3">
        <f>COUNTIFS(Sheet1!$L:$L,'load_characteristics work'!R$1,Sheet1!$K:$K,'load_characteristics work'!$A161)</f>
        <v>0</v>
      </c>
      <c r="S161" s="3">
        <f>COUNTIFS(Sheet1!$L:$L,'load_characteristics work'!S$1,Sheet1!$K:$K,'load_characteristics work'!$A161)</f>
        <v>0</v>
      </c>
      <c r="T161" s="3">
        <f>COUNTIFS(Sheet1!$L:$L,'load_characteristics work'!T$1,Sheet1!$K:$K,'load_characteristics work'!$A161)</f>
        <v>0</v>
      </c>
      <c r="U161" s="3">
        <f>COUNTIFS(Sheet1!$L:$L,'load_characteristics work'!U$1,Sheet1!$K:$K,'load_characteristics work'!$A161)</f>
        <v>0</v>
      </c>
      <c r="V161" s="3">
        <f>COUNTIFS(Sheet1!$L:$L,'load_characteristics work'!V$1,Sheet1!$K:$K,'load_characteristics work'!$A161)</f>
        <v>0</v>
      </c>
      <c r="W161" s="3">
        <f>COUNTIFS(Sheet1!$L:$L,'load_characteristics work'!W$1,Sheet1!$K:$K,'load_characteristics work'!$A161)</f>
        <v>0</v>
      </c>
      <c r="X161" s="3">
        <f>COUNTIFS(Sheet1!$L:$L,'load_characteristics work'!X$1,Sheet1!$K:$K,'load_characteristics work'!$A161)</f>
        <v>0</v>
      </c>
      <c r="Y161" s="3">
        <f>COUNTIFS(Sheet1!$L:$L,'load_characteristics work'!Y$1,Sheet1!$K:$K,'load_characteristics work'!$A161)</f>
        <v>0</v>
      </c>
      <c r="Z161" s="3">
        <f>COUNTIFS(Sheet1!$L:$L,'load_characteristics work'!Z$1,Sheet1!$K:$K,'load_characteristics work'!$A161)</f>
        <v>0</v>
      </c>
    </row>
    <row r="162" spans="1:26" x14ac:dyDescent="0.25">
      <c r="A162" t="s">
        <v>164</v>
      </c>
      <c r="B162">
        <v>135</v>
      </c>
      <c r="C162">
        <v>0.9</v>
      </c>
      <c r="D162">
        <v>150</v>
      </c>
      <c r="J162" s="3">
        <f>COUNTIFS(Sheet1!$L:$L,'load_characteristics work'!J$1,Sheet1!$K:$K,'load_characteristics work'!$A162)</f>
        <v>1</v>
      </c>
      <c r="K162" s="3">
        <f>COUNTIFS(Sheet1!$L:$L,'load_characteristics work'!K$1,Sheet1!$K:$K,'load_characteristics work'!$A162)</f>
        <v>0</v>
      </c>
      <c r="L162" s="3">
        <f>COUNTIFS(Sheet1!$L:$L,'load_characteristics work'!L$1,Sheet1!$K:$K,'load_characteristics work'!$A162)</f>
        <v>0</v>
      </c>
      <c r="M162" s="3">
        <f>COUNTIFS(Sheet1!$L:$L,'load_characteristics work'!M$1,Sheet1!$K:$K,'load_characteristics work'!$A162)</f>
        <v>0</v>
      </c>
      <c r="N162" s="3">
        <f>COUNTIFS(Sheet1!$L:$L,'load_characteristics work'!N$1,Sheet1!$K:$K,'load_characteristics work'!$A162)</f>
        <v>0</v>
      </c>
      <c r="O162" s="3">
        <f>COUNTIFS(Sheet1!$L:$L,'load_characteristics work'!O$1,Sheet1!$K:$K,'load_characteristics work'!$A162)</f>
        <v>0</v>
      </c>
      <c r="P162" s="3">
        <f>COUNTIFS(Sheet1!$L:$L,'load_characteristics work'!P$1,Sheet1!$K:$K,'load_characteristics work'!$A162)</f>
        <v>0</v>
      </c>
      <c r="Q162" s="3">
        <f>COUNTIFS(Sheet1!$L:$L,'load_characteristics work'!Q$1,Sheet1!$K:$K,'load_characteristics work'!$A162)</f>
        <v>0</v>
      </c>
      <c r="R162" s="3">
        <f>COUNTIFS(Sheet1!$L:$L,'load_characteristics work'!R$1,Sheet1!$K:$K,'load_characteristics work'!$A162)</f>
        <v>0</v>
      </c>
      <c r="S162" s="3">
        <f>COUNTIFS(Sheet1!$L:$L,'load_characteristics work'!S$1,Sheet1!$K:$K,'load_characteristics work'!$A162)</f>
        <v>0</v>
      </c>
      <c r="T162" s="3">
        <f>COUNTIFS(Sheet1!$L:$L,'load_characteristics work'!T$1,Sheet1!$K:$K,'load_characteristics work'!$A162)</f>
        <v>0</v>
      </c>
      <c r="U162" s="3">
        <f>COUNTIFS(Sheet1!$L:$L,'load_characteristics work'!U$1,Sheet1!$K:$K,'load_characteristics work'!$A162)</f>
        <v>0</v>
      </c>
      <c r="V162" s="3">
        <f>COUNTIFS(Sheet1!$L:$L,'load_characteristics work'!V$1,Sheet1!$K:$K,'load_characteristics work'!$A162)</f>
        <v>0</v>
      </c>
      <c r="W162" s="3">
        <f>COUNTIFS(Sheet1!$L:$L,'load_characteristics work'!W$1,Sheet1!$K:$K,'load_characteristics work'!$A162)</f>
        <v>0</v>
      </c>
      <c r="X162" s="3">
        <f>COUNTIFS(Sheet1!$L:$L,'load_characteristics work'!X$1,Sheet1!$K:$K,'load_characteristics work'!$A162)</f>
        <v>0</v>
      </c>
      <c r="Y162" s="3">
        <f>COUNTIFS(Sheet1!$L:$L,'load_characteristics work'!Y$1,Sheet1!$K:$K,'load_characteristics work'!$A162)</f>
        <v>0</v>
      </c>
      <c r="Z162" s="3">
        <f>COUNTIFS(Sheet1!$L:$L,'load_characteristics work'!Z$1,Sheet1!$K:$K,'load_characteristics work'!$A162)</f>
        <v>0</v>
      </c>
    </row>
    <row r="163" spans="1:26" x14ac:dyDescent="0.25">
      <c r="A163" t="s">
        <v>165</v>
      </c>
      <c r="B163">
        <v>180</v>
      </c>
      <c r="C163">
        <v>0.9</v>
      </c>
      <c r="D163">
        <v>200</v>
      </c>
      <c r="J163" s="3">
        <f>COUNTIFS(Sheet1!$L:$L,'load_characteristics work'!J$1,Sheet1!$K:$K,'load_characteristics work'!$A163)</f>
        <v>0</v>
      </c>
      <c r="K163" s="3">
        <f>COUNTIFS(Sheet1!$L:$L,'load_characteristics work'!K$1,Sheet1!$K:$K,'load_characteristics work'!$A163)</f>
        <v>0</v>
      </c>
      <c r="L163" s="3">
        <f>COUNTIFS(Sheet1!$L:$L,'load_characteristics work'!L$1,Sheet1!$K:$K,'load_characteristics work'!$A163)</f>
        <v>0</v>
      </c>
      <c r="M163" s="3">
        <f>COUNTIFS(Sheet1!$L:$L,'load_characteristics work'!M$1,Sheet1!$K:$K,'load_characteristics work'!$A163)</f>
        <v>0</v>
      </c>
      <c r="N163" s="3">
        <f>COUNTIFS(Sheet1!$L:$L,'load_characteristics work'!N$1,Sheet1!$K:$K,'load_characteristics work'!$A163)</f>
        <v>0</v>
      </c>
      <c r="O163" s="3">
        <f>COUNTIFS(Sheet1!$L:$L,'load_characteristics work'!O$1,Sheet1!$K:$K,'load_characteristics work'!$A163)</f>
        <v>0</v>
      </c>
      <c r="P163" s="3">
        <f>COUNTIFS(Sheet1!$L:$L,'load_characteristics work'!P$1,Sheet1!$K:$K,'load_characteristics work'!$A163)</f>
        <v>0</v>
      </c>
      <c r="Q163" s="3">
        <f>COUNTIFS(Sheet1!$L:$L,'load_characteristics work'!Q$1,Sheet1!$K:$K,'load_characteristics work'!$A163)</f>
        <v>0</v>
      </c>
      <c r="R163" s="3">
        <f>COUNTIFS(Sheet1!$L:$L,'load_characteristics work'!R$1,Sheet1!$K:$K,'load_characteristics work'!$A163)</f>
        <v>0</v>
      </c>
      <c r="S163" s="3">
        <f>COUNTIFS(Sheet1!$L:$L,'load_characteristics work'!S$1,Sheet1!$K:$K,'load_characteristics work'!$A163)</f>
        <v>0</v>
      </c>
      <c r="T163" s="3">
        <f>COUNTIFS(Sheet1!$L:$L,'load_characteristics work'!T$1,Sheet1!$K:$K,'load_characteristics work'!$A163)</f>
        <v>0</v>
      </c>
      <c r="U163" s="3">
        <f>COUNTIFS(Sheet1!$L:$L,'load_characteristics work'!U$1,Sheet1!$K:$K,'load_characteristics work'!$A163)</f>
        <v>0</v>
      </c>
      <c r="V163" s="3">
        <f>COUNTIFS(Sheet1!$L:$L,'load_characteristics work'!V$1,Sheet1!$K:$K,'load_characteristics work'!$A163)</f>
        <v>0</v>
      </c>
      <c r="W163" s="3">
        <f>COUNTIFS(Sheet1!$L:$L,'load_characteristics work'!W$1,Sheet1!$K:$K,'load_characteristics work'!$A163)</f>
        <v>0</v>
      </c>
      <c r="X163" s="3">
        <f>COUNTIFS(Sheet1!$L:$L,'load_characteristics work'!X$1,Sheet1!$K:$K,'load_characteristics work'!$A163)</f>
        <v>0</v>
      </c>
      <c r="Y163" s="3">
        <f>COUNTIFS(Sheet1!$L:$L,'load_characteristics work'!Y$1,Sheet1!$K:$K,'load_characteristics work'!$A163)</f>
        <v>0</v>
      </c>
      <c r="Z163" s="3">
        <f>COUNTIFS(Sheet1!$L:$L,'load_characteristics work'!Z$1,Sheet1!$K:$K,'load_characteristics work'!$A163)</f>
        <v>0</v>
      </c>
    </row>
    <row r="164" spans="1:26" x14ac:dyDescent="0.25">
      <c r="A164" t="s">
        <v>166</v>
      </c>
      <c r="B164">
        <v>180</v>
      </c>
      <c r="C164">
        <v>0.9</v>
      </c>
      <c r="D164">
        <v>200</v>
      </c>
      <c r="J164" s="3">
        <f>COUNTIFS(Sheet1!$L:$L,'load_characteristics work'!J$1,Sheet1!$K:$K,'load_characteristics work'!$A164)</f>
        <v>1</v>
      </c>
      <c r="K164" s="3">
        <f>COUNTIFS(Sheet1!$L:$L,'load_characteristics work'!K$1,Sheet1!$K:$K,'load_characteristics work'!$A164)</f>
        <v>0</v>
      </c>
      <c r="L164" s="3">
        <f>COUNTIFS(Sheet1!$L:$L,'load_characteristics work'!L$1,Sheet1!$K:$K,'load_characteristics work'!$A164)</f>
        <v>0</v>
      </c>
      <c r="M164" s="3">
        <f>COUNTIFS(Sheet1!$L:$L,'load_characteristics work'!M$1,Sheet1!$K:$K,'load_characteristics work'!$A164)</f>
        <v>0</v>
      </c>
      <c r="N164" s="3">
        <f>COUNTIFS(Sheet1!$L:$L,'load_characteristics work'!N$1,Sheet1!$K:$K,'load_characteristics work'!$A164)</f>
        <v>0</v>
      </c>
      <c r="O164" s="3">
        <f>COUNTIFS(Sheet1!$L:$L,'load_characteristics work'!O$1,Sheet1!$K:$K,'load_characteristics work'!$A164)</f>
        <v>0</v>
      </c>
      <c r="P164" s="3">
        <f>COUNTIFS(Sheet1!$L:$L,'load_characteristics work'!P$1,Sheet1!$K:$K,'load_characteristics work'!$A164)</f>
        <v>0</v>
      </c>
      <c r="Q164" s="3">
        <f>COUNTIFS(Sheet1!$L:$L,'load_characteristics work'!Q$1,Sheet1!$K:$K,'load_characteristics work'!$A164)</f>
        <v>0</v>
      </c>
      <c r="R164" s="3">
        <f>COUNTIFS(Sheet1!$L:$L,'load_characteristics work'!R$1,Sheet1!$K:$K,'load_characteristics work'!$A164)</f>
        <v>0</v>
      </c>
      <c r="S164" s="3">
        <f>COUNTIFS(Sheet1!$L:$L,'load_characteristics work'!S$1,Sheet1!$K:$K,'load_characteristics work'!$A164)</f>
        <v>0</v>
      </c>
      <c r="T164" s="3">
        <f>COUNTIFS(Sheet1!$L:$L,'load_characteristics work'!T$1,Sheet1!$K:$K,'load_characteristics work'!$A164)</f>
        <v>0</v>
      </c>
      <c r="U164" s="3">
        <f>COUNTIFS(Sheet1!$L:$L,'load_characteristics work'!U$1,Sheet1!$K:$K,'load_characteristics work'!$A164)</f>
        <v>0</v>
      </c>
      <c r="V164" s="3">
        <f>COUNTIFS(Sheet1!$L:$L,'load_characteristics work'!V$1,Sheet1!$K:$K,'load_characteristics work'!$A164)</f>
        <v>0</v>
      </c>
      <c r="W164" s="3">
        <f>COUNTIFS(Sheet1!$L:$L,'load_characteristics work'!W$1,Sheet1!$K:$K,'load_characteristics work'!$A164)</f>
        <v>0</v>
      </c>
      <c r="X164" s="3">
        <f>COUNTIFS(Sheet1!$L:$L,'load_characteristics work'!X$1,Sheet1!$K:$K,'load_characteristics work'!$A164)</f>
        <v>0</v>
      </c>
      <c r="Y164" s="3">
        <f>COUNTIFS(Sheet1!$L:$L,'load_characteristics work'!Y$1,Sheet1!$K:$K,'load_characteristics work'!$A164)</f>
        <v>0</v>
      </c>
      <c r="Z164" s="3">
        <f>COUNTIFS(Sheet1!$L:$L,'load_characteristics work'!Z$1,Sheet1!$K:$K,'load_characteristics work'!$A164)</f>
        <v>0</v>
      </c>
    </row>
    <row r="165" spans="1:26" x14ac:dyDescent="0.25">
      <c r="A165" t="s">
        <v>167</v>
      </c>
      <c r="B165">
        <v>225</v>
      </c>
      <c r="C165">
        <v>0.9</v>
      </c>
      <c r="D165">
        <v>250</v>
      </c>
      <c r="J165" s="3">
        <f>COUNTIFS(Sheet1!$L:$L,'load_characteristics work'!J$1,Sheet1!$K:$K,'load_characteristics work'!$A165)</f>
        <v>0</v>
      </c>
      <c r="K165" s="3">
        <f>COUNTIFS(Sheet1!$L:$L,'load_characteristics work'!K$1,Sheet1!$K:$K,'load_characteristics work'!$A165)</f>
        <v>0</v>
      </c>
      <c r="L165" s="3">
        <f>COUNTIFS(Sheet1!$L:$L,'load_characteristics work'!L$1,Sheet1!$K:$K,'load_characteristics work'!$A165)</f>
        <v>0</v>
      </c>
      <c r="M165" s="3">
        <f>COUNTIFS(Sheet1!$L:$L,'load_characteristics work'!M$1,Sheet1!$K:$K,'load_characteristics work'!$A165)</f>
        <v>0</v>
      </c>
      <c r="N165" s="3">
        <f>COUNTIFS(Sheet1!$L:$L,'load_characteristics work'!N$1,Sheet1!$K:$K,'load_characteristics work'!$A165)</f>
        <v>0</v>
      </c>
      <c r="O165" s="3">
        <f>COUNTIFS(Sheet1!$L:$L,'load_characteristics work'!O$1,Sheet1!$K:$K,'load_characteristics work'!$A165)</f>
        <v>0</v>
      </c>
      <c r="P165" s="3">
        <f>COUNTIFS(Sheet1!$L:$L,'load_characteristics work'!P$1,Sheet1!$K:$K,'load_characteristics work'!$A165)</f>
        <v>0</v>
      </c>
      <c r="Q165" s="3">
        <f>COUNTIFS(Sheet1!$L:$L,'load_characteristics work'!Q$1,Sheet1!$K:$K,'load_characteristics work'!$A165)</f>
        <v>0</v>
      </c>
      <c r="R165" s="3">
        <f>COUNTIFS(Sheet1!$L:$L,'load_characteristics work'!R$1,Sheet1!$K:$K,'load_characteristics work'!$A165)</f>
        <v>0</v>
      </c>
      <c r="S165" s="3">
        <f>COUNTIFS(Sheet1!$L:$L,'load_characteristics work'!S$1,Sheet1!$K:$K,'load_characteristics work'!$A165)</f>
        <v>0</v>
      </c>
      <c r="T165" s="3">
        <f>COUNTIFS(Sheet1!$L:$L,'load_characteristics work'!T$1,Sheet1!$K:$K,'load_characteristics work'!$A165)</f>
        <v>0</v>
      </c>
      <c r="U165" s="3">
        <f>COUNTIFS(Sheet1!$L:$L,'load_characteristics work'!U$1,Sheet1!$K:$K,'load_characteristics work'!$A165)</f>
        <v>0</v>
      </c>
      <c r="V165" s="3">
        <f>COUNTIFS(Sheet1!$L:$L,'load_characteristics work'!V$1,Sheet1!$K:$K,'load_characteristics work'!$A165)</f>
        <v>0</v>
      </c>
      <c r="W165" s="3">
        <f>COUNTIFS(Sheet1!$L:$L,'load_characteristics work'!W$1,Sheet1!$K:$K,'load_characteristics work'!$A165)</f>
        <v>0</v>
      </c>
      <c r="X165" s="3">
        <f>COUNTIFS(Sheet1!$L:$L,'load_characteristics work'!X$1,Sheet1!$K:$K,'load_characteristics work'!$A165)</f>
        <v>0</v>
      </c>
      <c r="Y165" s="3">
        <f>COUNTIFS(Sheet1!$L:$L,'load_characteristics work'!Y$1,Sheet1!$K:$K,'load_characteristics work'!$A165)</f>
        <v>0</v>
      </c>
      <c r="Z165" s="3">
        <f>COUNTIFS(Sheet1!$L:$L,'load_characteristics work'!Z$1,Sheet1!$K:$K,'load_characteristics work'!$A165)</f>
        <v>0</v>
      </c>
    </row>
    <row r="166" spans="1:26" x14ac:dyDescent="0.25">
      <c r="A166" t="s">
        <v>168</v>
      </c>
      <c r="B166">
        <v>180</v>
      </c>
      <c r="C166">
        <v>0.9</v>
      </c>
      <c r="D166">
        <v>200</v>
      </c>
      <c r="J166" s="3">
        <f>COUNTIFS(Sheet1!$L:$L,'load_characteristics work'!J$1,Sheet1!$K:$K,'load_characteristics work'!$A166)</f>
        <v>1</v>
      </c>
      <c r="K166" s="3">
        <f>COUNTIFS(Sheet1!$L:$L,'load_characteristics work'!K$1,Sheet1!$K:$K,'load_characteristics work'!$A166)</f>
        <v>0</v>
      </c>
      <c r="L166" s="3">
        <f>COUNTIFS(Sheet1!$L:$L,'load_characteristics work'!L$1,Sheet1!$K:$K,'load_characteristics work'!$A166)</f>
        <v>0</v>
      </c>
      <c r="M166" s="3">
        <f>COUNTIFS(Sheet1!$L:$L,'load_characteristics work'!M$1,Sheet1!$K:$K,'load_characteristics work'!$A166)</f>
        <v>0</v>
      </c>
      <c r="N166" s="3">
        <f>COUNTIFS(Sheet1!$L:$L,'load_characteristics work'!N$1,Sheet1!$K:$K,'load_characteristics work'!$A166)</f>
        <v>0</v>
      </c>
      <c r="O166" s="3">
        <f>COUNTIFS(Sheet1!$L:$L,'load_characteristics work'!O$1,Sheet1!$K:$K,'load_characteristics work'!$A166)</f>
        <v>0</v>
      </c>
      <c r="P166" s="3">
        <f>COUNTIFS(Sheet1!$L:$L,'load_characteristics work'!P$1,Sheet1!$K:$K,'load_characteristics work'!$A166)</f>
        <v>0</v>
      </c>
      <c r="Q166" s="3">
        <f>COUNTIFS(Sheet1!$L:$L,'load_characteristics work'!Q$1,Sheet1!$K:$K,'load_characteristics work'!$A166)</f>
        <v>0</v>
      </c>
      <c r="R166" s="3">
        <f>COUNTIFS(Sheet1!$L:$L,'load_characteristics work'!R$1,Sheet1!$K:$K,'load_characteristics work'!$A166)</f>
        <v>0</v>
      </c>
      <c r="S166" s="3">
        <f>COUNTIFS(Sheet1!$L:$L,'load_characteristics work'!S$1,Sheet1!$K:$K,'load_characteristics work'!$A166)</f>
        <v>0</v>
      </c>
      <c r="T166" s="3">
        <f>COUNTIFS(Sheet1!$L:$L,'load_characteristics work'!T$1,Sheet1!$K:$K,'load_characteristics work'!$A166)</f>
        <v>0</v>
      </c>
      <c r="U166" s="3">
        <f>COUNTIFS(Sheet1!$L:$L,'load_characteristics work'!U$1,Sheet1!$K:$K,'load_characteristics work'!$A166)</f>
        <v>0</v>
      </c>
      <c r="V166" s="3">
        <f>COUNTIFS(Sheet1!$L:$L,'load_characteristics work'!V$1,Sheet1!$K:$K,'load_characteristics work'!$A166)</f>
        <v>0</v>
      </c>
      <c r="W166" s="3">
        <f>COUNTIFS(Sheet1!$L:$L,'load_characteristics work'!W$1,Sheet1!$K:$K,'load_characteristics work'!$A166)</f>
        <v>0</v>
      </c>
      <c r="X166" s="3">
        <f>COUNTIFS(Sheet1!$L:$L,'load_characteristics work'!X$1,Sheet1!$K:$K,'load_characteristics work'!$A166)</f>
        <v>0</v>
      </c>
      <c r="Y166" s="3">
        <f>COUNTIFS(Sheet1!$L:$L,'load_characteristics work'!Y$1,Sheet1!$K:$K,'load_characteristics work'!$A166)</f>
        <v>0</v>
      </c>
      <c r="Z166" s="3">
        <f>COUNTIFS(Sheet1!$L:$L,'load_characteristics work'!Z$1,Sheet1!$K:$K,'load_characteristics work'!$A166)</f>
        <v>0</v>
      </c>
    </row>
    <row r="167" spans="1:26" x14ac:dyDescent="0.25">
      <c r="A167" t="s">
        <v>169</v>
      </c>
      <c r="B167">
        <v>180</v>
      </c>
      <c r="C167">
        <v>0.9</v>
      </c>
      <c r="D167">
        <v>200</v>
      </c>
      <c r="J167" s="3">
        <f>COUNTIFS(Sheet1!$L:$L,'load_characteristics work'!J$1,Sheet1!$K:$K,'load_characteristics work'!$A167)</f>
        <v>3</v>
      </c>
      <c r="K167" s="3">
        <f>COUNTIFS(Sheet1!$L:$L,'load_characteristics work'!K$1,Sheet1!$K:$K,'load_characteristics work'!$A167)</f>
        <v>1</v>
      </c>
      <c r="L167" s="3">
        <f>COUNTIFS(Sheet1!$L:$L,'load_characteristics work'!L$1,Sheet1!$K:$K,'load_characteristics work'!$A167)</f>
        <v>0</v>
      </c>
      <c r="M167" s="3">
        <f>COUNTIFS(Sheet1!$L:$L,'load_characteristics work'!M$1,Sheet1!$K:$K,'load_characteristics work'!$A167)</f>
        <v>0</v>
      </c>
      <c r="N167" s="3">
        <f>COUNTIFS(Sheet1!$L:$L,'load_characteristics work'!N$1,Sheet1!$K:$K,'load_characteristics work'!$A167)</f>
        <v>0</v>
      </c>
      <c r="O167" s="3">
        <f>COUNTIFS(Sheet1!$L:$L,'load_characteristics work'!O$1,Sheet1!$K:$K,'load_characteristics work'!$A167)</f>
        <v>0</v>
      </c>
      <c r="P167" s="3">
        <f>COUNTIFS(Sheet1!$L:$L,'load_characteristics work'!P$1,Sheet1!$K:$K,'load_characteristics work'!$A167)</f>
        <v>0</v>
      </c>
      <c r="Q167" s="3">
        <f>COUNTIFS(Sheet1!$L:$L,'load_characteristics work'!Q$1,Sheet1!$K:$K,'load_characteristics work'!$A167)</f>
        <v>0</v>
      </c>
      <c r="R167" s="3">
        <f>COUNTIFS(Sheet1!$L:$L,'load_characteristics work'!R$1,Sheet1!$K:$K,'load_characteristics work'!$A167)</f>
        <v>1</v>
      </c>
      <c r="S167" s="3">
        <f>COUNTIFS(Sheet1!$L:$L,'load_characteristics work'!S$1,Sheet1!$K:$K,'load_characteristics work'!$A167)</f>
        <v>0</v>
      </c>
      <c r="T167" s="3">
        <f>COUNTIFS(Sheet1!$L:$L,'load_characteristics work'!T$1,Sheet1!$K:$K,'load_characteristics work'!$A167)</f>
        <v>0</v>
      </c>
      <c r="U167" s="3">
        <f>COUNTIFS(Sheet1!$L:$L,'load_characteristics work'!U$1,Sheet1!$K:$K,'load_characteristics work'!$A167)</f>
        <v>0</v>
      </c>
      <c r="V167" s="3">
        <f>COUNTIFS(Sheet1!$L:$L,'load_characteristics work'!V$1,Sheet1!$K:$K,'load_characteristics work'!$A167)</f>
        <v>0</v>
      </c>
      <c r="W167" s="3">
        <f>COUNTIFS(Sheet1!$L:$L,'load_characteristics work'!W$1,Sheet1!$K:$K,'load_characteristics work'!$A167)</f>
        <v>0</v>
      </c>
      <c r="X167" s="3">
        <f>COUNTIFS(Sheet1!$L:$L,'load_characteristics work'!X$1,Sheet1!$K:$K,'load_characteristics work'!$A167)</f>
        <v>0</v>
      </c>
      <c r="Y167" s="3">
        <f>COUNTIFS(Sheet1!$L:$L,'load_characteristics work'!Y$1,Sheet1!$K:$K,'load_characteristics work'!$A167)</f>
        <v>0</v>
      </c>
      <c r="Z167" s="3">
        <f>COUNTIFS(Sheet1!$L:$L,'load_characteristics work'!Z$1,Sheet1!$K:$K,'load_characteristics work'!$A167)</f>
        <v>0</v>
      </c>
    </row>
    <row r="168" spans="1:26" x14ac:dyDescent="0.25">
      <c r="A168" t="s">
        <v>170</v>
      </c>
      <c r="B168">
        <v>90</v>
      </c>
      <c r="C168">
        <v>0.9</v>
      </c>
      <c r="D168">
        <v>100</v>
      </c>
      <c r="J168" s="3">
        <f>COUNTIFS(Sheet1!$L:$L,'load_characteristics work'!J$1,Sheet1!$K:$K,'load_characteristics work'!$A168)</f>
        <v>1</v>
      </c>
      <c r="K168" s="3">
        <f>COUNTIFS(Sheet1!$L:$L,'load_characteristics work'!K$1,Sheet1!$K:$K,'load_characteristics work'!$A168)</f>
        <v>0</v>
      </c>
      <c r="L168" s="3">
        <f>COUNTIFS(Sheet1!$L:$L,'load_characteristics work'!L$1,Sheet1!$K:$K,'load_characteristics work'!$A168)</f>
        <v>0</v>
      </c>
      <c r="M168" s="3">
        <f>COUNTIFS(Sheet1!$L:$L,'load_characteristics work'!M$1,Sheet1!$K:$K,'load_characteristics work'!$A168)</f>
        <v>0</v>
      </c>
      <c r="N168" s="3">
        <f>COUNTIFS(Sheet1!$L:$L,'load_characteristics work'!N$1,Sheet1!$K:$K,'load_characteristics work'!$A168)</f>
        <v>0</v>
      </c>
      <c r="O168" s="3">
        <f>COUNTIFS(Sheet1!$L:$L,'load_characteristics work'!O$1,Sheet1!$K:$K,'load_characteristics work'!$A168)</f>
        <v>0</v>
      </c>
      <c r="P168" s="3">
        <f>COUNTIFS(Sheet1!$L:$L,'load_characteristics work'!P$1,Sheet1!$K:$K,'load_characteristics work'!$A168)</f>
        <v>0</v>
      </c>
      <c r="Q168" s="3">
        <f>COUNTIFS(Sheet1!$L:$L,'load_characteristics work'!Q$1,Sheet1!$K:$K,'load_characteristics work'!$A168)</f>
        <v>0</v>
      </c>
      <c r="R168" s="3">
        <f>COUNTIFS(Sheet1!$L:$L,'load_characteristics work'!R$1,Sheet1!$K:$K,'load_characteristics work'!$A168)</f>
        <v>0</v>
      </c>
      <c r="S168" s="3">
        <f>COUNTIFS(Sheet1!$L:$L,'load_characteristics work'!S$1,Sheet1!$K:$K,'load_characteristics work'!$A168)</f>
        <v>0</v>
      </c>
      <c r="T168" s="3">
        <f>COUNTIFS(Sheet1!$L:$L,'load_characteristics work'!T$1,Sheet1!$K:$K,'load_characteristics work'!$A168)</f>
        <v>0</v>
      </c>
      <c r="U168" s="3">
        <f>COUNTIFS(Sheet1!$L:$L,'load_characteristics work'!U$1,Sheet1!$K:$K,'load_characteristics work'!$A168)</f>
        <v>0</v>
      </c>
      <c r="V168" s="3">
        <f>COUNTIFS(Sheet1!$L:$L,'load_characteristics work'!V$1,Sheet1!$K:$K,'load_characteristics work'!$A168)</f>
        <v>0</v>
      </c>
      <c r="W168" s="3">
        <f>COUNTIFS(Sheet1!$L:$L,'load_characteristics work'!W$1,Sheet1!$K:$K,'load_characteristics work'!$A168)</f>
        <v>0</v>
      </c>
      <c r="X168" s="3">
        <f>COUNTIFS(Sheet1!$L:$L,'load_characteristics work'!X$1,Sheet1!$K:$K,'load_characteristics work'!$A168)</f>
        <v>0</v>
      </c>
      <c r="Y168" s="3">
        <f>COUNTIFS(Sheet1!$L:$L,'load_characteristics work'!Y$1,Sheet1!$K:$K,'load_characteristics work'!$A168)</f>
        <v>0</v>
      </c>
      <c r="Z168" s="3">
        <f>COUNTIFS(Sheet1!$L:$L,'load_characteristics work'!Z$1,Sheet1!$K:$K,'load_characteristics work'!$A168)</f>
        <v>0</v>
      </c>
    </row>
    <row r="169" spans="1:26" x14ac:dyDescent="0.25">
      <c r="A169" t="s">
        <v>171</v>
      </c>
      <c r="B169">
        <v>90</v>
      </c>
      <c r="C169">
        <v>0.9</v>
      </c>
      <c r="D169">
        <v>100</v>
      </c>
      <c r="J169" s="3">
        <f>COUNTIFS(Sheet1!$L:$L,'load_characteristics work'!J$1,Sheet1!$K:$K,'load_characteristics work'!$A169)</f>
        <v>1</v>
      </c>
      <c r="K169" s="3">
        <f>COUNTIFS(Sheet1!$L:$L,'load_characteristics work'!K$1,Sheet1!$K:$K,'load_characteristics work'!$A169)</f>
        <v>0</v>
      </c>
      <c r="L169" s="3">
        <f>COUNTIFS(Sheet1!$L:$L,'load_characteristics work'!L$1,Sheet1!$K:$K,'load_characteristics work'!$A169)</f>
        <v>0</v>
      </c>
      <c r="M169" s="3">
        <f>COUNTIFS(Sheet1!$L:$L,'load_characteristics work'!M$1,Sheet1!$K:$K,'load_characteristics work'!$A169)</f>
        <v>0</v>
      </c>
      <c r="N169" s="3">
        <f>COUNTIFS(Sheet1!$L:$L,'load_characteristics work'!N$1,Sheet1!$K:$K,'load_characteristics work'!$A169)</f>
        <v>0</v>
      </c>
      <c r="O169" s="3">
        <f>COUNTIFS(Sheet1!$L:$L,'load_characteristics work'!O$1,Sheet1!$K:$K,'load_characteristics work'!$A169)</f>
        <v>0</v>
      </c>
      <c r="P169" s="3">
        <f>COUNTIFS(Sheet1!$L:$L,'load_characteristics work'!P$1,Sheet1!$K:$K,'load_characteristics work'!$A169)</f>
        <v>0</v>
      </c>
      <c r="Q169" s="3">
        <f>COUNTIFS(Sheet1!$L:$L,'load_characteristics work'!Q$1,Sheet1!$K:$K,'load_characteristics work'!$A169)</f>
        <v>0</v>
      </c>
      <c r="R169" s="3">
        <f>COUNTIFS(Sheet1!$L:$L,'load_characteristics work'!R$1,Sheet1!$K:$K,'load_characteristics work'!$A169)</f>
        <v>0</v>
      </c>
      <c r="S169" s="3">
        <f>COUNTIFS(Sheet1!$L:$L,'load_characteristics work'!S$1,Sheet1!$K:$K,'load_characteristics work'!$A169)</f>
        <v>0</v>
      </c>
      <c r="T169" s="3">
        <f>COUNTIFS(Sheet1!$L:$L,'load_characteristics work'!T$1,Sheet1!$K:$K,'load_characteristics work'!$A169)</f>
        <v>0</v>
      </c>
      <c r="U169" s="3">
        <f>COUNTIFS(Sheet1!$L:$L,'load_characteristics work'!U$1,Sheet1!$K:$K,'load_characteristics work'!$A169)</f>
        <v>0</v>
      </c>
      <c r="V169" s="3">
        <f>COUNTIFS(Sheet1!$L:$L,'load_characteristics work'!V$1,Sheet1!$K:$K,'load_characteristics work'!$A169)</f>
        <v>0</v>
      </c>
      <c r="W169" s="3">
        <f>COUNTIFS(Sheet1!$L:$L,'load_characteristics work'!W$1,Sheet1!$K:$K,'load_characteristics work'!$A169)</f>
        <v>0</v>
      </c>
      <c r="X169" s="3">
        <f>COUNTIFS(Sheet1!$L:$L,'load_characteristics work'!X$1,Sheet1!$K:$K,'load_characteristics work'!$A169)</f>
        <v>0</v>
      </c>
      <c r="Y169" s="3">
        <f>COUNTIFS(Sheet1!$L:$L,'load_characteristics work'!Y$1,Sheet1!$K:$K,'load_characteristics work'!$A169)</f>
        <v>0</v>
      </c>
      <c r="Z169" s="3">
        <f>COUNTIFS(Sheet1!$L:$L,'load_characteristics work'!Z$1,Sheet1!$K:$K,'load_characteristics work'!$A169)</f>
        <v>0</v>
      </c>
    </row>
    <row r="170" spans="1:26" x14ac:dyDescent="0.25">
      <c r="A170" t="s">
        <v>172</v>
      </c>
      <c r="B170">
        <v>90</v>
      </c>
      <c r="C170">
        <v>0.9</v>
      </c>
      <c r="D170">
        <v>100</v>
      </c>
      <c r="J170" s="3">
        <f>COUNTIFS(Sheet1!$L:$L,'load_characteristics work'!J$1,Sheet1!$K:$K,'load_characteristics work'!$A170)</f>
        <v>0</v>
      </c>
      <c r="K170" s="3">
        <f>COUNTIFS(Sheet1!$L:$L,'load_characteristics work'!K$1,Sheet1!$K:$K,'load_characteristics work'!$A170)</f>
        <v>0</v>
      </c>
      <c r="L170" s="3">
        <f>COUNTIFS(Sheet1!$L:$L,'load_characteristics work'!L$1,Sheet1!$K:$K,'load_characteristics work'!$A170)</f>
        <v>0</v>
      </c>
      <c r="M170" s="3">
        <f>COUNTIFS(Sheet1!$L:$L,'load_characteristics work'!M$1,Sheet1!$K:$K,'load_characteristics work'!$A170)</f>
        <v>0</v>
      </c>
      <c r="N170" s="3">
        <f>COUNTIFS(Sheet1!$L:$L,'load_characteristics work'!N$1,Sheet1!$K:$K,'load_characteristics work'!$A170)</f>
        <v>0</v>
      </c>
      <c r="O170" s="3">
        <f>COUNTIFS(Sheet1!$L:$L,'load_characteristics work'!O$1,Sheet1!$K:$K,'load_characteristics work'!$A170)</f>
        <v>0</v>
      </c>
      <c r="P170" s="3">
        <f>COUNTIFS(Sheet1!$L:$L,'load_characteristics work'!P$1,Sheet1!$K:$K,'load_characteristics work'!$A170)</f>
        <v>0</v>
      </c>
      <c r="Q170" s="3">
        <f>COUNTIFS(Sheet1!$L:$L,'load_characteristics work'!Q$1,Sheet1!$K:$K,'load_characteristics work'!$A170)</f>
        <v>0</v>
      </c>
      <c r="R170" s="3">
        <f>COUNTIFS(Sheet1!$L:$L,'load_characteristics work'!R$1,Sheet1!$K:$K,'load_characteristics work'!$A170)</f>
        <v>0</v>
      </c>
      <c r="S170" s="3">
        <f>COUNTIFS(Sheet1!$L:$L,'load_characteristics work'!S$1,Sheet1!$K:$K,'load_characteristics work'!$A170)</f>
        <v>0</v>
      </c>
      <c r="T170" s="3">
        <f>COUNTIFS(Sheet1!$L:$L,'load_characteristics work'!T$1,Sheet1!$K:$K,'load_characteristics work'!$A170)</f>
        <v>0</v>
      </c>
      <c r="U170" s="3">
        <f>COUNTIFS(Sheet1!$L:$L,'load_characteristics work'!U$1,Sheet1!$K:$K,'load_characteristics work'!$A170)</f>
        <v>0</v>
      </c>
      <c r="V170" s="3">
        <f>COUNTIFS(Sheet1!$L:$L,'load_characteristics work'!V$1,Sheet1!$K:$K,'load_characteristics work'!$A170)</f>
        <v>0</v>
      </c>
      <c r="W170" s="3">
        <f>COUNTIFS(Sheet1!$L:$L,'load_characteristics work'!W$1,Sheet1!$K:$K,'load_characteristics work'!$A170)</f>
        <v>0</v>
      </c>
      <c r="X170" s="3">
        <f>COUNTIFS(Sheet1!$L:$L,'load_characteristics work'!X$1,Sheet1!$K:$K,'load_characteristics work'!$A170)</f>
        <v>0</v>
      </c>
      <c r="Y170" s="3">
        <f>COUNTIFS(Sheet1!$L:$L,'load_characteristics work'!Y$1,Sheet1!$K:$K,'load_characteristics work'!$A170)</f>
        <v>0</v>
      </c>
      <c r="Z170" s="3">
        <f>COUNTIFS(Sheet1!$L:$L,'load_characteristics work'!Z$1,Sheet1!$K:$K,'load_characteristics work'!$A170)</f>
        <v>0</v>
      </c>
    </row>
    <row r="171" spans="1:26" x14ac:dyDescent="0.25">
      <c r="A171" t="s">
        <v>173</v>
      </c>
      <c r="B171">
        <v>13.5</v>
      </c>
      <c r="C171">
        <v>0.9</v>
      </c>
      <c r="D171">
        <v>15</v>
      </c>
      <c r="J171" s="3">
        <f>COUNTIFS(Sheet1!$L:$L,'load_characteristics work'!J$1,Sheet1!$K:$K,'load_characteristics work'!$A171)</f>
        <v>0</v>
      </c>
      <c r="K171" s="3">
        <f>COUNTIFS(Sheet1!$L:$L,'load_characteristics work'!K$1,Sheet1!$K:$K,'load_characteristics work'!$A171)</f>
        <v>1</v>
      </c>
      <c r="L171" s="3">
        <f>COUNTIFS(Sheet1!$L:$L,'load_characteristics work'!L$1,Sheet1!$K:$K,'load_characteristics work'!$A171)</f>
        <v>0</v>
      </c>
      <c r="M171" s="3">
        <f>COUNTIFS(Sheet1!$L:$L,'load_characteristics work'!M$1,Sheet1!$K:$K,'load_characteristics work'!$A171)</f>
        <v>0</v>
      </c>
      <c r="N171" s="3">
        <f>COUNTIFS(Sheet1!$L:$L,'load_characteristics work'!N$1,Sheet1!$K:$K,'load_characteristics work'!$A171)</f>
        <v>0</v>
      </c>
      <c r="O171" s="3">
        <f>COUNTIFS(Sheet1!$L:$L,'load_characteristics work'!O$1,Sheet1!$K:$K,'load_characteristics work'!$A171)</f>
        <v>0</v>
      </c>
      <c r="P171" s="3">
        <f>COUNTIFS(Sheet1!$L:$L,'load_characteristics work'!P$1,Sheet1!$K:$K,'load_characteristics work'!$A171)</f>
        <v>0</v>
      </c>
      <c r="Q171" s="3">
        <f>COUNTIFS(Sheet1!$L:$L,'load_characteristics work'!Q$1,Sheet1!$K:$K,'load_characteristics work'!$A171)</f>
        <v>0</v>
      </c>
      <c r="R171" s="3">
        <f>COUNTIFS(Sheet1!$L:$L,'load_characteristics work'!R$1,Sheet1!$K:$K,'load_characteristics work'!$A171)</f>
        <v>0</v>
      </c>
      <c r="S171" s="3">
        <f>COUNTIFS(Sheet1!$L:$L,'load_characteristics work'!S$1,Sheet1!$K:$K,'load_characteristics work'!$A171)</f>
        <v>0</v>
      </c>
      <c r="T171" s="3">
        <f>COUNTIFS(Sheet1!$L:$L,'load_characteristics work'!T$1,Sheet1!$K:$K,'load_characteristics work'!$A171)</f>
        <v>0</v>
      </c>
      <c r="U171" s="3">
        <f>COUNTIFS(Sheet1!$L:$L,'load_characteristics work'!U$1,Sheet1!$K:$K,'load_characteristics work'!$A171)</f>
        <v>0</v>
      </c>
      <c r="V171" s="3">
        <f>COUNTIFS(Sheet1!$L:$L,'load_characteristics work'!V$1,Sheet1!$K:$K,'load_characteristics work'!$A171)</f>
        <v>0</v>
      </c>
      <c r="W171" s="3">
        <f>COUNTIFS(Sheet1!$L:$L,'load_characteristics work'!W$1,Sheet1!$K:$K,'load_characteristics work'!$A171)</f>
        <v>0</v>
      </c>
      <c r="X171" s="3">
        <f>COUNTIFS(Sheet1!$L:$L,'load_characteristics work'!X$1,Sheet1!$K:$K,'load_characteristics work'!$A171)</f>
        <v>0</v>
      </c>
      <c r="Y171" s="3">
        <f>COUNTIFS(Sheet1!$L:$L,'load_characteristics work'!Y$1,Sheet1!$K:$K,'load_characteristics work'!$A171)</f>
        <v>0</v>
      </c>
      <c r="Z171" s="3">
        <f>COUNTIFS(Sheet1!$L:$L,'load_characteristics work'!Z$1,Sheet1!$K:$K,'load_characteristics work'!$A171)</f>
        <v>0</v>
      </c>
    </row>
    <row r="172" spans="1:26" x14ac:dyDescent="0.25">
      <c r="A172" t="s">
        <v>174</v>
      </c>
      <c r="B172">
        <v>90</v>
      </c>
      <c r="C172">
        <v>0.9</v>
      </c>
      <c r="D172">
        <v>100</v>
      </c>
      <c r="J172" s="3">
        <f>COUNTIFS(Sheet1!$L:$L,'load_characteristics work'!J$1,Sheet1!$K:$K,'load_characteristics work'!$A172)</f>
        <v>0</v>
      </c>
      <c r="K172" s="3">
        <f>COUNTIFS(Sheet1!$L:$L,'load_characteristics work'!K$1,Sheet1!$K:$K,'load_characteristics work'!$A172)</f>
        <v>0</v>
      </c>
      <c r="L172" s="3">
        <f>COUNTIFS(Sheet1!$L:$L,'load_characteristics work'!L$1,Sheet1!$K:$K,'load_characteristics work'!$A172)</f>
        <v>0</v>
      </c>
      <c r="M172" s="3">
        <f>COUNTIFS(Sheet1!$L:$L,'load_characteristics work'!M$1,Sheet1!$K:$K,'load_characteristics work'!$A172)</f>
        <v>0</v>
      </c>
      <c r="N172" s="3">
        <f>COUNTIFS(Sheet1!$L:$L,'load_characteristics work'!N$1,Sheet1!$K:$K,'load_characteristics work'!$A172)</f>
        <v>0</v>
      </c>
      <c r="O172" s="3">
        <f>COUNTIFS(Sheet1!$L:$L,'load_characteristics work'!O$1,Sheet1!$K:$K,'load_characteristics work'!$A172)</f>
        <v>0</v>
      </c>
      <c r="P172" s="3">
        <f>COUNTIFS(Sheet1!$L:$L,'load_characteristics work'!P$1,Sheet1!$K:$K,'load_characteristics work'!$A172)</f>
        <v>0</v>
      </c>
      <c r="Q172" s="3">
        <f>COUNTIFS(Sheet1!$L:$L,'load_characteristics work'!Q$1,Sheet1!$K:$K,'load_characteristics work'!$A172)</f>
        <v>0</v>
      </c>
      <c r="R172" s="3">
        <f>COUNTIFS(Sheet1!$L:$L,'load_characteristics work'!R$1,Sheet1!$K:$K,'load_characteristics work'!$A172)</f>
        <v>0</v>
      </c>
      <c r="S172" s="3">
        <f>COUNTIFS(Sheet1!$L:$L,'load_characteristics work'!S$1,Sheet1!$K:$K,'load_characteristics work'!$A172)</f>
        <v>0</v>
      </c>
      <c r="T172" s="3">
        <f>COUNTIFS(Sheet1!$L:$L,'load_characteristics work'!T$1,Sheet1!$K:$K,'load_characteristics work'!$A172)</f>
        <v>0</v>
      </c>
      <c r="U172" s="3">
        <f>COUNTIFS(Sheet1!$L:$L,'load_characteristics work'!U$1,Sheet1!$K:$K,'load_characteristics work'!$A172)</f>
        <v>0</v>
      </c>
      <c r="V172" s="3">
        <f>COUNTIFS(Sheet1!$L:$L,'load_characteristics work'!V$1,Sheet1!$K:$K,'load_characteristics work'!$A172)</f>
        <v>0</v>
      </c>
      <c r="W172" s="3">
        <f>COUNTIFS(Sheet1!$L:$L,'load_characteristics work'!W$1,Sheet1!$K:$K,'load_characteristics work'!$A172)</f>
        <v>0</v>
      </c>
      <c r="X172" s="3">
        <f>COUNTIFS(Sheet1!$L:$L,'load_characteristics work'!X$1,Sheet1!$K:$K,'load_characteristics work'!$A172)</f>
        <v>0</v>
      </c>
      <c r="Y172" s="3">
        <f>COUNTIFS(Sheet1!$L:$L,'load_characteristics work'!Y$1,Sheet1!$K:$K,'load_characteristics work'!$A172)</f>
        <v>0</v>
      </c>
      <c r="Z172" s="3">
        <f>COUNTIFS(Sheet1!$L:$L,'load_characteristics work'!Z$1,Sheet1!$K:$K,'load_characteristics work'!$A172)</f>
        <v>0</v>
      </c>
    </row>
    <row r="173" spans="1:26" x14ac:dyDescent="0.25">
      <c r="A173" t="s">
        <v>175</v>
      </c>
      <c r="B173">
        <v>45</v>
      </c>
      <c r="C173">
        <v>0.9</v>
      </c>
      <c r="D173">
        <v>50</v>
      </c>
      <c r="J173" s="3">
        <f>COUNTIFS(Sheet1!$L:$L,'load_characteristics work'!J$1,Sheet1!$K:$K,'load_characteristics work'!$A173)</f>
        <v>0</v>
      </c>
      <c r="K173" s="3">
        <f>COUNTIFS(Sheet1!$L:$L,'load_characteristics work'!K$1,Sheet1!$K:$K,'load_characteristics work'!$A173)</f>
        <v>0</v>
      </c>
      <c r="L173" s="3">
        <f>COUNTIFS(Sheet1!$L:$L,'load_characteristics work'!L$1,Sheet1!$K:$K,'load_characteristics work'!$A173)</f>
        <v>0</v>
      </c>
      <c r="M173" s="3">
        <f>COUNTIFS(Sheet1!$L:$L,'load_characteristics work'!M$1,Sheet1!$K:$K,'load_characteristics work'!$A173)</f>
        <v>0</v>
      </c>
      <c r="N173" s="3">
        <f>COUNTIFS(Sheet1!$L:$L,'load_characteristics work'!N$1,Sheet1!$K:$K,'load_characteristics work'!$A173)</f>
        <v>0</v>
      </c>
      <c r="O173" s="3">
        <f>COUNTIFS(Sheet1!$L:$L,'load_characteristics work'!O$1,Sheet1!$K:$K,'load_characteristics work'!$A173)</f>
        <v>0</v>
      </c>
      <c r="P173" s="3">
        <f>COUNTIFS(Sheet1!$L:$L,'load_characteristics work'!P$1,Sheet1!$K:$K,'load_characteristics work'!$A173)</f>
        <v>0</v>
      </c>
      <c r="Q173" s="3">
        <f>COUNTIFS(Sheet1!$L:$L,'load_characteristics work'!Q$1,Sheet1!$K:$K,'load_characteristics work'!$A173)</f>
        <v>0</v>
      </c>
      <c r="R173" s="3">
        <f>COUNTIFS(Sheet1!$L:$L,'load_characteristics work'!R$1,Sheet1!$K:$K,'load_characteristics work'!$A173)</f>
        <v>0</v>
      </c>
      <c r="S173" s="3">
        <f>COUNTIFS(Sheet1!$L:$L,'load_characteristics work'!S$1,Sheet1!$K:$K,'load_characteristics work'!$A173)</f>
        <v>0</v>
      </c>
      <c r="T173" s="3">
        <f>COUNTIFS(Sheet1!$L:$L,'load_characteristics work'!T$1,Sheet1!$K:$K,'load_characteristics work'!$A173)</f>
        <v>0</v>
      </c>
      <c r="U173" s="3">
        <f>COUNTIFS(Sheet1!$L:$L,'load_characteristics work'!U$1,Sheet1!$K:$K,'load_characteristics work'!$A173)</f>
        <v>0</v>
      </c>
      <c r="V173" s="3">
        <f>COUNTIFS(Sheet1!$L:$L,'load_characteristics work'!V$1,Sheet1!$K:$K,'load_characteristics work'!$A173)</f>
        <v>0</v>
      </c>
      <c r="W173" s="3">
        <f>COUNTIFS(Sheet1!$L:$L,'load_characteristics work'!W$1,Sheet1!$K:$K,'load_characteristics work'!$A173)</f>
        <v>0</v>
      </c>
      <c r="X173" s="3">
        <f>COUNTIFS(Sheet1!$L:$L,'load_characteristics work'!X$1,Sheet1!$K:$K,'load_characteristics work'!$A173)</f>
        <v>0</v>
      </c>
      <c r="Y173" s="3">
        <f>COUNTIFS(Sheet1!$L:$L,'load_characteristics work'!Y$1,Sheet1!$K:$K,'load_characteristics work'!$A173)</f>
        <v>0</v>
      </c>
      <c r="Z173" s="3">
        <f>COUNTIFS(Sheet1!$L:$L,'load_characteristics work'!Z$1,Sheet1!$K:$K,'load_characteristics work'!$A173)</f>
        <v>0</v>
      </c>
    </row>
    <row r="174" spans="1:26" x14ac:dyDescent="0.25">
      <c r="A174" t="s">
        <v>176</v>
      </c>
      <c r="B174">
        <v>90</v>
      </c>
      <c r="C174">
        <v>0.9</v>
      </c>
      <c r="D174">
        <v>100</v>
      </c>
      <c r="J174" s="3">
        <f>COUNTIFS(Sheet1!$L:$L,'load_characteristics work'!J$1,Sheet1!$K:$K,'load_characteristics work'!$A174)</f>
        <v>0</v>
      </c>
      <c r="K174" s="3">
        <f>COUNTIFS(Sheet1!$L:$L,'load_characteristics work'!K$1,Sheet1!$K:$K,'load_characteristics work'!$A174)</f>
        <v>0</v>
      </c>
      <c r="L174" s="3">
        <f>COUNTIFS(Sheet1!$L:$L,'load_characteristics work'!L$1,Sheet1!$K:$K,'load_characteristics work'!$A174)</f>
        <v>0</v>
      </c>
      <c r="M174" s="3">
        <f>COUNTIFS(Sheet1!$L:$L,'load_characteristics work'!M$1,Sheet1!$K:$K,'load_characteristics work'!$A174)</f>
        <v>0</v>
      </c>
      <c r="N174" s="3">
        <f>COUNTIFS(Sheet1!$L:$L,'load_characteristics work'!N$1,Sheet1!$K:$K,'load_characteristics work'!$A174)</f>
        <v>0</v>
      </c>
      <c r="O174" s="3">
        <f>COUNTIFS(Sheet1!$L:$L,'load_characteristics work'!O$1,Sheet1!$K:$K,'load_characteristics work'!$A174)</f>
        <v>0</v>
      </c>
      <c r="P174" s="3">
        <f>COUNTIFS(Sheet1!$L:$L,'load_characteristics work'!P$1,Sheet1!$K:$K,'load_characteristics work'!$A174)</f>
        <v>0</v>
      </c>
      <c r="Q174" s="3">
        <f>COUNTIFS(Sheet1!$L:$L,'load_characteristics work'!Q$1,Sheet1!$K:$K,'load_characteristics work'!$A174)</f>
        <v>0</v>
      </c>
      <c r="R174" s="3">
        <f>COUNTIFS(Sheet1!$L:$L,'load_characteristics work'!R$1,Sheet1!$K:$K,'load_characteristics work'!$A174)</f>
        <v>0</v>
      </c>
      <c r="S174" s="3">
        <f>COUNTIFS(Sheet1!$L:$L,'load_characteristics work'!S$1,Sheet1!$K:$K,'load_characteristics work'!$A174)</f>
        <v>0</v>
      </c>
      <c r="T174" s="3">
        <f>COUNTIFS(Sheet1!$L:$L,'load_characteristics work'!T$1,Sheet1!$K:$K,'load_characteristics work'!$A174)</f>
        <v>0</v>
      </c>
      <c r="U174" s="3">
        <f>COUNTIFS(Sheet1!$L:$L,'load_characteristics work'!U$1,Sheet1!$K:$K,'load_characteristics work'!$A174)</f>
        <v>0</v>
      </c>
      <c r="V174" s="3">
        <f>COUNTIFS(Sheet1!$L:$L,'load_characteristics work'!V$1,Sheet1!$K:$K,'load_characteristics work'!$A174)</f>
        <v>0</v>
      </c>
      <c r="W174" s="3">
        <f>COUNTIFS(Sheet1!$L:$L,'load_characteristics work'!W$1,Sheet1!$K:$K,'load_characteristics work'!$A174)</f>
        <v>0</v>
      </c>
      <c r="X174" s="3">
        <f>COUNTIFS(Sheet1!$L:$L,'load_characteristics work'!X$1,Sheet1!$K:$K,'load_characteristics work'!$A174)</f>
        <v>0</v>
      </c>
      <c r="Y174" s="3">
        <f>COUNTIFS(Sheet1!$L:$L,'load_characteristics work'!Y$1,Sheet1!$K:$K,'load_characteristics work'!$A174)</f>
        <v>0</v>
      </c>
      <c r="Z174" s="3">
        <f>COUNTIFS(Sheet1!$L:$L,'load_characteristics work'!Z$1,Sheet1!$K:$K,'load_characteristics work'!$A174)</f>
        <v>0</v>
      </c>
    </row>
    <row r="175" spans="1:26" x14ac:dyDescent="0.25">
      <c r="A175" t="s">
        <v>177</v>
      </c>
      <c r="B175">
        <v>45</v>
      </c>
      <c r="C175">
        <v>0.9</v>
      </c>
      <c r="D175">
        <v>50</v>
      </c>
      <c r="J175" s="3">
        <f>COUNTIFS(Sheet1!$L:$L,'load_characteristics work'!J$1,Sheet1!$K:$K,'load_characteristics work'!$A175)</f>
        <v>0</v>
      </c>
      <c r="K175" s="3">
        <f>COUNTIFS(Sheet1!$L:$L,'load_characteristics work'!K$1,Sheet1!$K:$K,'load_characteristics work'!$A175)</f>
        <v>0</v>
      </c>
      <c r="L175" s="3">
        <f>COUNTIFS(Sheet1!$L:$L,'load_characteristics work'!L$1,Sheet1!$K:$K,'load_characteristics work'!$A175)</f>
        <v>0</v>
      </c>
      <c r="M175" s="3">
        <f>COUNTIFS(Sheet1!$L:$L,'load_characteristics work'!M$1,Sheet1!$K:$K,'load_characteristics work'!$A175)</f>
        <v>0</v>
      </c>
      <c r="N175" s="3">
        <f>COUNTIFS(Sheet1!$L:$L,'load_characteristics work'!N$1,Sheet1!$K:$K,'load_characteristics work'!$A175)</f>
        <v>0</v>
      </c>
      <c r="O175" s="3">
        <f>COUNTIFS(Sheet1!$L:$L,'load_characteristics work'!O$1,Sheet1!$K:$K,'load_characteristics work'!$A175)</f>
        <v>0</v>
      </c>
      <c r="P175" s="3">
        <f>COUNTIFS(Sheet1!$L:$L,'load_characteristics work'!P$1,Sheet1!$K:$K,'load_characteristics work'!$A175)</f>
        <v>0</v>
      </c>
      <c r="Q175" s="3">
        <f>COUNTIFS(Sheet1!$L:$L,'load_characteristics work'!Q$1,Sheet1!$K:$K,'load_characteristics work'!$A175)</f>
        <v>0</v>
      </c>
      <c r="R175" s="3">
        <f>COUNTIFS(Sheet1!$L:$L,'load_characteristics work'!R$1,Sheet1!$K:$K,'load_characteristics work'!$A175)</f>
        <v>0</v>
      </c>
      <c r="S175" s="3">
        <f>COUNTIFS(Sheet1!$L:$L,'load_characteristics work'!S$1,Sheet1!$K:$K,'load_characteristics work'!$A175)</f>
        <v>0</v>
      </c>
      <c r="T175" s="3">
        <f>COUNTIFS(Sheet1!$L:$L,'load_characteristics work'!T$1,Sheet1!$K:$K,'load_characteristics work'!$A175)</f>
        <v>0</v>
      </c>
      <c r="U175" s="3">
        <f>COUNTIFS(Sheet1!$L:$L,'load_characteristics work'!U$1,Sheet1!$K:$K,'load_characteristics work'!$A175)</f>
        <v>0</v>
      </c>
      <c r="V175" s="3">
        <f>COUNTIFS(Sheet1!$L:$L,'load_characteristics work'!V$1,Sheet1!$K:$K,'load_characteristics work'!$A175)</f>
        <v>0</v>
      </c>
      <c r="W175" s="3">
        <f>COUNTIFS(Sheet1!$L:$L,'load_characteristics work'!W$1,Sheet1!$K:$K,'load_characteristics work'!$A175)</f>
        <v>0</v>
      </c>
      <c r="X175" s="3">
        <f>COUNTIFS(Sheet1!$L:$L,'load_characteristics work'!X$1,Sheet1!$K:$K,'load_characteristics work'!$A175)</f>
        <v>0</v>
      </c>
      <c r="Y175" s="3">
        <f>COUNTIFS(Sheet1!$L:$L,'load_characteristics work'!Y$1,Sheet1!$K:$K,'load_characteristics work'!$A175)</f>
        <v>0</v>
      </c>
      <c r="Z175" s="3">
        <f>COUNTIFS(Sheet1!$L:$L,'load_characteristics work'!Z$1,Sheet1!$K:$K,'load_characteristics work'!$A175)</f>
        <v>0</v>
      </c>
    </row>
    <row r="176" spans="1:26" x14ac:dyDescent="0.25">
      <c r="A176" t="s">
        <v>178</v>
      </c>
      <c r="B176">
        <v>360</v>
      </c>
      <c r="C176">
        <v>0.9</v>
      </c>
      <c r="D176">
        <v>400</v>
      </c>
      <c r="J176" s="3">
        <f>COUNTIFS(Sheet1!$L:$L,'load_characteristics work'!J$1,Sheet1!$K:$K,'load_characteristics work'!$A176)</f>
        <v>0</v>
      </c>
      <c r="K176" s="3">
        <f>COUNTIFS(Sheet1!$L:$L,'load_characteristics work'!K$1,Sheet1!$K:$K,'load_characteristics work'!$A176)</f>
        <v>0</v>
      </c>
      <c r="L176" s="3">
        <f>COUNTIFS(Sheet1!$L:$L,'load_characteristics work'!L$1,Sheet1!$K:$K,'load_characteristics work'!$A176)</f>
        <v>0</v>
      </c>
      <c r="M176" s="3">
        <f>COUNTIFS(Sheet1!$L:$L,'load_characteristics work'!M$1,Sheet1!$K:$K,'load_characteristics work'!$A176)</f>
        <v>0</v>
      </c>
      <c r="N176" s="3">
        <f>COUNTIFS(Sheet1!$L:$L,'load_characteristics work'!N$1,Sheet1!$K:$K,'load_characteristics work'!$A176)</f>
        <v>0</v>
      </c>
      <c r="O176" s="3">
        <f>COUNTIFS(Sheet1!$L:$L,'load_characteristics work'!O$1,Sheet1!$K:$K,'load_characteristics work'!$A176)</f>
        <v>0</v>
      </c>
      <c r="P176" s="3">
        <f>COUNTIFS(Sheet1!$L:$L,'load_characteristics work'!P$1,Sheet1!$K:$K,'load_characteristics work'!$A176)</f>
        <v>0</v>
      </c>
      <c r="Q176" s="3">
        <f>COUNTIFS(Sheet1!$L:$L,'load_characteristics work'!Q$1,Sheet1!$K:$K,'load_characteristics work'!$A176)</f>
        <v>0</v>
      </c>
      <c r="R176" s="3">
        <f>COUNTIFS(Sheet1!$L:$L,'load_characteristics work'!R$1,Sheet1!$K:$K,'load_characteristics work'!$A176)</f>
        <v>0</v>
      </c>
      <c r="S176" s="3">
        <f>COUNTIFS(Sheet1!$L:$L,'load_characteristics work'!S$1,Sheet1!$K:$K,'load_characteristics work'!$A176)</f>
        <v>0</v>
      </c>
      <c r="T176" s="3">
        <f>COUNTIFS(Sheet1!$L:$L,'load_characteristics work'!T$1,Sheet1!$K:$K,'load_characteristics work'!$A176)</f>
        <v>0</v>
      </c>
      <c r="U176" s="3">
        <f>COUNTIFS(Sheet1!$L:$L,'load_characteristics work'!U$1,Sheet1!$K:$K,'load_characteristics work'!$A176)</f>
        <v>0</v>
      </c>
      <c r="V176" s="3">
        <f>COUNTIFS(Sheet1!$L:$L,'load_characteristics work'!V$1,Sheet1!$K:$K,'load_characteristics work'!$A176)</f>
        <v>0</v>
      </c>
      <c r="W176" s="3">
        <f>COUNTIFS(Sheet1!$L:$L,'load_characteristics work'!W$1,Sheet1!$K:$K,'load_characteristics work'!$A176)</f>
        <v>0</v>
      </c>
      <c r="X176" s="3">
        <f>COUNTIFS(Sheet1!$L:$L,'load_characteristics work'!X$1,Sheet1!$K:$K,'load_characteristics work'!$A176)</f>
        <v>0</v>
      </c>
      <c r="Y176" s="3">
        <f>COUNTIFS(Sheet1!$L:$L,'load_characteristics work'!Y$1,Sheet1!$K:$K,'load_characteristics work'!$A176)</f>
        <v>0</v>
      </c>
      <c r="Z176" s="3">
        <f>COUNTIFS(Sheet1!$L:$L,'load_characteristics work'!Z$1,Sheet1!$K:$K,'load_characteristics work'!$A176)</f>
        <v>0</v>
      </c>
    </row>
    <row r="177" spans="1:26" x14ac:dyDescent="0.25">
      <c r="A177" t="s">
        <v>179</v>
      </c>
      <c r="B177">
        <v>67.5</v>
      </c>
      <c r="C177">
        <v>0.9</v>
      </c>
      <c r="D177">
        <v>75</v>
      </c>
      <c r="J177" s="3">
        <f>COUNTIFS(Sheet1!$L:$L,'load_characteristics work'!J$1,Sheet1!$K:$K,'load_characteristics work'!$A177)</f>
        <v>0</v>
      </c>
      <c r="K177" s="3">
        <f>COUNTIFS(Sheet1!$L:$L,'load_characteristics work'!K$1,Sheet1!$K:$K,'load_characteristics work'!$A177)</f>
        <v>0</v>
      </c>
      <c r="L177" s="3">
        <f>COUNTIFS(Sheet1!$L:$L,'load_characteristics work'!L$1,Sheet1!$K:$K,'load_characteristics work'!$A177)</f>
        <v>0</v>
      </c>
      <c r="M177" s="3">
        <f>COUNTIFS(Sheet1!$L:$L,'load_characteristics work'!M$1,Sheet1!$K:$K,'load_characteristics work'!$A177)</f>
        <v>0</v>
      </c>
      <c r="N177" s="3">
        <f>COUNTIFS(Sheet1!$L:$L,'load_characteristics work'!N$1,Sheet1!$K:$K,'load_characteristics work'!$A177)</f>
        <v>0</v>
      </c>
      <c r="O177" s="3">
        <f>COUNTIFS(Sheet1!$L:$L,'load_characteristics work'!O$1,Sheet1!$K:$K,'load_characteristics work'!$A177)</f>
        <v>0</v>
      </c>
      <c r="P177" s="3">
        <f>COUNTIFS(Sheet1!$L:$L,'load_characteristics work'!P$1,Sheet1!$K:$K,'load_characteristics work'!$A177)</f>
        <v>0</v>
      </c>
      <c r="Q177" s="3">
        <f>COUNTIFS(Sheet1!$L:$L,'load_characteristics work'!Q$1,Sheet1!$K:$K,'load_characteristics work'!$A177)</f>
        <v>0</v>
      </c>
      <c r="R177" s="3">
        <f>COUNTIFS(Sheet1!$L:$L,'load_characteristics work'!R$1,Sheet1!$K:$K,'load_characteristics work'!$A177)</f>
        <v>0</v>
      </c>
      <c r="S177" s="3">
        <f>COUNTIFS(Sheet1!$L:$L,'load_characteristics work'!S$1,Sheet1!$K:$K,'load_characteristics work'!$A177)</f>
        <v>0</v>
      </c>
      <c r="T177" s="3">
        <f>COUNTIFS(Sheet1!$L:$L,'load_characteristics work'!T$1,Sheet1!$K:$K,'load_characteristics work'!$A177)</f>
        <v>1</v>
      </c>
      <c r="U177" s="3">
        <f>COUNTIFS(Sheet1!$L:$L,'load_characteristics work'!U$1,Sheet1!$K:$K,'load_characteristics work'!$A177)</f>
        <v>0</v>
      </c>
      <c r="V177" s="3">
        <f>COUNTIFS(Sheet1!$L:$L,'load_characteristics work'!V$1,Sheet1!$K:$K,'load_characteristics work'!$A177)</f>
        <v>0</v>
      </c>
      <c r="W177" s="3">
        <f>COUNTIFS(Sheet1!$L:$L,'load_characteristics work'!W$1,Sheet1!$K:$K,'load_characteristics work'!$A177)</f>
        <v>0</v>
      </c>
      <c r="X177" s="3">
        <f>COUNTIFS(Sheet1!$L:$L,'load_characteristics work'!X$1,Sheet1!$K:$K,'load_characteristics work'!$A177)</f>
        <v>0</v>
      </c>
      <c r="Y177" s="3">
        <f>COUNTIFS(Sheet1!$L:$L,'load_characteristics work'!Y$1,Sheet1!$K:$K,'load_characteristics work'!$A177)</f>
        <v>0</v>
      </c>
      <c r="Z177" s="3">
        <f>COUNTIFS(Sheet1!$L:$L,'load_characteristics work'!Z$1,Sheet1!$K:$K,'load_characteristics work'!$A177)</f>
        <v>0</v>
      </c>
    </row>
    <row r="178" spans="1:26" x14ac:dyDescent="0.25">
      <c r="A178" t="s">
        <v>180</v>
      </c>
      <c r="B178">
        <v>360</v>
      </c>
      <c r="C178">
        <v>0.9</v>
      </c>
      <c r="D178">
        <v>400</v>
      </c>
      <c r="J178" s="3">
        <f>COUNTIFS(Sheet1!$L:$L,'load_characteristics work'!J$1,Sheet1!$K:$K,'load_characteristics work'!$A178)</f>
        <v>0</v>
      </c>
      <c r="K178" s="3">
        <f>COUNTIFS(Sheet1!$L:$L,'load_characteristics work'!K$1,Sheet1!$K:$K,'load_characteristics work'!$A178)</f>
        <v>3</v>
      </c>
      <c r="L178" s="3">
        <f>COUNTIFS(Sheet1!$L:$L,'load_characteristics work'!L$1,Sheet1!$K:$K,'load_characteristics work'!$A178)</f>
        <v>0</v>
      </c>
      <c r="M178" s="3">
        <f>COUNTIFS(Sheet1!$L:$L,'load_characteristics work'!M$1,Sheet1!$K:$K,'load_characteristics work'!$A178)</f>
        <v>0</v>
      </c>
      <c r="N178" s="3">
        <f>COUNTIFS(Sheet1!$L:$L,'load_characteristics work'!N$1,Sheet1!$K:$K,'load_characteristics work'!$A178)</f>
        <v>0</v>
      </c>
      <c r="O178" s="3">
        <f>COUNTIFS(Sheet1!$L:$L,'load_characteristics work'!O$1,Sheet1!$K:$K,'load_characteristics work'!$A178)</f>
        <v>0</v>
      </c>
      <c r="P178" s="3">
        <f>COUNTIFS(Sheet1!$L:$L,'load_characteristics work'!P$1,Sheet1!$K:$K,'load_characteristics work'!$A178)</f>
        <v>0</v>
      </c>
      <c r="Q178" s="3">
        <f>COUNTIFS(Sheet1!$L:$L,'load_characteristics work'!Q$1,Sheet1!$K:$K,'load_characteristics work'!$A178)</f>
        <v>0</v>
      </c>
      <c r="R178" s="3">
        <f>COUNTIFS(Sheet1!$L:$L,'load_characteristics work'!R$1,Sheet1!$K:$K,'load_characteristics work'!$A178)</f>
        <v>0</v>
      </c>
      <c r="S178" s="3">
        <f>COUNTIFS(Sheet1!$L:$L,'load_characteristics work'!S$1,Sheet1!$K:$K,'load_characteristics work'!$A178)</f>
        <v>0</v>
      </c>
      <c r="T178" s="3">
        <f>COUNTIFS(Sheet1!$L:$L,'load_characteristics work'!T$1,Sheet1!$K:$K,'load_characteristics work'!$A178)</f>
        <v>0</v>
      </c>
      <c r="U178" s="3">
        <f>COUNTIFS(Sheet1!$L:$L,'load_characteristics work'!U$1,Sheet1!$K:$K,'load_characteristics work'!$A178)</f>
        <v>0</v>
      </c>
      <c r="V178" s="3">
        <f>COUNTIFS(Sheet1!$L:$L,'load_characteristics work'!V$1,Sheet1!$K:$K,'load_characteristics work'!$A178)</f>
        <v>0</v>
      </c>
      <c r="W178" s="3">
        <f>COUNTIFS(Sheet1!$L:$L,'load_characteristics work'!W$1,Sheet1!$K:$K,'load_characteristics work'!$A178)</f>
        <v>0</v>
      </c>
      <c r="X178" s="3">
        <f>COUNTIFS(Sheet1!$L:$L,'load_characteristics work'!X$1,Sheet1!$K:$K,'load_characteristics work'!$A178)</f>
        <v>0</v>
      </c>
      <c r="Y178" s="3">
        <f>COUNTIFS(Sheet1!$L:$L,'load_characteristics work'!Y$1,Sheet1!$K:$K,'load_characteristics work'!$A178)</f>
        <v>0</v>
      </c>
      <c r="Z178" s="3">
        <f>COUNTIFS(Sheet1!$L:$L,'load_characteristics work'!Z$1,Sheet1!$K:$K,'load_characteristics work'!$A178)</f>
        <v>0</v>
      </c>
    </row>
    <row r="179" spans="1:26" x14ac:dyDescent="0.25">
      <c r="A179" t="s">
        <v>181</v>
      </c>
      <c r="B179">
        <v>45</v>
      </c>
      <c r="C179">
        <v>0.9</v>
      </c>
      <c r="D179">
        <v>50</v>
      </c>
      <c r="J179" s="3">
        <f>COUNTIFS(Sheet1!$L:$L,'load_characteristics work'!J$1,Sheet1!$K:$K,'load_characteristics work'!$A179)</f>
        <v>0</v>
      </c>
      <c r="K179" s="3">
        <f>COUNTIFS(Sheet1!$L:$L,'load_characteristics work'!K$1,Sheet1!$K:$K,'load_characteristics work'!$A179)</f>
        <v>0</v>
      </c>
      <c r="L179" s="3">
        <f>COUNTIFS(Sheet1!$L:$L,'load_characteristics work'!L$1,Sheet1!$K:$K,'load_characteristics work'!$A179)</f>
        <v>0</v>
      </c>
      <c r="M179" s="3">
        <f>COUNTIFS(Sheet1!$L:$L,'load_characteristics work'!M$1,Sheet1!$K:$K,'load_characteristics work'!$A179)</f>
        <v>0</v>
      </c>
      <c r="N179" s="3">
        <f>COUNTIFS(Sheet1!$L:$L,'load_characteristics work'!N$1,Sheet1!$K:$K,'load_characteristics work'!$A179)</f>
        <v>0</v>
      </c>
      <c r="O179" s="3">
        <f>COUNTIFS(Sheet1!$L:$L,'load_characteristics work'!O$1,Sheet1!$K:$K,'load_characteristics work'!$A179)</f>
        <v>0</v>
      </c>
      <c r="P179" s="3">
        <f>COUNTIFS(Sheet1!$L:$L,'load_characteristics work'!P$1,Sheet1!$K:$K,'load_characteristics work'!$A179)</f>
        <v>0</v>
      </c>
      <c r="Q179" s="3">
        <f>COUNTIFS(Sheet1!$L:$L,'load_characteristics work'!Q$1,Sheet1!$K:$K,'load_characteristics work'!$A179)</f>
        <v>0</v>
      </c>
      <c r="R179" s="3">
        <f>COUNTIFS(Sheet1!$L:$L,'load_characteristics work'!R$1,Sheet1!$K:$K,'load_characteristics work'!$A179)</f>
        <v>0</v>
      </c>
      <c r="S179" s="3">
        <f>COUNTIFS(Sheet1!$L:$L,'load_characteristics work'!S$1,Sheet1!$K:$K,'load_characteristics work'!$A179)</f>
        <v>0</v>
      </c>
      <c r="T179" s="3">
        <f>COUNTIFS(Sheet1!$L:$L,'load_characteristics work'!T$1,Sheet1!$K:$K,'load_characteristics work'!$A179)</f>
        <v>0</v>
      </c>
      <c r="U179" s="3">
        <f>COUNTIFS(Sheet1!$L:$L,'load_characteristics work'!U$1,Sheet1!$K:$K,'load_characteristics work'!$A179)</f>
        <v>0</v>
      </c>
      <c r="V179" s="3">
        <f>COUNTIFS(Sheet1!$L:$L,'load_characteristics work'!V$1,Sheet1!$K:$K,'load_characteristics work'!$A179)</f>
        <v>0</v>
      </c>
      <c r="W179" s="3">
        <f>COUNTIFS(Sheet1!$L:$L,'load_characteristics work'!W$1,Sheet1!$K:$K,'load_characteristics work'!$A179)</f>
        <v>0</v>
      </c>
      <c r="X179" s="3">
        <f>COUNTIFS(Sheet1!$L:$L,'load_characteristics work'!X$1,Sheet1!$K:$K,'load_characteristics work'!$A179)</f>
        <v>0</v>
      </c>
      <c r="Y179" s="3">
        <f>COUNTIFS(Sheet1!$L:$L,'load_characteristics work'!Y$1,Sheet1!$K:$K,'load_characteristics work'!$A179)</f>
        <v>0</v>
      </c>
      <c r="Z179" s="3">
        <f>COUNTIFS(Sheet1!$L:$L,'load_characteristics work'!Z$1,Sheet1!$K:$K,'load_characteristics work'!$A179)</f>
        <v>0</v>
      </c>
    </row>
    <row r="180" spans="1:26" x14ac:dyDescent="0.25">
      <c r="A180" t="s">
        <v>182</v>
      </c>
      <c r="B180">
        <v>45</v>
      </c>
      <c r="C180">
        <v>0.9</v>
      </c>
      <c r="D180">
        <v>50</v>
      </c>
      <c r="J180" s="3">
        <f>COUNTIFS(Sheet1!$L:$L,'load_characteristics work'!J$1,Sheet1!$K:$K,'load_characteristics work'!$A180)</f>
        <v>0</v>
      </c>
      <c r="K180" s="3">
        <f>COUNTIFS(Sheet1!$L:$L,'load_characteristics work'!K$1,Sheet1!$K:$K,'load_characteristics work'!$A180)</f>
        <v>0</v>
      </c>
      <c r="L180" s="3">
        <f>COUNTIFS(Sheet1!$L:$L,'load_characteristics work'!L$1,Sheet1!$K:$K,'load_characteristics work'!$A180)</f>
        <v>0</v>
      </c>
      <c r="M180" s="3">
        <f>COUNTIFS(Sheet1!$L:$L,'load_characteristics work'!M$1,Sheet1!$K:$K,'load_characteristics work'!$A180)</f>
        <v>0</v>
      </c>
      <c r="N180" s="3">
        <f>COUNTIFS(Sheet1!$L:$L,'load_characteristics work'!N$1,Sheet1!$K:$K,'load_characteristics work'!$A180)</f>
        <v>0</v>
      </c>
      <c r="O180" s="3">
        <f>COUNTIFS(Sheet1!$L:$L,'load_characteristics work'!O$1,Sheet1!$K:$K,'load_characteristics work'!$A180)</f>
        <v>0</v>
      </c>
      <c r="P180" s="3">
        <f>COUNTIFS(Sheet1!$L:$L,'load_characteristics work'!P$1,Sheet1!$K:$K,'load_characteristics work'!$A180)</f>
        <v>0</v>
      </c>
      <c r="Q180" s="3">
        <f>COUNTIFS(Sheet1!$L:$L,'load_characteristics work'!Q$1,Sheet1!$K:$K,'load_characteristics work'!$A180)</f>
        <v>0</v>
      </c>
      <c r="R180" s="3">
        <f>COUNTIFS(Sheet1!$L:$L,'load_characteristics work'!R$1,Sheet1!$K:$K,'load_characteristics work'!$A180)</f>
        <v>0</v>
      </c>
      <c r="S180" s="3">
        <f>COUNTIFS(Sheet1!$L:$L,'load_characteristics work'!S$1,Sheet1!$K:$K,'load_characteristics work'!$A180)</f>
        <v>0</v>
      </c>
      <c r="T180" s="3">
        <f>COUNTIFS(Sheet1!$L:$L,'load_characteristics work'!T$1,Sheet1!$K:$K,'load_characteristics work'!$A180)</f>
        <v>0</v>
      </c>
      <c r="U180" s="3">
        <f>COUNTIFS(Sheet1!$L:$L,'load_characteristics work'!U$1,Sheet1!$K:$K,'load_characteristics work'!$A180)</f>
        <v>0</v>
      </c>
      <c r="V180" s="3">
        <f>COUNTIFS(Sheet1!$L:$L,'load_characteristics work'!V$1,Sheet1!$K:$K,'load_characteristics work'!$A180)</f>
        <v>0</v>
      </c>
      <c r="W180" s="3">
        <f>COUNTIFS(Sheet1!$L:$L,'load_characteristics work'!W$1,Sheet1!$K:$K,'load_characteristics work'!$A180)</f>
        <v>0</v>
      </c>
      <c r="X180" s="3">
        <f>COUNTIFS(Sheet1!$L:$L,'load_characteristics work'!X$1,Sheet1!$K:$K,'load_characteristics work'!$A180)</f>
        <v>0</v>
      </c>
      <c r="Y180" s="3">
        <f>COUNTIFS(Sheet1!$L:$L,'load_characteristics work'!Y$1,Sheet1!$K:$K,'load_characteristics work'!$A180)</f>
        <v>0</v>
      </c>
      <c r="Z180" s="3">
        <f>COUNTIFS(Sheet1!$L:$L,'load_characteristics work'!Z$1,Sheet1!$K:$K,'load_characteristics work'!$A180)</f>
        <v>0</v>
      </c>
    </row>
    <row r="181" spans="1:26" x14ac:dyDescent="0.25">
      <c r="A181" t="s">
        <v>183</v>
      </c>
      <c r="B181">
        <v>45</v>
      </c>
      <c r="C181">
        <v>0.9</v>
      </c>
      <c r="D181">
        <v>50</v>
      </c>
      <c r="J181" s="3">
        <f>COUNTIFS(Sheet1!$L:$L,'load_characteristics work'!J$1,Sheet1!$K:$K,'load_characteristics work'!$A181)</f>
        <v>0</v>
      </c>
      <c r="K181" s="3">
        <f>COUNTIFS(Sheet1!$L:$L,'load_characteristics work'!K$1,Sheet1!$K:$K,'load_characteristics work'!$A181)</f>
        <v>0</v>
      </c>
      <c r="L181" s="3">
        <f>COUNTIFS(Sheet1!$L:$L,'load_characteristics work'!L$1,Sheet1!$K:$K,'load_characteristics work'!$A181)</f>
        <v>0</v>
      </c>
      <c r="M181" s="3">
        <f>COUNTIFS(Sheet1!$L:$L,'load_characteristics work'!M$1,Sheet1!$K:$K,'load_characteristics work'!$A181)</f>
        <v>0</v>
      </c>
      <c r="N181" s="3">
        <f>COUNTIFS(Sheet1!$L:$L,'load_characteristics work'!N$1,Sheet1!$K:$K,'load_characteristics work'!$A181)</f>
        <v>0</v>
      </c>
      <c r="O181" s="3">
        <f>COUNTIFS(Sheet1!$L:$L,'load_characteristics work'!O$1,Sheet1!$K:$K,'load_characteristics work'!$A181)</f>
        <v>0</v>
      </c>
      <c r="P181" s="3">
        <f>COUNTIFS(Sheet1!$L:$L,'load_characteristics work'!P$1,Sheet1!$K:$K,'load_characteristics work'!$A181)</f>
        <v>0</v>
      </c>
      <c r="Q181" s="3">
        <f>COUNTIFS(Sheet1!$L:$L,'load_characteristics work'!Q$1,Sheet1!$K:$K,'load_characteristics work'!$A181)</f>
        <v>0</v>
      </c>
      <c r="R181" s="3">
        <f>COUNTIFS(Sheet1!$L:$L,'load_characteristics work'!R$1,Sheet1!$K:$K,'load_characteristics work'!$A181)</f>
        <v>0</v>
      </c>
      <c r="S181" s="3">
        <f>COUNTIFS(Sheet1!$L:$L,'load_characteristics work'!S$1,Sheet1!$K:$K,'load_characteristics work'!$A181)</f>
        <v>0</v>
      </c>
      <c r="T181" s="3">
        <f>COUNTIFS(Sheet1!$L:$L,'load_characteristics work'!T$1,Sheet1!$K:$K,'load_characteristics work'!$A181)</f>
        <v>0</v>
      </c>
      <c r="U181" s="3">
        <f>COUNTIFS(Sheet1!$L:$L,'load_characteristics work'!U$1,Sheet1!$K:$K,'load_characteristics work'!$A181)</f>
        <v>0</v>
      </c>
      <c r="V181" s="3">
        <f>COUNTIFS(Sheet1!$L:$L,'load_characteristics work'!V$1,Sheet1!$K:$K,'load_characteristics work'!$A181)</f>
        <v>0</v>
      </c>
      <c r="W181" s="3">
        <f>COUNTIFS(Sheet1!$L:$L,'load_characteristics work'!W$1,Sheet1!$K:$K,'load_characteristics work'!$A181)</f>
        <v>0</v>
      </c>
      <c r="X181" s="3">
        <f>COUNTIFS(Sheet1!$L:$L,'load_characteristics work'!X$1,Sheet1!$K:$K,'load_characteristics work'!$A181)</f>
        <v>0</v>
      </c>
      <c r="Y181" s="3">
        <f>COUNTIFS(Sheet1!$L:$L,'load_characteristics work'!Y$1,Sheet1!$K:$K,'load_characteristics work'!$A181)</f>
        <v>0</v>
      </c>
      <c r="Z181" s="3">
        <f>COUNTIFS(Sheet1!$L:$L,'load_characteristics work'!Z$1,Sheet1!$K:$K,'load_characteristics work'!$A181)</f>
        <v>0</v>
      </c>
    </row>
    <row r="182" spans="1:26" x14ac:dyDescent="0.25">
      <c r="A182" t="s">
        <v>184</v>
      </c>
      <c r="B182">
        <v>270</v>
      </c>
      <c r="C182">
        <v>0.9</v>
      </c>
      <c r="D182">
        <v>300</v>
      </c>
      <c r="J182" s="3">
        <f>COUNTIFS(Sheet1!$L:$L,'load_characteristics work'!J$1,Sheet1!$K:$K,'load_characteristics work'!$A182)</f>
        <v>1</v>
      </c>
      <c r="K182" s="3">
        <f>COUNTIFS(Sheet1!$L:$L,'load_characteristics work'!K$1,Sheet1!$K:$K,'load_characteristics work'!$A182)</f>
        <v>1</v>
      </c>
      <c r="L182" s="3">
        <f>COUNTIFS(Sheet1!$L:$L,'load_characteristics work'!L$1,Sheet1!$K:$K,'load_characteristics work'!$A182)</f>
        <v>1</v>
      </c>
      <c r="M182" s="3">
        <f>COUNTIFS(Sheet1!$L:$L,'load_characteristics work'!M$1,Sheet1!$K:$K,'load_characteristics work'!$A182)</f>
        <v>0</v>
      </c>
      <c r="N182" s="3">
        <f>COUNTIFS(Sheet1!$L:$L,'load_characteristics work'!N$1,Sheet1!$K:$K,'load_characteristics work'!$A182)</f>
        <v>0</v>
      </c>
      <c r="O182" s="3">
        <f>COUNTIFS(Sheet1!$L:$L,'load_characteristics work'!O$1,Sheet1!$K:$K,'load_characteristics work'!$A182)</f>
        <v>0</v>
      </c>
      <c r="P182" s="3">
        <f>COUNTIFS(Sheet1!$L:$L,'load_characteristics work'!P$1,Sheet1!$K:$K,'load_characteristics work'!$A182)</f>
        <v>0</v>
      </c>
      <c r="Q182" s="3">
        <f>COUNTIFS(Sheet1!$L:$L,'load_characteristics work'!Q$1,Sheet1!$K:$K,'load_characteristics work'!$A182)</f>
        <v>0</v>
      </c>
      <c r="R182" s="3">
        <f>COUNTIFS(Sheet1!$L:$L,'load_characteristics work'!R$1,Sheet1!$K:$K,'load_characteristics work'!$A182)</f>
        <v>0</v>
      </c>
      <c r="S182" s="3">
        <f>COUNTIFS(Sheet1!$L:$L,'load_characteristics work'!S$1,Sheet1!$K:$K,'load_characteristics work'!$A182)</f>
        <v>0</v>
      </c>
      <c r="T182" s="3">
        <f>COUNTIFS(Sheet1!$L:$L,'load_characteristics work'!T$1,Sheet1!$K:$K,'load_characteristics work'!$A182)</f>
        <v>0</v>
      </c>
      <c r="U182" s="3">
        <f>COUNTIFS(Sheet1!$L:$L,'load_characteristics work'!U$1,Sheet1!$K:$K,'load_characteristics work'!$A182)</f>
        <v>0</v>
      </c>
      <c r="V182" s="3">
        <f>COUNTIFS(Sheet1!$L:$L,'load_characteristics work'!V$1,Sheet1!$K:$K,'load_characteristics work'!$A182)</f>
        <v>0</v>
      </c>
      <c r="W182" s="3">
        <f>COUNTIFS(Sheet1!$L:$L,'load_characteristics work'!W$1,Sheet1!$K:$K,'load_characteristics work'!$A182)</f>
        <v>0</v>
      </c>
      <c r="X182" s="3">
        <f>COUNTIFS(Sheet1!$L:$L,'load_characteristics work'!X$1,Sheet1!$K:$K,'load_characteristics work'!$A182)</f>
        <v>0</v>
      </c>
      <c r="Y182" s="3">
        <f>COUNTIFS(Sheet1!$L:$L,'load_characteristics work'!Y$1,Sheet1!$K:$K,'load_characteristics work'!$A182)</f>
        <v>0</v>
      </c>
      <c r="Z182" s="3">
        <f>COUNTIFS(Sheet1!$L:$L,'load_characteristics work'!Z$1,Sheet1!$K:$K,'load_characteristics work'!$A182)</f>
        <v>0</v>
      </c>
    </row>
    <row r="183" spans="1:26" x14ac:dyDescent="0.25">
      <c r="A183" t="s">
        <v>185</v>
      </c>
      <c r="B183">
        <v>180</v>
      </c>
      <c r="C183">
        <v>0.9</v>
      </c>
      <c r="D183">
        <v>200</v>
      </c>
      <c r="J183" s="3">
        <f>COUNTIFS(Sheet1!$L:$L,'load_characteristics work'!J$1,Sheet1!$K:$K,'load_characteristics work'!$A183)</f>
        <v>2</v>
      </c>
      <c r="K183" s="3">
        <f>COUNTIFS(Sheet1!$L:$L,'load_characteristics work'!K$1,Sheet1!$K:$K,'load_characteristics work'!$A183)</f>
        <v>0</v>
      </c>
      <c r="L183" s="3">
        <f>COUNTIFS(Sheet1!$L:$L,'load_characteristics work'!L$1,Sheet1!$K:$K,'load_characteristics work'!$A183)</f>
        <v>0</v>
      </c>
      <c r="M183" s="3">
        <f>COUNTIFS(Sheet1!$L:$L,'load_characteristics work'!M$1,Sheet1!$K:$K,'load_characteristics work'!$A183)</f>
        <v>0</v>
      </c>
      <c r="N183" s="3">
        <f>COUNTIFS(Sheet1!$L:$L,'load_characteristics work'!N$1,Sheet1!$K:$K,'load_characteristics work'!$A183)</f>
        <v>0</v>
      </c>
      <c r="O183" s="3">
        <f>COUNTIFS(Sheet1!$L:$L,'load_characteristics work'!O$1,Sheet1!$K:$K,'load_characteristics work'!$A183)</f>
        <v>0</v>
      </c>
      <c r="P183" s="3">
        <f>COUNTIFS(Sheet1!$L:$L,'load_characteristics work'!P$1,Sheet1!$K:$K,'load_characteristics work'!$A183)</f>
        <v>0</v>
      </c>
      <c r="Q183" s="3">
        <f>COUNTIFS(Sheet1!$L:$L,'load_characteristics work'!Q$1,Sheet1!$K:$K,'load_characteristics work'!$A183)</f>
        <v>0</v>
      </c>
      <c r="R183" s="3">
        <f>COUNTIFS(Sheet1!$L:$L,'load_characteristics work'!R$1,Sheet1!$K:$K,'load_characteristics work'!$A183)</f>
        <v>0</v>
      </c>
      <c r="S183" s="3">
        <f>COUNTIFS(Sheet1!$L:$L,'load_characteristics work'!S$1,Sheet1!$K:$K,'load_characteristics work'!$A183)</f>
        <v>0</v>
      </c>
      <c r="T183" s="3">
        <f>COUNTIFS(Sheet1!$L:$L,'load_characteristics work'!T$1,Sheet1!$K:$K,'load_characteristics work'!$A183)</f>
        <v>0</v>
      </c>
      <c r="U183" s="3">
        <f>COUNTIFS(Sheet1!$L:$L,'load_characteristics work'!U$1,Sheet1!$K:$K,'load_characteristics work'!$A183)</f>
        <v>0</v>
      </c>
      <c r="V183" s="3">
        <f>COUNTIFS(Sheet1!$L:$L,'load_characteristics work'!V$1,Sheet1!$K:$K,'load_characteristics work'!$A183)</f>
        <v>0</v>
      </c>
      <c r="W183" s="3">
        <f>COUNTIFS(Sheet1!$L:$L,'load_characteristics work'!W$1,Sheet1!$K:$K,'load_characteristics work'!$A183)</f>
        <v>0</v>
      </c>
      <c r="X183" s="3">
        <f>COUNTIFS(Sheet1!$L:$L,'load_characteristics work'!X$1,Sheet1!$K:$K,'load_characteristics work'!$A183)</f>
        <v>0</v>
      </c>
      <c r="Y183" s="3">
        <f>COUNTIFS(Sheet1!$L:$L,'load_characteristics work'!Y$1,Sheet1!$K:$K,'load_characteristics work'!$A183)</f>
        <v>0</v>
      </c>
      <c r="Z183" s="3">
        <f>COUNTIFS(Sheet1!$L:$L,'load_characteristics work'!Z$1,Sheet1!$K:$K,'load_characteristics work'!$A183)</f>
        <v>0</v>
      </c>
    </row>
    <row r="184" spans="1:26" x14ac:dyDescent="0.25">
      <c r="A184" t="s">
        <v>186</v>
      </c>
      <c r="B184">
        <v>180</v>
      </c>
      <c r="C184">
        <v>0.9</v>
      </c>
      <c r="D184">
        <v>200</v>
      </c>
      <c r="J184" s="3">
        <f>COUNTIFS(Sheet1!$L:$L,'load_characteristics work'!J$1,Sheet1!$K:$K,'load_characteristics work'!$A184)</f>
        <v>0</v>
      </c>
      <c r="K184" s="3">
        <f>COUNTIFS(Sheet1!$L:$L,'load_characteristics work'!K$1,Sheet1!$K:$K,'load_characteristics work'!$A184)</f>
        <v>0</v>
      </c>
      <c r="L184" s="3">
        <f>COUNTIFS(Sheet1!$L:$L,'load_characteristics work'!L$1,Sheet1!$K:$K,'load_characteristics work'!$A184)</f>
        <v>0</v>
      </c>
      <c r="M184" s="3">
        <f>COUNTIFS(Sheet1!$L:$L,'load_characteristics work'!M$1,Sheet1!$K:$K,'load_characteristics work'!$A184)</f>
        <v>0</v>
      </c>
      <c r="N184" s="3">
        <f>COUNTIFS(Sheet1!$L:$L,'load_characteristics work'!N$1,Sheet1!$K:$K,'load_characteristics work'!$A184)</f>
        <v>0</v>
      </c>
      <c r="O184" s="3">
        <f>COUNTIFS(Sheet1!$L:$L,'load_characteristics work'!O$1,Sheet1!$K:$K,'load_characteristics work'!$A184)</f>
        <v>0</v>
      </c>
      <c r="P184" s="3">
        <f>COUNTIFS(Sheet1!$L:$L,'load_characteristics work'!P$1,Sheet1!$K:$K,'load_characteristics work'!$A184)</f>
        <v>0</v>
      </c>
      <c r="Q184" s="3">
        <f>COUNTIFS(Sheet1!$L:$L,'load_characteristics work'!Q$1,Sheet1!$K:$K,'load_characteristics work'!$A184)</f>
        <v>0</v>
      </c>
      <c r="R184" s="3">
        <f>COUNTIFS(Sheet1!$L:$L,'load_characteristics work'!R$1,Sheet1!$K:$K,'load_characteristics work'!$A184)</f>
        <v>0</v>
      </c>
      <c r="S184" s="3">
        <f>COUNTIFS(Sheet1!$L:$L,'load_characteristics work'!S$1,Sheet1!$K:$K,'load_characteristics work'!$A184)</f>
        <v>0</v>
      </c>
      <c r="T184" s="3">
        <f>COUNTIFS(Sheet1!$L:$L,'load_characteristics work'!T$1,Sheet1!$K:$K,'load_characteristics work'!$A184)</f>
        <v>0</v>
      </c>
      <c r="U184" s="3">
        <f>COUNTIFS(Sheet1!$L:$L,'load_characteristics work'!U$1,Sheet1!$K:$K,'load_characteristics work'!$A184)</f>
        <v>0</v>
      </c>
      <c r="V184" s="3">
        <f>COUNTIFS(Sheet1!$L:$L,'load_characteristics work'!V$1,Sheet1!$K:$K,'load_characteristics work'!$A184)</f>
        <v>0</v>
      </c>
      <c r="W184" s="3">
        <f>COUNTIFS(Sheet1!$L:$L,'load_characteristics work'!W$1,Sheet1!$K:$K,'load_characteristics work'!$A184)</f>
        <v>0</v>
      </c>
      <c r="X184" s="3">
        <f>COUNTIFS(Sheet1!$L:$L,'load_characteristics work'!X$1,Sheet1!$K:$K,'load_characteristics work'!$A184)</f>
        <v>0</v>
      </c>
      <c r="Y184" s="3">
        <f>COUNTIFS(Sheet1!$L:$L,'load_characteristics work'!Y$1,Sheet1!$K:$K,'load_characteristics work'!$A184)</f>
        <v>0</v>
      </c>
      <c r="Z184" s="3">
        <f>COUNTIFS(Sheet1!$L:$L,'load_characteristics work'!Z$1,Sheet1!$K:$K,'load_characteristics work'!$A184)</f>
        <v>0</v>
      </c>
    </row>
    <row r="185" spans="1:26" x14ac:dyDescent="0.25">
      <c r="A185" t="s">
        <v>187</v>
      </c>
      <c r="B185">
        <v>90</v>
      </c>
      <c r="C185">
        <v>0.9</v>
      </c>
      <c r="D185">
        <v>100</v>
      </c>
      <c r="J185" s="3">
        <f>COUNTIFS(Sheet1!$L:$L,'load_characteristics work'!J$1,Sheet1!$K:$K,'load_characteristics work'!$A185)</f>
        <v>0</v>
      </c>
      <c r="K185" s="3">
        <f>COUNTIFS(Sheet1!$L:$L,'load_characteristics work'!K$1,Sheet1!$K:$K,'load_characteristics work'!$A185)</f>
        <v>0</v>
      </c>
      <c r="L185" s="3">
        <f>COUNTIFS(Sheet1!$L:$L,'load_characteristics work'!L$1,Sheet1!$K:$K,'load_characteristics work'!$A185)</f>
        <v>0</v>
      </c>
      <c r="M185" s="3">
        <f>COUNTIFS(Sheet1!$L:$L,'load_characteristics work'!M$1,Sheet1!$K:$K,'load_characteristics work'!$A185)</f>
        <v>0</v>
      </c>
      <c r="N185" s="3">
        <f>COUNTIFS(Sheet1!$L:$L,'load_characteristics work'!N$1,Sheet1!$K:$K,'load_characteristics work'!$A185)</f>
        <v>0</v>
      </c>
      <c r="O185" s="3">
        <f>COUNTIFS(Sheet1!$L:$L,'load_characteristics work'!O$1,Sheet1!$K:$K,'load_characteristics work'!$A185)</f>
        <v>0</v>
      </c>
      <c r="P185" s="3">
        <f>COUNTIFS(Sheet1!$L:$L,'load_characteristics work'!P$1,Sheet1!$K:$K,'load_characteristics work'!$A185)</f>
        <v>0</v>
      </c>
      <c r="Q185" s="3">
        <f>COUNTIFS(Sheet1!$L:$L,'load_characteristics work'!Q$1,Sheet1!$K:$K,'load_characteristics work'!$A185)</f>
        <v>0</v>
      </c>
      <c r="R185" s="3">
        <f>COUNTIFS(Sheet1!$L:$L,'load_characteristics work'!R$1,Sheet1!$K:$K,'load_characteristics work'!$A185)</f>
        <v>0</v>
      </c>
      <c r="S185" s="3">
        <f>COUNTIFS(Sheet1!$L:$L,'load_characteristics work'!S$1,Sheet1!$K:$K,'load_characteristics work'!$A185)</f>
        <v>0</v>
      </c>
      <c r="T185" s="3">
        <f>COUNTIFS(Sheet1!$L:$L,'load_characteristics work'!T$1,Sheet1!$K:$K,'load_characteristics work'!$A185)</f>
        <v>0</v>
      </c>
      <c r="U185" s="3">
        <f>COUNTIFS(Sheet1!$L:$L,'load_characteristics work'!U$1,Sheet1!$K:$K,'load_characteristics work'!$A185)</f>
        <v>0</v>
      </c>
      <c r="V185" s="3">
        <f>COUNTIFS(Sheet1!$L:$L,'load_characteristics work'!V$1,Sheet1!$K:$K,'load_characteristics work'!$A185)</f>
        <v>0</v>
      </c>
      <c r="W185" s="3">
        <f>COUNTIFS(Sheet1!$L:$L,'load_characteristics work'!W$1,Sheet1!$K:$K,'load_characteristics work'!$A185)</f>
        <v>0</v>
      </c>
      <c r="X185" s="3">
        <f>COUNTIFS(Sheet1!$L:$L,'load_characteristics work'!X$1,Sheet1!$K:$K,'load_characteristics work'!$A185)</f>
        <v>0</v>
      </c>
      <c r="Y185" s="3">
        <f>COUNTIFS(Sheet1!$L:$L,'load_characteristics work'!Y$1,Sheet1!$K:$K,'load_characteristics work'!$A185)</f>
        <v>0</v>
      </c>
      <c r="Z185" s="3">
        <f>COUNTIFS(Sheet1!$L:$L,'load_characteristics work'!Z$1,Sheet1!$K:$K,'load_characteristics work'!$A185)</f>
        <v>0</v>
      </c>
    </row>
    <row r="186" spans="1:26" x14ac:dyDescent="0.25">
      <c r="A186" t="s">
        <v>188</v>
      </c>
      <c r="B186">
        <v>90</v>
      </c>
      <c r="C186">
        <v>0.9</v>
      </c>
      <c r="D186">
        <v>100</v>
      </c>
      <c r="J186" s="3">
        <f>COUNTIFS(Sheet1!$L:$L,'load_characteristics work'!J$1,Sheet1!$K:$K,'load_characteristics work'!$A186)</f>
        <v>1</v>
      </c>
      <c r="K186" s="3">
        <f>COUNTIFS(Sheet1!$L:$L,'load_characteristics work'!K$1,Sheet1!$K:$K,'load_characteristics work'!$A186)</f>
        <v>0</v>
      </c>
      <c r="L186" s="3">
        <f>COUNTIFS(Sheet1!$L:$L,'load_characteristics work'!L$1,Sheet1!$K:$K,'load_characteristics work'!$A186)</f>
        <v>0</v>
      </c>
      <c r="M186" s="3">
        <f>COUNTIFS(Sheet1!$L:$L,'load_characteristics work'!M$1,Sheet1!$K:$K,'load_characteristics work'!$A186)</f>
        <v>0</v>
      </c>
      <c r="N186" s="3">
        <f>COUNTIFS(Sheet1!$L:$L,'load_characteristics work'!N$1,Sheet1!$K:$K,'load_characteristics work'!$A186)</f>
        <v>0</v>
      </c>
      <c r="O186" s="3">
        <f>COUNTIFS(Sheet1!$L:$L,'load_characteristics work'!O$1,Sheet1!$K:$K,'load_characteristics work'!$A186)</f>
        <v>0</v>
      </c>
      <c r="P186" s="3">
        <f>COUNTIFS(Sheet1!$L:$L,'load_characteristics work'!P$1,Sheet1!$K:$K,'load_characteristics work'!$A186)</f>
        <v>0</v>
      </c>
      <c r="Q186" s="3">
        <f>COUNTIFS(Sheet1!$L:$L,'load_characteristics work'!Q$1,Sheet1!$K:$K,'load_characteristics work'!$A186)</f>
        <v>0</v>
      </c>
      <c r="R186" s="3">
        <f>COUNTIFS(Sheet1!$L:$L,'load_characteristics work'!R$1,Sheet1!$K:$K,'load_characteristics work'!$A186)</f>
        <v>0</v>
      </c>
      <c r="S186" s="3">
        <f>COUNTIFS(Sheet1!$L:$L,'load_characteristics work'!S$1,Sheet1!$K:$K,'load_characteristics work'!$A186)</f>
        <v>0</v>
      </c>
      <c r="T186" s="3">
        <f>COUNTIFS(Sheet1!$L:$L,'load_characteristics work'!T$1,Sheet1!$K:$K,'load_characteristics work'!$A186)</f>
        <v>0</v>
      </c>
      <c r="U186" s="3">
        <f>COUNTIFS(Sheet1!$L:$L,'load_characteristics work'!U$1,Sheet1!$K:$K,'load_characteristics work'!$A186)</f>
        <v>0</v>
      </c>
      <c r="V186" s="3">
        <f>COUNTIFS(Sheet1!$L:$L,'load_characteristics work'!V$1,Sheet1!$K:$K,'load_characteristics work'!$A186)</f>
        <v>0</v>
      </c>
      <c r="W186" s="3">
        <f>COUNTIFS(Sheet1!$L:$L,'load_characteristics work'!W$1,Sheet1!$K:$K,'load_characteristics work'!$A186)</f>
        <v>0</v>
      </c>
      <c r="X186" s="3">
        <f>COUNTIFS(Sheet1!$L:$L,'load_characteristics work'!X$1,Sheet1!$K:$K,'load_characteristics work'!$A186)</f>
        <v>0</v>
      </c>
      <c r="Y186" s="3">
        <f>COUNTIFS(Sheet1!$L:$L,'load_characteristics work'!Y$1,Sheet1!$K:$K,'load_characteristics work'!$A186)</f>
        <v>0</v>
      </c>
      <c r="Z186" s="3">
        <f>COUNTIFS(Sheet1!$L:$L,'load_characteristics work'!Z$1,Sheet1!$K:$K,'load_characteristics work'!$A186)</f>
        <v>0</v>
      </c>
    </row>
    <row r="187" spans="1:26" x14ac:dyDescent="0.25">
      <c r="A187" t="s">
        <v>189</v>
      </c>
      <c r="B187">
        <v>180</v>
      </c>
      <c r="C187">
        <v>0.9</v>
      </c>
      <c r="D187">
        <v>200</v>
      </c>
      <c r="J187" s="3">
        <f>COUNTIFS(Sheet1!$L:$L,'load_characteristics work'!J$1,Sheet1!$K:$K,'load_characteristics work'!$A187)</f>
        <v>1</v>
      </c>
      <c r="K187" s="3">
        <f>COUNTIFS(Sheet1!$L:$L,'load_characteristics work'!K$1,Sheet1!$K:$K,'load_characteristics work'!$A187)</f>
        <v>0</v>
      </c>
      <c r="L187" s="3">
        <f>COUNTIFS(Sheet1!$L:$L,'load_characteristics work'!L$1,Sheet1!$K:$K,'load_characteristics work'!$A187)</f>
        <v>0</v>
      </c>
      <c r="M187" s="3">
        <f>COUNTIFS(Sheet1!$L:$L,'load_characteristics work'!M$1,Sheet1!$K:$K,'load_characteristics work'!$A187)</f>
        <v>0</v>
      </c>
      <c r="N187" s="3">
        <f>COUNTIFS(Sheet1!$L:$L,'load_characteristics work'!N$1,Sheet1!$K:$K,'load_characteristics work'!$A187)</f>
        <v>0</v>
      </c>
      <c r="O187" s="3">
        <f>COUNTIFS(Sheet1!$L:$L,'load_characteristics work'!O$1,Sheet1!$K:$K,'load_characteristics work'!$A187)</f>
        <v>0</v>
      </c>
      <c r="P187" s="3">
        <f>COUNTIFS(Sheet1!$L:$L,'load_characteristics work'!P$1,Sheet1!$K:$K,'load_characteristics work'!$A187)</f>
        <v>0</v>
      </c>
      <c r="Q187" s="3">
        <f>COUNTIFS(Sheet1!$L:$L,'load_characteristics work'!Q$1,Sheet1!$K:$K,'load_characteristics work'!$A187)</f>
        <v>0</v>
      </c>
      <c r="R187" s="3">
        <f>COUNTIFS(Sheet1!$L:$L,'load_characteristics work'!R$1,Sheet1!$K:$K,'load_characteristics work'!$A187)</f>
        <v>0</v>
      </c>
      <c r="S187" s="3">
        <f>COUNTIFS(Sheet1!$L:$L,'load_characteristics work'!S$1,Sheet1!$K:$K,'load_characteristics work'!$A187)</f>
        <v>0</v>
      </c>
      <c r="T187" s="3">
        <f>COUNTIFS(Sheet1!$L:$L,'load_characteristics work'!T$1,Sheet1!$K:$K,'load_characteristics work'!$A187)</f>
        <v>0</v>
      </c>
      <c r="U187" s="3">
        <f>COUNTIFS(Sheet1!$L:$L,'load_characteristics work'!U$1,Sheet1!$K:$K,'load_characteristics work'!$A187)</f>
        <v>0</v>
      </c>
      <c r="V187" s="3">
        <f>COUNTIFS(Sheet1!$L:$L,'load_characteristics work'!V$1,Sheet1!$K:$K,'load_characteristics work'!$A187)</f>
        <v>0</v>
      </c>
      <c r="W187" s="3">
        <f>COUNTIFS(Sheet1!$L:$L,'load_characteristics work'!W$1,Sheet1!$K:$K,'load_characteristics work'!$A187)</f>
        <v>0</v>
      </c>
      <c r="X187" s="3">
        <f>COUNTIFS(Sheet1!$L:$L,'load_characteristics work'!X$1,Sheet1!$K:$K,'load_characteristics work'!$A187)</f>
        <v>0</v>
      </c>
      <c r="Y187" s="3">
        <f>COUNTIFS(Sheet1!$L:$L,'load_characteristics work'!Y$1,Sheet1!$K:$K,'load_characteristics work'!$A187)</f>
        <v>0</v>
      </c>
      <c r="Z187" s="3">
        <f>COUNTIFS(Sheet1!$L:$L,'load_characteristics work'!Z$1,Sheet1!$K:$K,'load_characteristics work'!$A187)</f>
        <v>0</v>
      </c>
    </row>
    <row r="188" spans="1:26" x14ac:dyDescent="0.25">
      <c r="A188" t="s">
        <v>190</v>
      </c>
      <c r="B188">
        <v>45</v>
      </c>
      <c r="C188">
        <v>0.9</v>
      </c>
      <c r="D188">
        <v>50</v>
      </c>
      <c r="J188" s="3">
        <f>COUNTIFS(Sheet1!$L:$L,'load_characteristics work'!J$1,Sheet1!$K:$K,'load_characteristics work'!$A188)</f>
        <v>0</v>
      </c>
      <c r="K188" s="3">
        <f>COUNTIFS(Sheet1!$L:$L,'load_characteristics work'!K$1,Sheet1!$K:$K,'load_characteristics work'!$A188)</f>
        <v>0</v>
      </c>
      <c r="L188" s="3">
        <f>COUNTIFS(Sheet1!$L:$L,'load_characteristics work'!L$1,Sheet1!$K:$K,'load_characteristics work'!$A188)</f>
        <v>0</v>
      </c>
      <c r="M188" s="3">
        <f>COUNTIFS(Sheet1!$L:$L,'load_characteristics work'!M$1,Sheet1!$K:$K,'load_characteristics work'!$A188)</f>
        <v>0</v>
      </c>
      <c r="N188" s="3">
        <f>COUNTIFS(Sheet1!$L:$L,'load_characteristics work'!N$1,Sheet1!$K:$K,'load_characteristics work'!$A188)</f>
        <v>0</v>
      </c>
      <c r="O188" s="3">
        <f>COUNTIFS(Sheet1!$L:$L,'load_characteristics work'!O$1,Sheet1!$K:$K,'load_characteristics work'!$A188)</f>
        <v>0</v>
      </c>
      <c r="P188" s="3">
        <f>COUNTIFS(Sheet1!$L:$L,'load_characteristics work'!P$1,Sheet1!$K:$K,'load_characteristics work'!$A188)</f>
        <v>0</v>
      </c>
      <c r="Q188" s="3">
        <f>COUNTIFS(Sheet1!$L:$L,'load_characteristics work'!Q$1,Sheet1!$K:$K,'load_characteristics work'!$A188)</f>
        <v>0</v>
      </c>
      <c r="R188" s="3">
        <f>COUNTIFS(Sheet1!$L:$L,'load_characteristics work'!R$1,Sheet1!$K:$K,'load_characteristics work'!$A188)</f>
        <v>0</v>
      </c>
      <c r="S188" s="3">
        <f>COUNTIFS(Sheet1!$L:$L,'load_characteristics work'!S$1,Sheet1!$K:$K,'load_characteristics work'!$A188)</f>
        <v>0</v>
      </c>
      <c r="T188" s="3">
        <f>COUNTIFS(Sheet1!$L:$L,'load_characteristics work'!T$1,Sheet1!$K:$K,'load_characteristics work'!$A188)</f>
        <v>0</v>
      </c>
      <c r="U188" s="3">
        <f>COUNTIFS(Sheet1!$L:$L,'load_characteristics work'!U$1,Sheet1!$K:$K,'load_characteristics work'!$A188)</f>
        <v>0</v>
      </c>
      <c r="V188" s="3">
        <f>COUNTIFS(Sheet1!$L:$L,'load_characteristics work'!V$1,Sheet1!$K:$K,'load_characteristics work'!$A188)</f>
        <v>0</v>
      </c>
      <c r="W188" s="3">
        <f>COUNTIFS(Sheet1!$L:$L,'load_characteristics work'!W$1,Sheet1!$K:$K,'load_characteristics work'!$A188)</f>
        <v>0</v>
      </c>
      <c r="X188" s="3">
        <f>COUNTIFS(Sheet1!$L:$L,'load_characteristics work'!X$1,Sheet1!$K:$K,'load_characteristics work'!$A188)</f>
        <v>0</v>
      </c>
      <c r="Y188" s="3">
        <f>COUNTIFS(Sheet1!$L:$L,'load_characteristics work'!Y$1,Sheet1!$K:$K,'load_characteristics work'!$A188)</f>
        <v>0</v>
      </c>
      <c r="Z188" s="3">
        <f>COUNTIFS(Sheet1!$L:$L,'load_characteristics work'!Z$1,Sheet1!$K:$K,'load_characteristics work'!$A188)</f>
        <v>0</v>
      </c>
    </row>
    <row r="189" spans="1:26" x14ac:dyDescent="0.25">
      <c r="A189" t="s">
        <v>191</v>
      </c>
      <c r="B189">
        <v>22.5</v>
      </c>
      <c r="C189">
        <v>0.9</v>
      </c>
      <c r="D189">
        <v>25</v>
      </c>
      <c r="J189" s="3">
        <f>COUNTIFS(Sheet1!$L:$L,'load_characteristics work'!J$1,Sheet1!$K:$K,'load_characteristics work'!$A189)</f>
        <v>0</v>
      </c>
      <c r="K189" s="3">
        <f>COUNTIFS(Sheet1!$L:$L,'load_characteristics work'!K$1,Sheet1!$K:$K,'load_characteristics work'!$A189)</f>
        <v>0</v>
      </c>
      <c r="L189" s="3">
        <f>COUNTIFS(Sheet1!$L:$L,'load_characteristics work'!L$1,Sheet1!$K:$K,'load_characteristics work'!$A189)</f>
        <v>0</v>
      </c>
      <c r="M189" s="3">
        <f>COUNTIFS(Sheet1!$L:$L,'load_characteristics work'!M$1,Sheet1!$K:$K,'load_characteristics work'!$A189)</f>
        <v>0</v>
      </c>
      <c r="N189" s="3">
        <f>COUNTIFS(Sheet1!$L:$L,'load_characteristics work'!N$1,Sheet1!$K:$K,'load_characteristics work'!$A189)</f>
        <v>0</v>
      </c>
      <c r="O189" s="3">
        <f>COUNTIFS(Sheet1!$L:$L,'load_characteristics work'!O$1,Sheet1!$K:$K,'load_characteristics work'!$A189)</f>
        <v>0</v>
      </c>
      <c r="P189" s="3">
        <f>COUNTIFS(Sheet1!$L:$L,'load_characteristics work'!P$1,Sheet1!$K:$K,'load_characteristics work'!$A189)</f>
        <v>0</v>
      </c>
      <c r="Q189" s="3">
        <f>COUNTIFS(Sheet1!$L:$L,'load_characteristics work'!Q$1,Sheet1!$K:$K,'load_characteristics work'!$A189)</f>
        <v>0</v>
      </c>
      <c r="R189" s="3">
        <f>COUNTIFS(Sheet1!$L:$L,'load_characteristics work'!R$1,Sheet1!$K:$K,'load_characteristics work'!$A189)</f>
        <v>0</v>
      </c>
      <c r="S189" s="3">
        <f>COUNTIFS(Sheet1!$L:$L,'load_characteristics work'!S$1,Sheet1!$K:$K,'load_characteristics work'!$A189)</f>
        <v>0</v>
      </c>
      <c r="T189" s="3">
        <f>COUNTIFS(Sheet1!$L:$L,'load_characteristics work'!T$1,Sheet1!$K:$K,'load_characteristics work'!$A189)</f>
        <v>0</v>
      </c>
      <c r="U189" s="3">
        <f>COUNTIFS(Sheet1!$L:$L,'load_characteristics work'!U$1,Sheet1!$K:$K,'load_characteristics work'!$A189)</f>
        <v>0</v>
      </c>
      <c r="V189" s="3">
        <f>COUNTIFS(Sheet1!$L:$L,'load_characteristics work'!V$1,Sheet1!$K:$K,'load_characteristics work'!$A189)</f>
        <v>0</v>
      </c>
      <c r="W189" s="3">
        <f>COUNTIFS(Sheet1!$L:$L,'load_characteristics work'!W$1,Sheet1!$K:$K,'load_characteristics work'!$A189)</f>
        <v>0</v>
      </c>
      <c r="X189" s="3">
        <f>COUNTIFS(Sheet1!$L:$L,'load_characteristics work'!X$1,Sheet1!$K:$K,'load_characteristics work'!$A189)</f>
        <v>0</v>
      </c>
      <c r="Y189" s="3">
        <f>COUNTIFS(Sheet1!$L:$L,'load_characteristics work'!Y$1,Sheet1!$K:$K,'load_characteristics work'!$A189)</f>
        <v>0</v>
      </c>
      <c r="Z189" s="3">
        <f>COUNTIFS(Sheet1!$L:$L,'load_characteristics work'!Z$1,Sheet1!$K:$K,'load_characteristics work'!$A189)</f>
        <v>0</v>
      </c>
    </row>
    <row r="190" spans="1:26" x14ac:dyDescent="0.25">
      <c r="A190" t="s">
        <v>192</v>
      </c>
      <c r="B190">
        <v>22.5</v>
      </c>
      <c r="C190">
        <v>0.9</v>
      </c>
      <c r="D190">
        <v>25</v>
      </c>
      <c r="J190" s="3">
        <f>COUNTIFS(Sheet1!$L:$L,'load_characteristics work'!J$1,Sheet1!$K:$K,'load_characteristics work'!$A190)</f>
        <v>0</v>
      </c>
      <c r="K190" s="3">
        <f>COUNTIFS(Sheet1!$L:$L,'load_characteristics work'!K$1,Sheet1!$K:$K,'load_characteristics work'!$A190)</f>
        <v>0</v>
      </c>
      <c r="L190" s="3">
        <f>COUNTIFS(Sheet1!$L:$L,'load_characteristics work'!L$1,Sheet1!$K:$K,'load_characteristics work'!$A190)</f>
        <v>0</v>
      </c>
      <c r="M190" s="3">
        <f>COUNTIFS(Sheet1!$L:$L,'load_characteristics work'!M$1,Sheet1!$K:$K,'load_characteristics work'!$A190)</f>
        <v>0</v>
      </c>
      <c r="N190" s="3">
        <f>COUNTIFS(Sheet1!$L:$L,'load_characteristics work'!N$1,Sheet1!$K:$K,'load_characteristics work'!$A190)</f>
        <v>0</v>
      </c>
      <c r="O190" s="3">
        <f>COUNTIFS(Sheet1!$L:$L,'load_characteristics work'!O$1,Sheet1!$K:$K,'load_characteristics work'!$A190)</f>
        <v>0</v>
      </c>
      <c r="P190" s="3">
        <f>COUNTIFS(Sheet1!$L:$L,'load_characteristics work'!P$1,Sheet1!$K:$K,'load_characteristics work'!$A190)</f>
        <v>0</v>
      </c>
      <c r="Q190" s="3">
        <f>COUNTIFS(Sheet1!$L:$L,'load_characteristics work'!Q$1,Sheet1!$K:$K,'load_characteristics work'!$A190)</f>
        <v>0</v>
      </c>
      <c r="R190" s="3">
        <f>COUNTIFS(Sheet1!$L:$L,'load_characteristics work'!R$1,Sheet1!$K:$K,'load_characteristics work'!$A190)</f>
        <v>0</v>
      </c>
      <c r="S190" s="3">
        <f>COUNTIFS(Sheet1!$L:$L,'load_characteristics work'!S$1,Sheet1!$K:$K,'load_characteristics work'!$A190)</f>
        <v>0</v>
      </c>
      <c r="T190" s="3">
        <f>COUNTIFS(Sheet1!$L:$L,'load_characteristics work'!T$1,Sheet1!$K:$K,'load_characteristics work'!$A190)</f>
        <v>0</v>
      </c>
      <c r="U190" s="3">
        <f>COUNTIFS(Sheet1!$L:$L,'load_characteristics work'!U$1,Sheet1!$K:$K,'load_characteristics work'!$A190)</f>
        <v>0</v>
      </c>
      <c r="V190" s="3">
        <f>COUNTIFS(Sheet1!$L:$L,'load_characteristics work'!V$1,Sheet1!$K:$K,'load_characteristics work'!$A190)</f>
        <v>0</v>
      </c>
      <c r="W190" s="3">
        <f>COUNTIFS(Sheet1!$L:$L,'load_characteristics work'!W$1,Sheet1!$K:$K,'load_characteristics work'!$A190)</f>
        <v>0</v>
      </c>
      <c r="X190" s="3">
        <f>COUNTIFS(Sheet1!$L:$L,'load_characteristics work'!X$1,Sheet1!$K:$K,'load_characteristics work'!$A190)</f>
        <v>0</v>
      </c>
      <c r="Y190" s="3">
        <f>COUNTIFS(Sheet1!$L:$L,'load_characteristics work'!Y$1,Sheet1!$K:$K,'load_characteristics work'!$A190)</f>
        <v>0</v>
      </c>
      <c r="Z190" s="3">
        <f>COUNTIFS(Sheet1!$L:$L,'load_characteristics work'!Z$1,Sheet1!$K:$K,'load_characteristics work'!$A190)</f>
        <v>0</v>
      </c>
    </row>
    <row r="191" spans="1:26" x14ac:dyDescent="0.25">
      <c r="A191" t="s">
        <v>193</v>
      </c>
      <c r="B191">
        <v>22.5</v>
      </c>
      <c r="C191">
        <v>0.9</v>
      </c>
      <c r="D191">
        <v>25</v>
      </c>
      <c r="J191" s="3">
        <f>COUNTIFS(Sheet1!$L:$L,'load_characteristics work'!J$1,Sheet1!$K:$K,'load_characteristics work'!$A191)</f>
        <v>0</v>
      </c>
      <c r="K191" s="3">
        <f>COUNTIFS(Sheet1!$L:$L,'load_characteristics work'!K$1,Sheet1!$K:$K,'load_characteristics work'!$A191)</f>
        <v>0</v>
      </c>
      <c r="L191" s="3">
        <f>COUNTIFS(Sheet1!$L:$L,'load_characteristics work'!L$1,Sheet1!$K:$K,'load_characteristics work'!$A191)</f>
        <v>0</v>
      </c>
      <c r="M191" s="3">
        <f>COUNTIFS(Sheet1!$L:$L,'load_characteristics work'!M$1,Sheet1!$K:$K,'load_characteristics work'!$A191)</f>
        <v>0</v>
      </c>
      <c r="N191" s="3">
        <f>COUNTIFS(Sheet1!$L:$L,'load_characteristics work'!N$1,Sheet1!$K:$K,'load_characteristics work'!$A191)</f>
        <v>0</v>
      </c>
      <c r="O191" s="3">
        <f>COUNTIFS(Sheet1!$L:$L,'load_characteristics work'!O$1,Sheet1!$K:$K,'load_characteristics work'!$A191)</f>
        <v>0</v>
      </c>
      <c r="P191" s="3">
        <f>COUNTIFS(Sheet1!$L:$L,'load_characteristics work'!P$1,Sheet1!$K:$K,'load_characteristics work'!$A191)</f>
        <v>0</v>
      </c>
      <c r="Q191" s="3">
        <f>COUNTIFS(Sheet1!$L:$L,'load_characteristics work'!Q$1,Sheet1!$K:$K,'load_characteristics work'!$A191)</f>
        <v>0</v>
      </c>
      <c r="R191" s="3">
        <f>COUNTIFS(Sheet1!$L:$L,'load_characteristics work'!R$1,Sheet1!$K:$K,'load_characteristics work'!$A191)</f>
        <v>0</v>
      </c>
      <c r="S191" s="3">
        <f>COUNTIFS(Sheet1!$L:$L,'load_characteristics work'!S$1,Sheet1!$K:$K,'load_characteristics work'!$A191)</f>
        <v>0</v>
      </c>
      <c r="T191" s="3">
        <f>COUNTIFS(Sheet1!$L:$L,'load_characteristics work'!T$1,Sheet1!$K:$K,'load_characteristics work'!$A191)</f>
        <v>0</v>
      </c>
      <c r="U191" s="3">
        <f>COUNTIFS(Sheet1!$L:$L,'load_characteristics work'!U$1,Sheet1!$K:$K,'load_characteristics work'!$A191)</f>
        <v>0</v>
      </c>
      <c r="V191" s="3">
        <f>COUNTIFS(Sheet1!$L:$L,'load_characteristics work'!V$1,Sheet1!$K:$K,'load_characteristics work'!$A191)</f>
        <v>0</v>
      </c>
      <c r="W191" s="3">
        <f>COUNTIFS(Sheet1!$L:$L,'load_characteristics work'!W$1,Sheet1!$K:$K,'load_characteristics work'!$A191)</f>
        <v>0</v>
      </c>
      <c r="X191" s="3">
        <f>COUNTIFS(Sheet1!$L:$L,'load_characteristics work'!X$1,Sheet1!$K:$K,'load_characteristics work'!$A191)</f>
        <v>0</v>
      </c>
      <c r="Y191" s="3">
        <f>COUNTIFS(Sheet1!$L:$L,'load_characteristics work'!Y$1,Sheet1!$K:$K,'load_characteristics work'!$A191)</f>
        <v>0</v>
      </c>
      <c r="Z191" s="3">
        <f>COUNTIFS(Sheet1!$L:$L,'load_characteristics work'!Z$1,Sheet1!$K:$K,'load_characteristics work'!$A191)</f>
        <v>0</v>
      </c>
    </row>
    <row r="192" spans="1:26" x14ac:dyDescent="0.25">
      <c r="A192" t="s">
        <v>194</v>
      </c>
      <c r="B192">
        <v>22.5</v>
      </c>
      <c r="C192">
        <v>0.9</v>
      </c>
      <c r="D192">
        <v>25</v>
      </c>
      <c r="J192" s="3">
        <f>COUNTIFS(Sheet1!$L:$L,'load_characteristics work'!J$1,Sheet1!$K:$K,'load_characteristics work'!$A192)</f>
        <v>1</v>
      </c>
      <c r="K192" s="3">
        <f>COUNTIFS(Sheet1!$L:$L,'load_characteristics work'!K$1,Sheet1!$K:$K,'load_characteristics work'!$A192)</f>
        <v>0</v>
      </c>
      <c r="L192" s="3">
        <f>COUNTIFS(Sheet1!$L:$L,'load_characteristics work'!L$1,Sheet1!$K:$K,'load_characteristics work'!$A192)</f>
        <v>0</v>
      </c>
      <c r="M192" s="3">
        <f>COUNTIFS(Sheet1!$L:$L,'load_characteristics work'!M$1,Sheet1!$K:$K,'load_characteristics work'!$A192)</f>
        <v>0</v>
      </c>
      <c r="N192" s="3">
        <f>COUNTIFS(Sheet1!$L:$L,'load_characteristics work'!N$1,Sheet1!$K:$K,'load_characteristics work'!$A192)</f>
        <v>0</v>
      </c>
      <c r="O192" s="3">
        <f>COUNTIFS(Sheet1!$L:$L,'load_characteristics work'!O$1,Sheet1!$K:$K,'load_characteristics work'!$A192)</f>
        <v>0</v>
      </c>
      <c r="P192" s="3">
        <f>COUNTIFS(Sheet1!$L:$L,'load_characteristics work'!P$1,Sheet1!$K:$K,'load_characteristics work'!$A192)</f>
        <v>0</v>
      </c>
      <c r="Q192" s="3">
        <f>COUNTIFS(Sheet1!$L:$L,'load_characteristics work'!Q$1,Sheet1!$K:$K,'load_characteristics work'!$A192)</f>
        <v>0</v>
      </c>
      <c r="R192" s="3">
        <f>COUNTIFS(Sheet1!$L:$L,'load_characteristics work'!R$1,Sheet1!$K:$K,'load_characteristics work'!$A192)</f>
        <v>0</v>
      </c>
      <c r="S192" s="3">
        <f>COUNTIFS(Sheet1!$L:$L,'load_characteristics work'!S$1,Sheet1!$K:$K,'load_characteristics work'!$A192)</f>
        <v>0</v>
      </c>
      <c r="T192" s="3">
        <f>COUNTIFS(Sheet1!$L:$L,'load_characteristics work'!T$1,Sheet1!$K:$K,'load_characteristics work'!$A192)</f>
        <v>0</v>
      </c>
      <c r="U192" s="3">
        <f>COUNTIFS(Sheet1!$L:$L,'load_characteristics work'!U$1,Sheet1!$K:$K,'load_characteristics work'!$A192)</f>
        <v>0</v>
      </c>
      <c r="V192" s="3">
        <f>COUNTIFS(Sheet1!$L:$L,'load_characteristics work'!V$1,Sheet1!$K:$K,'load_characteristics work'!$A192)</f>
        <v>0</v>
      </c>
      <c r="W192" s="3">
        <f>COUNTIFS(Sheet1!$L:$L,'load_characteristics work'!W$1,Sheet1!$K:$K,'load_characteristics work'!$A192)</f>
        <v>0</v>
      </c>
      <c r="X192" s="3">
        <f>COUNTIFS(Sheet1!$L:$L,'load_characteristics work'!X$1,Sheet1!$K:$K,'load_characteristics work'!$A192)</f>
        <v>0</v>
      </c>
      <c r="Y192" s="3">
        <f>COUNTIFS(Sheet1!$L:$L,'load_characteristics work'!Y$1,Sheet1!$K:$K,'load_characteristics work'!$A192)</f>
        <v>0</v>
      </c>
      <c r="Z192" s="3">
        <f>COUNTIFS(Sheet1!$L:$L,'load_characteristics work'!Z$1,Sheet1!$K:$K,'load_characteristics work'!$A192)</f>
        <v>0</v>
      </c>
    </row>
    <row r="193" spans="1:26" x14ac:dyDescent="0.25">
      <c r="A193" t="s">
        <v>195</v>
      </c>
      <c r="B193">
        <v>180</v>
      </c>
      <c r="C193">
        <v>0.9</v>
      </c>
      <c r="D193">
        <v>200</v>
      </c>
      <c r="J193" s="3">
        <f>COUNTIFS(Sheet1!$L:$L,'load_characteristics work'!J$1,Sheet1!$K:$K,'load_characteristics work'!$A193)</f>
        <v>0</v>
      </c>
      <c r="K193" s="3">
        <f>COUNTIFS(Sheet1!$L:$L,'load_characteristics work'!K$1,Sheet1!$K:$K,'load_characteristics work'!$A193)</f>
        <v>0</v>
      </c>
      <c r="L193" s="3">
        <f>COUNTIFS(Sheet1!$L:$L,'load_characteristics work'!L$1,Sheet1!$K:$K,'load_characteristics work'!$A193)</f>
        <v>0</v>
      </c>
      <c r="M193" s="3">
        <f>COUNTIFS(Sheet1!$L:$L,'load_characteristics work'!M$1,Sheet1!$K:$K,'load_characteristics work'!$A193)</f>
        <v>0</v>
      </c>
      <c r="N193" s="3">
        <f>COUNTIFS(Sheet1!$L:$L,'load_characteristics work'!N$1,Sheet1!$K:$K,'load_characteristics work'!$A193)</f>
        <v>0</v>
      </c>
      <c r="O193" s="3">
        <f>COUNTIFS(Sheet1!$L:$L,'load_characteristics work'!O$1,Sheet1!$K:$K,'load_characteristics work'!$A193)</f>
        <v>0</v>
      </c>
      <c r="P193" s="3">
        <f>COUNTIFS(Sheet1!$L:$L,'load_characteristics work'!P$1,Sheet1!$K:$K,'load_characteristics work'!$A193)</f>
        <v>0</v>
      </c>
      <c r="Q193" s="3">
        <f>COUNTIFS(Sheet1!$L:$L,'load_characteristics work'!Q$1,Sheet1!$K:$K,'load_characteristics work'!$A193)</f>
        <v>0</v>
      </c>
      <c r="R193" s="3">
        <f>COUNTIFS(Sheet1!$L:$L,'load_characteristics work'!R$1,Sheet1!$K:$K,'load_characteristics work'!$A193)</f>
        <v>0</v>
      </c>
      <c r="S193" s="3">
        <f>COUNTIFS(Sheet1!$L:$L,'load_characteristics work'!S$1,Sheet1!$K:$K,'load_characteristics work'!$A193)</f>
        <v>0</v>
      </c>
      <c r="T193" s="3">
        <f>COUNTIFS(Sheet1!$L:$L,'load_characteristics work'!T$1,Sheet1!$K:$K,'load_characteristics work'!$A193)</f>
        <v>0</v>
      </c>
      <c r="U193" s="3">
        <f>COUNTIFS(Sheet1!$L:$L,'load_characteristics work'!U$1,Sheet1!$K:$K,'load_characteristics work'!$A193)</f>
        <v>0</v>
      </c>
      <c r="V193" s="3">
        <f>COUNTIFS(Sheet1!$L:$L,'load_characteristics work'!V$1,Sheet1!$K:$K,'load_characteristics work'!$A193)</f>
        <v>0</v>
      </c>
      <c r="W193" s="3">
        <f>COUNTIFS(Sheet1!$L:$L,'load_characteristics work'!W$1,Sheet1!$K:$K,'load_characteristics work'!$A193)</f>
        <v>0</v>
      </c>
      <c r="X193" s="3">
        <f>COUNTIFS(Sheet1!$L:$L,'load_characteristics work'!X$1,Sheet1!$K:$K,'load_characteristics work'!$A193)</f>
        <v>0</v>
      </c>
      <c r="Y193" s="3">
        <f>COUNTIFS(Sheet1!$L:$L,'load_characteristics work'!Y$1,Sheet1!$K:$K,'load_characteristics work'!$A193)</f>
        <v>0</v>
      </c>
      <c r="Z193" s="3">
        <f>COUNTIFS(Sheet1!$L:$L,'load_characteristics work'!Z$1,Sheet1!$K:$K,'load_characteristics work'!$A193)</f>
        <v>0</v>
      </c>
    </row>
    <row r="194" spans="1:26" x14ac:dyDescent="0.25">
      <c r="A194" t="s">
        <v>196</v>
      </c>
      <c r="B194">
        <v>90</v>
      </c>
      <c r="C194">
        <v>0.9</v>
      </c>
      <c r="D194">
        <v>100</v>
      </c>
      <c r="J194" s="3">
        <f>COUNTIFS(Sheet1!$L:$L,'load_characteristics work'!J$1,Sheet1!$K:$K,'load_characteristics work'!$A194)</f>
        <v>1</v>
      </c>
      <c r="K194" s="3">
        <f>COUNTIFS(Sheet1!$L:$L,'load_characteristics work'!K$1,Sheet1!$K:$K,'load_characteristics work'!$A194)</f>
        <v>1</v>
      </c>
      <c r="L194" s="3">
        <f>COUNTIFS(Sheet1!$L:$L,'load_characteristics work'!L$1,Sheet1!$K:$K,'load_characteristics work'!$A194)</f>
        <v>0</v>
      </c>
      <c r="M194" s="3">
        <f>COUNTIFS(Sheet1!$L:$L,'load_characteristics work'!M$1,Sheet1!$K:$K,'load_characteristics work'!$A194)</f>
        <v>0</v>
      </c>
      <c r="N194" s="3">
        <f>COUNTIFS(Sheet1!$L:$L,'load_characteristics work'!N$1,Sheet1!$K:$K,'load_characteristics work'!$A194)</f>
        <v>0</v>
      </c>
      <c r="O194" s="3">
        <f>COUNTIFS(Sheet1!$L:$L,'load_characteristics work'!O$1,Sheet1!$K:$K,'load_characteristics work'!$A194)</f>
        <v>0</v>
      </c>
      <c r="P194" s="3">
        <f>COUNTIFS(Sheet1!$L:$L,'load_characteristics work'!P$1,Sheet1!$K:$K,'load_characteristics work'!$A194)</f>
        <v>0</v>
      </c>
      <c r="Q194" s="3">
        <f>COUNTIFS(Sheet1!$L:$L,'load_characteristics work'!Q$1,Sheet1!$K:$K,'load_characteristics work'!$A194)</f>
        <v>0</v>
      </c>
      <c r="R194" s="3">
        <f>COUNTIFS(Sheet1!$L:$L,'load_characteristics work'!R$1,Sheet1!$K:$K,'load_characteristics work'!$A194)</f>
        <v>0</v>
      </c>
      <c r="S194" s="3">
        <f>COUNTIFS(Sheet1!$L:$L,'load_characteristics work'!S$1,Sheet1!$K:$K,'load_characteristics work'!$A194)</f>
        <v>0</v>
      </c>
      <c r="T194" s="3">
        <f>COUNTIFS(Sheet1!$L:$L,'load_characteristics work'!T$1,Sheet1!$K:$K,'load_characteristics work'!$A194)</f>
        <v>0</v>
      </c>
      <c r="U194" s="3">
        <f>COUNTIFS(Sheet1!$L:$L,'load_characteristics work'!U$1,Sheet1!$K:$K,'load_characteristics work'!$A194)</f>
        <v>0</v>
      </c>
      <c r="V194" s="3">
        <f>COUNTIFS(Sheet1!$L:$L,'load_characteristics work'!V$1,Sheet1!$K:$K,'load_characteristics work'!$A194)</f>
        <v>0</v>
      </c>
      <c r="W194" s="3">
        <f>COUNTIFS(Sheet1!$L:$L,'load_characteristics work'!W$1,Sheet1!$K:$K,'load_characteristics work'!$A194)</f>
        <v>0</v>
      </c>
      <c r="X194" s="3">
        <f>COUNTIFS(Sheet1!$L:$L,'load_characteristics work'!X$1,Sheet1!$K:$K,'load_characteristics work'!$A194)</f>
        <v>0</v>
      </c>
      <c r="Y194" s="3">
        <f>COUNTIFS(Sheet1!$L:$L,'load_characteristics work'!Y$1,Sheet1!$K:$K,'load_characteristics work'!$A194)</f>
        <v>0</v>
      </c>
      <c r="Z194" s="3">
        <f>COUNTIFS(Sheet1!$L:$L,'load_characteristics work'!Z$1,Sheet1!$K:$K,'load_characteristics work'!$A194)</f>
        <v>0</v>
      </c>
    </row>
    <row r="195" spans="1:26" x14ac:dyDescent="0.25">
      <c r="A195" t="s">
        <v>197</v>
      </c>
      <c r="B195">
        <v>90</v>
      </c>
      <c r="C195">
        <v>0.9</v>
      </c>
      <c r="D195">
        <v>100</v>
      </c>
      <c r="J195" s="3">
        <f>COUNTIFS(Sheet1!$L:$L,'load_characteristics work'!J$1,Sheet1!$K:$K,'load_characteristics work'!$A195)</f>
        <v>0</v>
      </c>
      <c r="K195" s="3">
        <f>COUNTIFS(Sheet1!$L:$L,'load_characteristics work'!K$1,Sheet1!$K:$K,'load_characteristics work'!$A195)</f>
        <v>0</v>
      </c>
      <c r="L195" s="3">
        <f>COUNTIFS(Sheet1!$L:$L,'load_characteristics work'!L$1,Sheet1!$K:$K,'load_characteristics work'!$A195)</f>
        <v>0</v>
      </c>
      <c r="M195" s="3">
        <f>COUNTIFS(Sheet1!$L:$L,'load_characteristics work'!M$1,Sheet1!$K:$K,'load_characteristics work'!$A195)</f>
        <v>0</v>
      </c>
      <c r="N195" s="3">
        <f>COUNTIFS(Sheet1!$L:$L,'load_characteristics work'!N$1,Sheet1!$K:$K,'load_characteristics work'!$A195)</f>
        <v>0</v>
      </c>
      <c r="O195" s="3">
        <f>COUNTIFS(Sheet1!$L:$L,'load_characteristics work'!O$1,Sheet1!$K:$K,'load_characteristics work'!$A195)</f>
        <v>0</v>
      </c>
      <c r="P195" s="3">
        <f>COUNTIFS(Sheet1!$L:$L,'load_characteristics work'!P$1,Sheet1!$K:$K,'load_characteristics work'!$A195)</f>
        <v>0</v>
      </c>
      <c r="Q195" s="3">
        <f>COUNTIFS(Sheet1!$L:$L,'load_characteristics work'!Q$1,Sheet1!$K:$K,'load_characteristics work'!$A195)</f>
        <v>0</v>
      </c>
      <c r="R195" s="3">
        <f>COUNTIFS(Sheet1!$L:$L,'load_characteristics work'!R$1,Sheet1!$K:$K,'load_characteristics work'!$A195)</f>
        <v>0</v>
      </c>
      <c r="S195" s="3">
        <f>COUNTIFS(Sheet1!$L:$L,'load_characteristics work'!S$1,Sheet1!$K:$K,'load_characteristics work'!$A195)</f>
        <v>0</v>
      </c>
      <c r="T195" s="3">
        <f>COUNTIFS(Sheet1!$L:$L,'load_characteristics work'!T$1,Sheet1!$K:$K,'load_characteristics work'!$A195)</f>
        <v>0</v>
      </c>
      <c r="U195" s="3">
        <f>COUNTIFS(Sheet1!$L:$L,'load_characteristics work'!U$1,Sheet1!$K:$K,'load_characteristics work'!$A195)</f>
        <v>0</v>
      </c>
      <c r="V195" s="3">
        <f>COUNTIFS(Sheet1!$L:$L,'load_characteristics work'!V$1,Sheet1!$K:$K,'load_characteristics work'!$A195)</f>
        <v>0</v>
      </c>
      <c r="W195" s="3">
        <f>COUNTIFS(Sheet1!$L:$L,'load_characteristics work'!W$1,Sheet1!$K:$K,'load_characteristics work'!$A195)</f>
        <v>0</v>
      </c>
      <c r="X195" s="3">
        <f>COUNTIFS(Sheet1!$L:$L,'load_characteristics work'!X$1,Sheet1!$K:$K,'load_characteristics work'!$A195)</f>
        <v>0</v>
      </c>
      <c r="Y195" s="3">
        <f>COUNTIFS(Sheet1!$L:$L,'load_characteristics work'!Y$1,Sheet1!$K:$K,'load_characteristics work'!$A195)</f>
        <v>0</v>
      </c>
      <c r="Z195" s="3">
        <f>COUNTIFS(Sheet1!$L:$L,'load_characteristics work'!Z$1,Sheet1!$K:$K,'load_characteristics work'!$A195)</f>
        <v>0</v>
      </c>
    </row>
    <row r="196" spans="1:26" x14ac:dyDescent="0.25">
      <c r="A196" t="s">
        <v>198</v>
      </c>
      <c r="B196">
        <v>45</v>
      </c>
      <c r="C196">
        <v>0.9</v>
      </c>
      <c r="D196">
        <v>50</v>
      </c>
      <c r="J196" s="3">
        <f>COUNTIFS(Sheet1!$L:$L,'load_characteristics work'!J$1,Sheet1!$K:$K,'load_characteristics work'!$A196)</f>
        <v>0</v>
      </c>
      <c r="K196" s="3">
        <f>COUNTIFS(Sheet1!$L:$L,'load_characteristics work'!K$1,Sheet1!$K:$K,'load_characteristics work'!$A196)</f>
        <v>0</v>
      </c>
      <c r="L196" s="3">
        <f>COUNTIFS(Sheet1!$L:$L,'load_characteristics work'!L$1,Sheet1!$K:$K,'load_characteristics work'!$A196)</f>
        <v>0</v>
      </c>
      <c r="M196" s="3">
        <f>COUNTIFS(Sheet1!$L:$L,'load_characteristics work'!M$1,Sheet1!$K:$K,'load_characteristics work'!$A196)</f>
        <v>0</v>
      </c>
      <c r="N196" s="3">
        <f>COUNTIFS(Sheet1!$L:$L,'load_characteristics work'!N$1,Sheet1!$K:$K,'load_characteristics work'!$A196)</f>
        <v>0</v>
      </c>
      <c r="O196" s="3">
        <f>COUNTIFS(Sheet1!$L:$L,'load_characteristics work'!O$1,Sheet1!$K:$K,'load_characteristics work'!$A196)</f>
        <v>0</v>
      </c>
      <c r="P196" s="3">
        <f>COUNTIFS(Sheet1!$L:$L,'load_characteristics work'!P$1,Sheet1!$K:$K,'load_characteristics work'!$A196)</f>
        <v>0</v>
      </c>
      <c r="Q196" s="3">
        <f>COUNTIFS(Sheet1!$L:$L,'load_characteristics work'!Q$1,Sheet1!$K:$K,'load_characteristics work'!$A196)</f>
        <v>0</v>
      </c>
      <c r="R196" s="3">
        <f>COUNTIFS(Sheet1!$L:$L,'load_characteristics work'!R$1,Sheet1!$K:$K,'load_characteristics work'!$A196)</f>
        <v>0</v>
      </c>
      <c r="S196" s="3">
        <f>COUNTIFS(Sheet1!$L:$L,'load_characteristics work'!S$1,Sheet1!$K:$K,'load_characteristics work'!$A196)</f>
        <v>0</v>
      </c>
      <c r="T196" s="3">
        <f>COUNTIFS(Sheet1!$L:$L,'load_characteristics work'!T$1,Sheet1!$K:$K,'load_characteristics work'!$A196)</f>
        <v>0</v>
      </c>
      <c r="U196" s="3">
        <f>COUNTIFS(Sheet1!$L:$L,'load_characteristics work'!U$1,Sheet1!$K:$K,'load_characteristics work'!$A196)</f>
        <v>0</v>
      </c>
      <c r="V196" s="3">
        <f>COUNTIFS(Sheet1!$L:$L,'load_characteristics work'!V$1,Sheet1!$K:$K,'load_characteristics work'!$A196)</f>
        <v>0</v>
      </c>
      <c r="W196" s="3">
        <f>COUNTIFS(Sheet1!$L:$L,'load_characteristics work'!W$1,Sheet1!$K:$K,'load_characteristics work'!$A196)</f>
        <v>0</v>
      </c>
      <c r="X196" s="3">
        <f>COUNTIFS(Sheet1!$L:$L,'load_characteristics work'!X$1,Sheet1!$K:$K,'load_characteristics work'!$A196)</f>
        <v>0</v>
      </c>
      <c r="Y196" s="3">
        <f>COUNTIFS(Sheet1!$L:$L,'load_characteristics work'!Y$1,Sheet1!$K:$K,'load_characteristics work'!$A196)</f>
        <v>0</v>
      </c>
      <c r="Z196" s="3">
        <f>COUNTIFS(Sheet1!$L:$L,'load_characteristics work'!Z$1,Sheet1!$K:$K,'load_characteristics work'!$A196)</f>
        <v>0</v>
      </c>
    </row>
    <row r="197" spans="1:26" x14ac:dyDescent="0.25">
      <c r="A197" t="s">
        <v>199</v>
      </c>
      <c r="B197">
        <v>45</v>
      </c>
      <c r="C197">
        <v>0.9</v>
      </c>
      <c r="D197">
        <v>50</v>
      </c>
      <c r="J197" s="3">
        <f>COUNTIFS(Sheet1!$L:$L,'load_characteristics work'!J$1,Sheet1!$K:$K,'load_characteristics work'!$A197)</f>
        <v>0</v>
      </c>
      <c r="K197" s="3">
        <f>COUNTIFS(Sheet1!$L:$L,'load_characteristics work'!K$1,Sheet1!$K:$K,'load_characteristics work'!$A197)</f>
        <v>0</v>
      </c>
      <c r="L197" s="3">
        <f>COUNTIFS(Sheet1!$L:$L,'load_characteristics work'!L$1,Sheet1!$K:$K,'load_characteristics work'!$A197)</f>
        <v>0</v>
      </c>
      <c r="M197" s="3">
        <f>COUNTIFS(Sheet1!$L:$L,'load_characteristics work'!M$1,Sheet1!$K:$K,'load_characteristics work'!$A197)</f>
        <v>0</v>
      </c>
      <c r="N197" s="3">
        <f>COUNTIFS(Sheet1!$L:$L,'load_characteristics work'!N$1,Sheet1!$K:$K,'load_characteristics work'!$A197)</f>
        <v>0</v>
      </c>
      <c r="O197" s="3">
        <f>COUNTIFS(Sheet1!$L:$L,'load_characteristics work'!O$1,Sheet1!$K:$K,'load_characteristics work'!$A197)</f>
        <v>0</v>
      </c>
      <c r="P197" s="3">
        <f>COUNTIFS(Sheet1!$L:$L,'load_characteristics work'!P$1,Sheet1!$K:$K,'load_characteristics work'!$A197)</f>
        <v>0</v>
      </c>
      <c r="Q197" s="3">
        <f>COUNTIFS(Sheet1!$L:$L,'load_characteristics work'!Q$1,Sheet1!$K:$K,'load_characteristics work'!$A197)</f>
        <v>0</v>
      </c>
      <c r="R197" s="3">
        <f>COUNTIFS(Sheet1!$L:$L,'load_characteristics work'!R$1,Sheet1!$K:$K,'load_characteristics work'!$A197)</f>
        <v>0</v>
      </c>
      <c r="S197" s="3">
        <f>COUNTIFS(Sheet1!$L:$L,'load_characteristics work'!S$1,Sheet1!$K:$K,'load_characteristics work'!$A197)</f>
        <v>0</v>
      </c>
      <c r="T197" s="3">
        <f>COUNTIFS(Sheet1!$L:$L,'load_characteristics work'!T$1,Sheet1!$K:$K,'load_characteristics work'!$A197)</f>
        <v>0</v>
      </c>
      <c r="U197" s="3">
        <f>COUNTIFS(Sheet1!$L:$L,'load_characteristics work'!U$1,Sheet1!$K:$K,'load_characteristics work'!$A197)</f>
        <v>0</v>
      </c>
      <c r="V197" s="3">
        <f>COUNTIFS(Sheet1!$L:$L,'load_characteristics work'!V$1,Sheet1!$K:$K,'load_characteristics work'!$A197)</f>
        <v>0</v>
      </c>
      <c r="W197" s="3">
        <f>COUNTIFS(Sheet1!$L:$L,'load_characteristics work'!W$1,Sheet1!$K:$K,'load_characteristics work'!$A197)</f>
        <v>0</v>
      </c>
      <c r="X197" s="3">
        <f>COUNTIFS(Sheet1!$L:$L,'load_characteristics work'!X$1,Sheet1!$K:$K,'load_characteristics work'!$A197)</f>
        <v>0</v>
      </c>
      <c r="Y197" s="3">
        <f>COUNTIFS(Sheet1!$L:$L,'load_characteristics work'!Y$1,Sheet1!$K:$K,'load_characteristics work'!$A197)</f>
        <v>0</v>
      </c>
      <c r="Z197" s="3">
        <f>COUNTIFS(Sheet1!$L:$L,'load_characteristics work'!Z$1,Sheet1!$K:$K,'load_characteristics work'!$A197)</f>
        <v>0</v>
      </c>
    </row>
    <row r="198" spans="1:26" x14ac:dyDescent="0.25">
      <c r="A198" t="s">
        <v>200</v>
      </c>
      <c r="B198">
        <v>90</v>
      </c>
      <c r="C198">
        <v>0.9</v>
      </c>
      <c r="D198">
        <v>100</v>
      </c>
      <c r="J198" s="3">
        <f>COUNTIFS(Sheet1!$L:$L,'load_characteristics work'!J$1,Sheet1!$K:$K,'load_characteristics work'!$A198)</f>
        <v>0</v>
      </c>
      <c r="K198" s="3">
        <f>COUNTIFS(Sheet1!$L:$L,'load_characteristics work'!K$1,Sheet1!$K:$K,'load_characteristics work'!$A198)</f>
        <v>0</v>
      </c>
      <c r="L198" s="3">
        <f>COUNTIFS(Sheet1!$L:$L,'load_characteristics work'!L$1,Sheet1!$K:$K,'load_characteristics work'!$A198)</f>
        <v>0</v>
      </c>
      <c r="M198" s="3">
        <f>COUNTIFS(Sheet1!$L:$L,'load_characteristics work'!M$1,Sheet1!$K:$K,'load_characteristics work'!$A198)</f>
        <v>0</v>
      </c>
      <c r="N198" s="3">
        <f>COUNTIFS(Sheet1!$L:$L,'load_characteristics work'!N$1,Sheet1!$K:$K,'load_characteristics work'!$A198)</f>
        <v>0</v>
      </c>
      <c r="O198" s="3">
        <f>COUNTIFS(Sheet1!$L:$L,'load_characteristics work'!O$1,Sheet1!$K:$K,'load_characteristics work'!$A198)</f>
        <v>0</v>
      </c>
      <c r="P198" s="3">
        <f>COUNTIFS(Sheet1!$L:$L,'load_characteristics work'!P$1,Sheet1!$K:$K,'load_characteristics work'!$A198)</f>
        <v>0</v>
      </c>
      <c r="Q198" s="3">
        <f>COUNTIFS(Sheet1!$L:$L,'load_characteristics work'!Q$1,Sheet1!$K:$K,'load_characteristics work'!$A198)</f>
        <v>0</v>
      </c>
      <c r="R198" s="3">
        <f>COUNTIFS(Sheet1!$L:$L,'load_characteristics work'!R$1,Sheet1!$K:$K,'load_characteristics work'!$A198)</f>
        <v>0</v>
      </c>
      <c r="S198" s="3">
        <f>COUNTIFS(Sheet1!$L:$L,'load_characteristics work'!S$1,Sheet1!$K:$K,'load_characteristics work'!$A198)</f>
        <v>0</v>
      </c>
      <c r="T198" s="3">
        <f>COUNTIFS(Sheet1!$L:$L,'load_characteristics work'!T$1,Sheet1!$K:$K,'load_characteristics work'!$A198)</f>
        <v>0</v>
      </c>
      <c r="U198" s="3">
        <f>COUNTIFS(Sheet1!$L:$L,'load_characteristics work'!U$1,Sheet1!$K:$K,'load_characteristics work'!$A198)</f>
        <v>0</v>
      </c>
      <c r="V198" s="3">
        <f>COUNTIFS(Sheet1!$L:$L,'load_characteristics work'!V$1,Sheet1!$K:$K,'load_characteristics work'!$A198)</f>
        <v>0</v>
      </c>
      <c r="W198" s="3">
        <f>COUNTIFS(Sheet1!$L:$L,'load_characteristics work'!W$1,Sheet1!$K:$K,'load_characteristics work'!$A198)</f>
        <v>0</v>
      </c>
      <c r="X198" s="3">
        <f>COUNTIFS(Sheet1!$L:$L,'load_characteristics work'!X$1,Sheet1!$K:$K,'load_characteristics work'!$A198)</f>
        <v>0</v>
      </c>
      <c r="Y198" s="3">
        <f>COUNTIFS(Sheet1!$L:$L,'load_characteristics work'!Y$1,Sheet1!$K:$K,'load_characteristics work'!$A198)</f>
        <v>0</v>
      </c>
      <c r="Z198" s="3">
        <f>COUNTIFS(Sheet1!$L:$L,'load_characteristics work'!Z$1,Sheet1!$K:$K,'load_characteristics work'!$A198)</f>
        <v>0</v>
      </c>
    </row>
    <row r="199" spans="1:26" x14ac:dyDescent="0.25">
      <c r="A199" t="s">
        <v>201</v>
      </c>
      <c r="B199">
        <v>900</v>
      </c>
      <c r="C199">
        <v>0.9</v>
      </c>
      <c r="D199">
        <v>1000</v>
      </c>
      <c r="J199" s="3">
        <f>COUNTIFS(Sheet1!$L:$L,'load_characteristics work'!J$1,Sheet1!$K:$K,'load_characteristics work'!$A199)</f>
        <v>0</v>
      </c>
      <c r="K199" s="3">
        <f>COUNTIFS(Sheet1!$L:$L,'load_characteristics work'!K$1,Sheet1!$K:$K,'load_characteristics work'!$A199)</f>
        <v>0</v>
      </c>
      <c r="L199" s="3">
        <f>COUNTIFS(Sheet1!$L:$L,'load_characteristics work'!L$1,Sheet1!$K:$K,'load_characteristics work'!$A199)</f>
        <v>0</v>
      </c>
      <c r="M199" s="3">
        <f>COUNTIFS(Sheet1!$L:$L,'load_characteristics work'!M$1,Sheet1!$K:$K,'load_characteristics work'!$A199)</f>
        <v>0</v>
      </c>
      <c r="N199" s="3">
        <f>COUNTIFS(Sheet1!$L:$L,'load_characteristics work'!N$1,Sheet1!$K:$K,'load_characteristics work'!$A199)</f>
        <v>0</v>
      </c>
      <c r="O199" s="3">
        <f>COUNTIFS(Sheet1!$L:$L,'load_characteristics work'!O$1,Sheet1!$K:$K,'load_characteristics work'!$A199)</f>
        <v>0</v>
      </c>
      <c r="P199" s="3">
        <f>COUNTIFS(Sheet1!$L:$L,'load_characteristics work'!P$1,Sheet1!$K:$K,'load_characteristics work'!$A199)</f>
        <v>0</v>
      </c>
      <c r="Q199" s="3">
        <f>COUNTIFS(Sheet1!$L:$L,'load_characteristics work'!Q$1,Sheet1!$K:$K,'load_characteristics work'!$A199)</f>
        <v>0</v>
      </c>
      <c r="R199" s="3">
        <f>COUNTIFS(Sheet1!$L:$L,'load_characteristics work'!R$1,Sheet1!$K:$K,'load_characteristics work'!$A199)</f>
        <v>0</v>
      </c>
      <c r="S199" s="3">
        <f>COUNTIFS(Sheet1!$L:$L,'load_characteristics work'!S$1,Sheet1!$K:$K,'load_characteristics work'!$A199)</f>
        <v>0</v>
      </c>
      <c r="T199" s="3">
        <f>COUNTIFS(Sheet1!$L:$L,'load_characteristics work'!T$1,Sheet1!$K:$K,'load_characteristics work'!$A199)</f>
        <v>0</v>
      </c>
      <c r="U199" s="3">
        <f>COUNTIFS(Sheet1!$L:$L,'load_characteristics work'!U$1,Sheet1!$K:$K,'load_characteristics work'!$A199)</f>
        <v>0</v>
      </c>
      <c r="V199" s="3">
        <f>COUNTIFS(Sheet1!$L:$L,'load_characteristics work'!V$1,Sheet1!$K:$K,'load_characteristics work'!$A199)</f>
        <v>0</v>
      </c>
      <c r="W199" s="3">
        <f>COUNTIFS(Sheet1!$L:$L,'load_characteristics work'!W$1,Sheet1!$K:$K,'load_characteristics work'!$A199)</f>
        <v>0</v>
      </c>
      <c r="X199" s="3">
        <f>COUNTIFS(Sheet1!$L:$L,'load_characteristics work'!X$1,Sheet1!$K:$K,'load_characteristics work'!$A199)</f>
        <v>0</v>
      </c>
      <c r="Y199" s="3">
        <f>COUNTIFS(Sheet1!$L:$L,'load_characteristics work'!Y$1,Sheet1!$K:$K,'load_characteristics work'!$A199)</f>
        <v>0</v>
      </c>
      <c r="Z199" s="3">
        <f>COUNTIFS(Sheet1!$L:$L,'load_characteristics work'!Z$1,Sheet1!$K:$K,'load_characteristics work'!$A199)</f>
        <v>0</v>
      </c>
    </row>
    <row r="200" spans="1:26" x14ac:dyDescent="0.25">
      <c r="A200" t="s">
        <v>202</v>
      </c>
      <c r="B200">
        <v>90</v>
      </c>
      <c r="C200">
        <v>0.9</v>
      </c>
      <c r="D200">
        <v>100</v>
      </c>
      <c r="J200" s="3">
        <f>COUNTIFS(Sheet1!$L:$L,'load_characteristics work'!J$1,Sheet1!$K:$K,'load_characteristics work'!$A200)</f>
        <v>0</v>
      </c>
      <c r="K200" s="3">
        <f>COUNTIFS(Sheet1!$L:$L,'load_characteristics work'!K$1,Sheet1!$K:$K,'load_characteristics work'!$A200)</f>
        <v>0</v>
      </c>
      <c r="L200" s="3">
        <f>COUNTIFS(Sheet1!$L:$L,'load_characteristics work'!L$1,Sheet1!$K:$K,'load_characteristics work'!$A200)</f>
        <v>0</v>
      </c>
      <c r="M200" s="3">
        <f>COUNTIFS(Sheet1!$L:$L,'load_characteristics work'!M$1,Sheet1!$K:$K,'load_characteristics work'!$A200)</f>
        <v>0</v>
      </c>
      <c r="N200" s="3">
        <f>COUNTIFS(Sheet1!$L:$L,'load_characteristics work'!N$1,Sheet1!$K:$K,'load_characteristics work'!$A200)</f>
        <v>0</v>
      </c>
      <c r="O200" s="3">
        <f>COUNTIFS(Sheet1!$L:$L,'load_characteristics work'!O$1,Sheet1!$K:$K,'load_characteristics work'!$A200)</f>
        <v>0</v>
      </c>
      <c r="P200" s="3">
        <f>COUNTIFS(Sheet1!$L:$L,'load_characteristics work'!P$1,Sheet1!$K:$K,'load_characteristics work'!$A200)</f>
        <v>0</v>
      </c>
      <c r="Q200" s="3">
        <f>COUNTIFS(Sheet1!$L:$L,'load_characteristics work'!Q$1,Sheet1!$K:$K,'load_characteristics work'!$A200)</f>
        <v>0</v>
      </c>
      <c r="R200" s="3">
        <f>COUNTIFS(Sheet1!$L:$L,'load_characteristics work'!R$1,Sheet1!$K:$K,'load_characteristics work'!$A200)</f>
        <v>0</v>
      </c>
      <c r="S200" s="3">
        <f>COUNTIFS(Sheet1!$L:$L,'load_characteristics work'!S$1,Sheet1!$K:$K,'load_characteristics work'!$A200)</f>
        <v>0</v>
      </c>
      <c r="T200" s="3">
        <f>COUNTIFS(Sheet1!$L:$L,'load_characteristics work'!T$1,Sheet1!$K:$K,'load_characteristics work'!$A200)</f>
        <v>0</v>
      </c>
      <c r="U200" s="3">
        <f>COUNTIFS(Sheet1!$L:$L,'load_characteristics work'!U$1,Sheet1!$K:$K,'load_characteristics work'!$A200)</f>
        <v>0</v>
      </c>
      <c r="V200" s="3">
        <f>COUNTIFS(Sheet1!$L:$L,'load_characteristics work'!V$1,Sheet1!$K:$K,'load_characteristics work'!$A200)</f>
        <v>0</v>
      </c>
      <c r="W200" s="3">
        <f>COUNTIFS(Sheet1!$L:$L,'load_characteristics work'!W$1,Sheet1!$K:$K,'load_characteristics work'!$A200)</f>
        <v>0</v>
      </c>
      <c r="X200" s="3">
        <f>COUNTIFS(Sheet1!$L:$L,'load_characteristics work'!X$1,Sheet1!$K:$K,'load_characteristics work'!$A200)</f>
        <v>0</v>
      </c>
      <c r="Y200" s="3">
        <f>COUNTIFS(Sheet1!$L:$L,'load_characteristics work'!Y$1,Sheet1!$K:$K,'load_characteristics work'!$A200)</f>
        <v>0</v>
      </c>
      <c r="Z200" s="3">
        <f>COUNTIFS(Sheet1!$L:$L,'load_characteristics work'!Z$1,Sheet1!$K:$K,'load_characteristics work'!$A200)</f>
        <v>0</v>
      </c>
    </row>
    <row r="201" spans="1:26" x14ac:dyDescent="0.25">
      <c r="A201" t="s">
        <v>203</v>
      </c>
      <c r="B201">
        <v>90</v>
      </c>
      <c r="C201">
        <v>0.9</v>
      </c>
      <c r="D201">
        <v>100</v>
      </c>
      <c r="J201" s="3">
        <f>COUNTIFS(Sheet1!$L:$L,'load_characteristics work'!J$1,Sheet1!$K:$K,'load_characteristics work'!$A201)</f>
        <v>0</v>
      </c>
      <c r="K201" s="3">
        <f>COUNTIFS(Sheet1!$L:$L,'load_characteristics work'!K$1,Sheet1!$K:$K,'load_characteristics work'!$A201)</f>
        <v>0</v>
      </c>
      <c r="L201" s="3">
        <f>COUNTIFS(Sheet1!$L:$L,'load_characteristics work'!L$1,Sheet1!$K:$K,'load_characteristics work'!$A201)</f>
        <v>0</v>
      </c>
      <c r="M201" s="3">
        <f>COUNTIFS(Sheet1!$L:$L,'load_characteristics work'!M$1,Sheet1!$K:$K,'load_characteristics work'!$A201)</f>
        <v>0</v>
      </c>
      <c r="N201" s="3">
        <f>COUNTIFS(Sheet1!$L:$L,'load_characteristics work'!N$1,Sheet1!$K:$K,'load_characteristics work'!$A201)</f>
        <v>0</v>
      </c>
      <c r="O201" s="3">
        <f>COUNTIFS(Sheet1!$L:$L,'load_characteristics work'!O$1,Sheet1!$K:$K,'load_characteristics work'!$A201)</f>
        <v>0</v>
      </c>
      <c r="P201" s="3">
        <f>COUNTIFS(Sheet1!$L:$L,'load_characteristics work'!P$1,Sheet1!$K:$K,'load_characteristics work'!$A201)</f>
        <v>0</v>
      </c>
      <c r="Q201" s="3">
        <f>COUNTIFS(Sheet1!$L:$L,'load_characteristics work'!Q$1,Sheet1!$K:$K,'load_characteristics work'!$A201)</f>
        <v>0</v>
      </c>
      <c r="R201" s="3">
        <f>COUNTIFS(Sheet1!$L:$L,'load_characteristics work'!R$1,Sheet1!$K:$K,'load_characteristics work'!$A201)</f>
        <v>0</v>
      </c>
      <c r="S201" s="3">
        <f>COUNTIFS(Sheet1!$L:$L,'load_characteristics work'!S$1,Sheet1!$K:$K,'load_characteristics work'!$A201)</f>
        <v>0</v>
      </c>
      <c r="T201" s="3">
        <f>COUNTIFS(Sheet1!$L:$L,'load_characteristics work'!T$1,Sheet1!$K:$K,'load_characteristics work'!$A201)</f>
        <v>0</v>
      </c>
      <c r="U201" s="3">
        <f>COUNTIFS(Sheet1!$L:$L,'load_characteristics work'!U$1,Sheet1!$K:$K,'load_characteristics work'!$A201)</f>
        <v>0</v>
      </c>
      <c r="V201" s="3">
        <f>COUNTIFS(Sheet1!$L:$L,'load_characteristics work'!V$1,Sheet1!$K:$K,'load_characteristics work'!$A201)</f>
        <v>0</v>
      </c>
      <c r="W201" s="3">
        <f>COUNTIFS(Sheet1!$L:$L,'load_characteristics work'!W$1,Sheet1!$K:$K,'load_characteristics work'!$A201)</f>
        <v>0</v>
      </c>
      <c r="X201" s="3">
        <f>COUNTIFS(Sheet1!$L:$L,'load_characteristics work'!X$1,Sheet1!$K:$K,'load_characteristics work'!$A201)</f>
        <v>0</v>
      </c>
      <c r="Y201" s="3">
        <f>COUNTIFS(Sheet1!$L:$L,'load_characteristics work'!Y$1,Sheet1!$K:$K,'load_characteristics work'!$A201)</f>
        <v>0</v>
      </c>
      <c r="Z201" s="3">
        <f>COUNTIFS(Sheet1!$L:$L,'load_characteristics work'!Z$1,Sheet1!$K:$K,'load_characteristics work'!$A201)</f>
        <v>0</v>
      </c>
    </row>
    <row r="202" spans="1:26" x14ac:dyDescent="0.25">
      <c r="A202" t="s">
        <v>204</v>
      </c>
      <c r="B202">
        <v>90</v>
      </c>
      <c r="C202">
        <v>0.9</v>
      </c>
      <c r="D202">
        <v>100</v>
      </c>
      <c r="J202" s="3">
        <f>COUNTIFS(Sheet1!$L:$L,'load_characteristics work'!J$1,Sheet1!$K:$K,'load_characteristics work'!$A202)</f>
        <v>0</v>
      </c>
      <c r="K202" s="3">
        <f>COUNTIFS(Sheet1!$L:$L,'load_characteristics work'!K$1,Sheet1!$K:$K,'load_characteristics work'!$A202)</f>
        <v>0</v>
      </c>
      <c r="L202" s="3">
        <f>COUNTIFS(Sheet1!$L:$L,'load_characteristics work'!L$1,Sheet1!$K:$K,'load_characteristics work'!$A202)</f>
        <v>0</v>
      </c>
      <c r="M202" s="3">
        <f>COUNTIFS(Sheet1!$L:$L,'load_characteristics work'!M$1,Sheet1!$K:$K,'load_characteristics work'!$A202)</f>
        <v>0</v>
      </c>
      <c r="N202" s="3">
        <f>COUNTIFS(Sheet1!$L:$L,'load_characteristics work'!N$1,Sheet1!$K:$K,'load_characteristics work'!$A202)</f>
        <v>0</v>
      </c>
      <c r="O202" s="3">
        <f>COUNTIFS(Sheet1!$L:$L,'load_characteristics work'!O$1,Sheet1!$K:$K,'load_characteristics work'!$A202)</f>
        <v>0</v>
      </c>
      <c r="P202" s="3">
        <f>COUNTIFS(Sheet1!$L:$L,'load_characteristics work'!P$1,Sheet1!$K:$K,'load_characteristics work'!$A202)</f>
        <v>0</v>
      </c>
      <c r="Q202" s="3">
        <f>COUNTIFS(Sheet1!$L:$L,'load_characteristics work'!Q$1,Sheet1!$K:$K,'load_characteristics work'!$A202)</f>
        <v>0</v>
      </c>
      <c r="R202" s="3">
        <f>COUNTIFS(Sheet1!$L:$L,'load_characteristics work'!R$1,Sheet1!$K:$K,'load_characteristics work'!$A202)</f>
        <v>0</v>
      </c>
      <c r="S202" s="3">
        <f>COUNTIFS(Sheet1!$L:$L,'load_characteristics work'!S$1,Sheet1!$K:$K,'load_characteristics work'!$A202)</f>
        <v>0</v>
      </c>
      <c r="T202" s="3">
        <f>COUNTIFS(Sheet1!$L:$L,'load_characteristics work'!T$1,Sheet1!$K:$K,'load_characteristics work'!$A202)</f>
        <v>0</v>
      </c>
      <c r="U202" s="3">
        <f>COUNTIFS(Sheet1!$L:$L,'load_characteristics work'!U$1,Sheet1!$K:$K,'load_characteristics work'!$A202)</f>
        <v>0</v>
      </c>
      <c r="V202" s="3">
        <f>COUNTIFS(Sheet1!$L:$L,'load_characteristics work'!V$1,Sheet1!$K:$K,'load_characteristics work'!$A202)</f>
        <v>0</v>
      </c>
      <c r="W202" s="3">
        <f>COUNTIFS(Sheet1!$L:$L,'load_characteristics work'!W$1,Sheet1!$K:$K,'load_characteristics work'!$A202)</f>
        <v>0</v>
      </c>
      <c r="X202" s="3">
        <f>COUNTIFS(Sheet1!$L:$L,'load_characteristics work'!X$1,Sheet1!$K:$K,'load_characteristics work'!$A202)</f>
        <v>0</v>
      </c>
      <c r="Y202" s="3">
        <f>COUNTIFS(Sheet1!$L:$L,'load_characteristics work'!Y$1,Sheet1!$K:$K,'load_characteristics work'!$A202)</f>
        <v>0</v>
      </c>
      <c r="Z202" s="3">
        <f>COUNTIFS(Sheet1!$L:$L,'load_characteristics work'!Z$1,Sheet1!$K:$K,'load_characteristics work'!$A202)</f>
        <v>0</v>
      </c>
    </row>
    <row r="203" spans="1:26" x14ac:dyDescent="0.25">
      <c r="A203" t="s">
        <v>205</v>
      </c>
      <c r="B203">
        <v>45</v>
      </c>
      <c r="C203">
        <v>0.9</v>
      </c>
      <c r="D203">
        <v>50</v>
      </c>
      <c r="J203" s="3">
        <f>COUNTIFS(Sheet1!$L:$L,'load_characteristics work'!J$1,Sheet1!$K:$K,'load_characteristics work'!$A203)</f>
        <v>0</v>
      </c>
      <c r="K203" s="3">
        <f>COUNTIFS(Sheet1!$L:$L,'load_characteristics work'!K$1,Sheet1!$K:$K,'load_characteristics work'!$A203)</f>
        <v>0</v>
      </c>
      <c r="L203" s="3">
        <f>COUNTIFS(Sheet1!$L:$L,'load_characteristics work'!L$1,Sheet1!$K:$K,'load_characteristics work'!$A203)</f>
        <v>0</v>
      </c>
      <c r="M203" s="3">
        <f>COUNTIFS(Sheet1!$L:$L,'load_characteristics work'!M$1,Sheet1!$K:$K,'load_characteristics work'!$A203)</f>
        <v>0</v>
      </c>
      <c r="N203" s="3">
        <f>COUNTIFS(Sheet1!$L:$L,'load_characteristics work'!N$1,Sheet1!$K:$K,'load_characteristics work'!$A203)</f>
        <v>0</v>
      </c>
      <c r="O203" s="3">
        <f>COUNTIFS(Sheet1!$L:$L,'load_characteristics work'!O$1,Sheet1!$K:$K,'load_characteristics work'!$A203)</f>
        <v>0</v>
      </c>
      <c r="P203" s="3">
        <f>COUNTIFS(Sheet1!$L:$L,'load_characteristics work'!P$1,Sheet1!$K:$K,'load_characteristics work'!$A203)</f>
        <v>0</v>
      </c>
      <c r="Q203" s="3">
        <f>COUNTIFS(Sheet1!$L:$L,'load_characteristics work'!Q$1,Sheet1!$K:$K,'load_characteristics work'!$A203)</f>
        <v>0</v>
      </c>
      <c r="R203" s="3">
        <f>COUNTIFS(Sheet1!$L:$L,'load_characteristics work'!R$1,Sheet1!$K:$K,'load_characteristics work'!$A203)</f>
        <v>0</v>
      </c>
      <c r="S203" s="3">
        <f>COUNTIFS(Sheet1!$L:$L,'load_characteristics work'!S$1,Sheet1!$K:$K,'load_characteristics work'!$A203)</f>
        <v>0</v>
      </c>
      <c r="T203" s="3">
        <f>COUNTIFS(Sheet1!$L:$L,'load_characteristics work'!T$1,Sheet1!$K:$K,'load_characteristics work'!$A203)</f>
        <v>0</v>
      </c>
      <c r="U203" s="3">
        <f>COUNTIFS(Sheet1!$L:$L,'load_characteristics work'!U$1,Sheet1!$K:$K,'load_characteristics work'!$A203)</f>
        <v>0</v>
      </c>
      <c r="V203" s="3">
        <f>COUNTIFS(Sheet1!$L:$L,'load_characteristics work'!V$1,Sheet1!$K:$K,'load_characteristics work'!$A203)</f>
        <v>0</v>
      </c>
      <c r="W203" s="3">
        <f>COUNTIFS(Sheet1!$L:$L,'load_characteristics work'!W$1,Sheet1!$K:$K,'load_characteristics work'!$A203)</f>
        <v>0</v>
      </c>
      <c r="X203" s="3">
        <f>COUNTIFS(Sheet1!$L:$L,'load_characteristics work'!X$1,Sheet1!$K:$K,'load_characteristics work'!$A203)</f>
        <v>0</v>
      </c>
      <c r="Y203" s="3">
        <f>COUNTIFS(Sheet1!$L:$L,'load_characteristics work'!Y$1,Sheet1!$K:$K,'load_characteristics work'!$A203)</f>
        <v>0</v>
      </c>
      <c r="Z203" s="3">
        <f>COUNTIFS(Sheet1!$L:$L,'load_characteristics work'!Z$1,Sheet1!$K:$K,'load_characteristics work'!$A203)</f>
        <v>0</v>
      </c>
    </row>
    <row r="204" spans="1:26" x14ac:dyDescent="0.25">
      <c r="A204" t="s">
        <v>206</v>
      </c>
      <c r="B204">
        <v>90</v>
      </c>
      <c r="C204">
        <v>0.9</v>
      </c>
      <c r="D204">
        <v>100</v>
      </c>
      <c r="J204" s="3">
        <f>COUNTIFS(Sheet1!$L:$L,'load_characteristics work'!J$1,Sheet1!$K:$K,'load_characteristics work'!$A204)</f>
        <v>1</v>
      </c>
      <c r="K204" s="3">
        <f>COUNTIFS(Sheet1!$L:$L,'load_characteristics work'!K$1,Sheet1!$K:$K,'load_characteristics work'!$A204)</f>
        <v>0</v>
      </c>
      <c r="L204" s="3">
        <f>COUNTIFS(Sheet1!$L:$L,'load_characteristics work'!L$1,Sheet1!$K:$K,'load_characteristics work'!$A204)</f>
        <v>0</v>
      </c>
      <c r="M204" s="3">
        <f>COUNTIFS(Sheet1!$L:$L,'load_characteristics work'!M$1,Sheet1!$K:$K,'load_characteristics work'!$A204)</f>
        <v>0</v>
      </c>
      <c r="N204" s="3">
        <f>COUNTIFS(Sheet1!$L:$L,'load_characteristics work'!N$1,Sheet1!$K:$K,'load_characteristics work'!$A204)</f>
        <v>0</v>
      </c>
      <c r="O204" s="3">
        <f>COUNTIFS(Sheet1!$L:$L,'load_characteristics work'!O$1,Sheet1!$K:$K,'load_characteristics work'!$A204)</f>
        <v>0</v>
      </c>
      <c r="P204" s="3">
        <f>COUNTIFS(Sheet1!$L:$L,'load_characteristics work'!P$1,Sheet1!$K:$K,'load_characteristics work'!$A204)</f>
        <v>0</v>
      </c>
      <c r="Q204" s="3">
        <f>COUNTIFS(Sheet1!$L:$L,'load_characteristics work'!Q$1,Sheet1!$K:$K,'load_characteristics work'!$A204)</f>
        <v>0</v>
      </c>
      <c r="R204" s="3">
        <f>COUNTIFS(Sheet1!$L:$L,'load_characteristics work'!R$1,Sheet1!$K:$K,'load_characteristics work'!$A204)</f>
        <v>0</v>
      </c>
      <c r="S204" s="3">
        <f>COUNTIFS(Sheet1!$L:$L,'load_characteristics work'!S$1,Sheet1!$K:$K,'load_characteristics work'!$A204)</f>
        <v>0</v>
      </c>
      <c r="T204" s="3">
        <f>COUNTIFS(Sheet1!$L:$L,'load_characteristics work'!T$1,Sheet1!$K:$K,'load_characteristics work'!$A204)</f>
        <v>0</v>
      </c>
      <c r="U204" s="3">
        <f>COUNTIFS(Sheet1!$L:$L,'load_characteristics work'!U$1,Sheet1!$K:$K,'load_characteristics work'!$A204)</f>
        <v>0</v>
      </c>
      <c r="V204" s="3">
        <f>COUNTIFS(Sheet1!$L:$L,'load_characteristics work'!V$1,Sheet1!$K:$K,'load_characteristics work'!$A204)</f>
        <v>0</v>
      </c>
      <c r="W204" s="3">
        <f>COUNTIFS(Sheet1!$L:$L,'load_characteristics work'!W$1,Sheet1!$K:$K,'load_characteristics work'!$A204)</f>
        <v>0</v>
      </c>
      <c r="X204" s="3">
        <f>COUNTIFS(Sheet1!$L:$L,'load_characteristics work'!X$1,Sheet1!$K:$K,'load_characteristics work'!$A204)</f>
        <v>0</v>
      </c>
      <c r="Y204" s="3">
        <f>COUNTIFS(Sheet1!$L:$L,'load_characteristics work'!Y$1,Sheet1!$K:$K,'load_characteristics work'!$A204)</f>
        <v>0</v>
      </c>
      <c r="Z204" s="3">
        <f>COUNTIFS(Sheet1!$L:$L,'load_characteristics work'!Z$1,Sheet1!$K:$K,'load_characteristics work'!$A204)</f>
        <v>0</v>
      </c>
    </row>
    <row r="205" spans="1:26" x14ac:dyDescent="0.25">
      <c r="A205" t="s">
        <v>207</v>
      </c>
      <c r="B205">
        <v>225</v>
      </c>
      <c r="C205">
        <v>0.9</v>
      </c>
      <c r="D205">
        <v>250</v>
      </c>
      <c r="J205" s="3">
        <f>COUNTIFS(Sheet1!$L:$L,'load_characteristics work'!J$1,Sheet1!$K:$K,'load_characteristics work'!$A205)</f>
        <v>0</v>
      </c>
      <c r="K205" s="3">
        <f>COUNTIFS(Sheet1!$L:$L,'load_characteristics work'!K$1,Sheet1!$K:$K,'load_characteristics work'!$A205)</f>
        <v>0</v>
      </c>
      <c r="L205" s="3">
        <f>COUNTIFS(Sheet1!$L:$L,'load_characteristics work'!L$1,Sheet1!$K:$K,'load_characteristics work'!$A205)</f>
        <v>0</v>
      </c>
      <c r="M205" s="3">
        <f>COUNTIFS(Sheet1!$L:$L,'load_characteristics work'!M$1,Sheet1!$K:$K,'load_characteristics work'!$A205)</f>
        <v>0</v>
      </c>
      <c r="N205" s="3">
        <f>COUNTIFS(Sheet1!$L:$L,'load_characteristics work'!N$1,Sheet1!$K:$K,'load_characteristics work'!$A205)</f>
        <v>0</v>
      </c>
      <c r="O205" s="3">
        <f>COUNTIFS(Sheet1!$L:$L,'load_characteristics work'!O$1,Sheet1!$K:$K,'load_characteristics work'!$A205)</f>
        <v>0</v>
      </c>
      <c r="P205" s="3">
        <f>COUNTIFS(Sheet1!$L:$L,'load_characteristics work'!P$1,Sheet1!$K:$K,'load_characteristics work'!$A205)</f>
        <v>0</v>
      </c>
      <c r="Q205" s="3">
        <f>COUNTIFS(Sheet1!$L:$L,'load_characteristics work'!Q$1,Sheet1!$K:$K,'load_characteristics work'!$A205)</f>
        <v>0</v>
      </c>
      <c r="R205" s="3">
        <f>COUNTIFS(Sheet1!$L:$L,'load_characteristics work'!R$1,Sheet1!$K:$K,'load_characteristics work'!$A205)</f>
        <v>0</v>
      </c>
      <c r="S205" s="3">
        <f>COUNTIFS(Sheet1!$L:$L,'load_characteristics work'!S$1,Sheet1!$K:$K,'load_characteristics work'!$A205)</f>
        <v>0</v>
      </c>
      <c r="T205" s="3">
        <f>COUNTIFS(Sheet1!$L:$L,'load_characteristics work'!T$1,Sheet1!$K:$K,'load_characteristics work'!$A205)</f>
        <v>0</v>
      </c>
      <c r="U205" s="3">
        <f>COUNTIFS(Sheet1!$L:$L,'load_characteristics work'!U$1,Sheet1!$K:$K,'load_characteristics work'!$A205)</f>
        <v>0</v>
      </c>
      <c r="V205" s="3">
        <f>COUNTIFS(Sheet1!$L:$L,'load_characteristics work'!V$1,Sheet1!$K:$K,'load_characteristics work'!$A205)</f>
        <v>0</v>
      </c>
      <c r="W205" s="3">
        <f>COUNTIFS(Sheet1!$L:$L,'load_characteristics work'!W$1,Sheet1!$K:$K,'load_characteristics work'!$A205)</f>
        <v>0</v>
      </c>
      <c r="X205" s="3">
        <f>COUNTIFS(Sheet1!$L:$L,'load_characteristics work'!X$1,Sheet1!$K:$K,'load_characteristics work'!$A205)</f>
        <v>0</v>
      </c>
      <c r="Y205" s="3">
        <f>COUNTIFS(Sheet1!$L:$L,'load_characteristics work'!Y$1,Sheet1!$K:$K,'load_characteristics work'!$A205)</f>
        <v>0</v>
      </c>
      <c r="Z205" s="3">
        <f>COUNTIFS(Sheet1!$L:$L,'load_characteristics work'!Z$1,Sheet1!$K:$K,'load_characteristics work'!$A205)</f>
        <v>0</v>
      </c>
    </row>
    <row r="206" spans="1:26" x14ac:dyDescent="0.25">
      <c r="A206" t="s">
        <v>208</v>
      </c>
      <c r="B206">
        <v>90</v>
      </c>
      <c r="C206">
        <v>0.9</v>
      </c>
      <c r="D206">
        <v>100</v>
      </c>
      <c r="J206" s="3">
        <f>COUNTIFS(Sheet1!$L:$L,'load_characteristics work'!J$1,Sheet1!$K:$K,'load_characteristics work'!$A206)</f>
        <v>0</v>
      </c>
      <c r="K206" s="3">
        <f>COUNTIFS(Sheet1!$L:$L,'load_characteristics work'!K$1,Sheet1!$K:$K,'load_characteristics work'!$A206)</f>
        <v>0</v>
      </c>
      <c r="L206" s="3">
        <f>COUNTIFS(Sheet1!$L:$L,'load_characteristics work'!L$1,Sheet1!$K:$K,'load_characteristics work'!$A206)</f>
        <v>0</v>
      </c>
      <c r="M206" s="3">
        <f>COUNTIFS(Sheet1!$L:$L,'load_characteristics work'!M$1,Sheet1!$K:$K,'load_characteristics work'!$A206)</f>
        <v>0</v>
      </c>
      <c r="N206" s="3">
        <f>COUNTIFS(Sheet1!$L:$L,'load_characteristics work'!N$1,Sheet1!$K:$K,'load_characteristics work'!$A206)</f>
        <v>0</v>
      </c>
      <c r="O206" s="3">
        <f>COUNTIFS(Sheet1!$L:$L,'load_characteristics work'!O$1,Sheet1!$K:$K,'load_characteristics work'!$A206)</f>
        <v>0</v>
      </c>
      <c r="P206" s="3">
        <f>COUNTIFS(Sheet1!$L:$L,'load_characteristics work'!P$1,Sheet1!$K:$K,'load_characteristics work'!$A206)</f>
        <v>0</v>
      </c>
      <c r="Q206" s="3">
        <f>COUNTIFS(Sheet1!$L:$L,'load_characteristics work'!Q$1,Sheet1!$K:$K,'load_characteristics work'!$A206)</f>
        <v>0</v>
      </c>
      <c r="R206" s="3">
        <f>COUNTIFS(Sheet1!$L:$L,'load_characteristics work'!R$1,Sheet1!$K:$K,'load_characteristics work'!$A206)</f>
        <v>0</v>
      </c>
      <c r="S206" s="3">
        <f>COUNTIFS(Sheet1!$L:$L,'load_characteristics work'!S$1,Sheet1!$K:$K,'load_characteristics work'!$A206)</f>
        <v>0</v>
      </c>
      <c r="T206" s="3">
        <f>COUNTIFS(Sheet1!$L:$L,'load_characteristics work'!T$1,Sheet1!$K:$K,'load_characteristics work'!$A206)</f>
        <v>0</v>
      </c>
      <c r="U206" s="3">
        <f>COUNTIFS(Sheet1!$L:$L,'load_characteristics work'!U$1,Sheet1!$K:$K,'load_characteristics work'!$A206)</f>
        <v>0</v>
      </c>
      <c r="V206" s="3">
        <f>COUNTIFS(Sheet1!$L:$L,'load_characteristics work'!V$1,Sheet1!$K:$K,'load_characteristics work'!$A206)</f>
        <v>0</v>
      </c>
      <c r="W206" s="3">
        <f>COUNTIFS(Sheet1!$L:$L,'load_characteristics work'!W$1,Sheet1!$K:$K,'load_characteristics work'!$A206)</f>
        <v>0</v>
      </c>
      <c r="X206" s="3">
        <f>COUNTIFS(Sheet1!$L:$L,'load_characteristics work'!X$1,Sheet1!$K:$K,'load_characteristics work'!$A206)</f>
        <v>0</v>
      </c>
      <c r="Y206" s="3">
        <f>COUNTIFS(Sheet1!$L:$L,'load_characteristics work'!Y$1,Sheet1!$K:$K,'load_characteristics work'!$A206)</f>
        <v>0</v>
      </c>
      <c r="Z206" s="3">
        <f>COUNTIFS(Sheet1!$L:$L,'load_characteristics work'!Z$1,Sheet1!$K:$K,'load_characteristics work'!$A206)</f>
        <v>0</v>
      </c>
    </row>
    <row r="207" spans="1:26" x14ac:dyDescent="0.25">
      <c r="A207" t="s">
        <v>209</v>
      </c>
      <c r="B207">
        <v>180</v>
      </c>
      <c r="C207">
        <v>0.9</v>
      </c>
      <c r="D207">
        <v>200</v>
      </c>
      <c r="J207" s="3">
        <f>COUNTIFS(Sheet1!$L:$L,'load_characteristics work'!J$1,Sheet1!$K:$K,'load_characteristics work'!$A207)</f>
        <v>0</v>
      </c>
      <c r="K207" s="3">
        <f>COUNTIFS(Sheet1!$L:$L,'load_characteristics work'!K$1,Sheet1!$K:$K,'load_characteristics work'!$A207)</f>
        <v>2</v>
      </c>
      <c r="L207" s="3">
        <f>COUNTIFS(Sheet1!$L:$L,'load_characteristics work'!L$1,Sheet1!$K:$K,'load_characteristics work'!$A207)</f>
        <v>0</v>
      </c>
      <c r="M207" s="3">
        <f>COUNTIFS(Sheet1!$L:$L,'load_characteristics work'!M$1,Sheet1!$K:$K,'load_characteristics work'!$A207)</f>
        <v>0</v>
      </c>
      <c r="N207" s="3">
        <f>COUNTIFS(Sheet1!$L:$L,'load_characteristics work'!N$1,Sheet1!$K:$K,'load_characteristics work'!$A207)</f>
        <v>0</v>
      </c>
      <c r="O207" s="3">
        <f>COUNTIFS(Sheet1!$L:$L,'load_characteristics work'!O$1,Sheet1!$K:$K,'load_characteristics work'!$A207)</f>
        <v>0</v>
      </c>
      <c r="P207" s="3">
        <f>COUNTIFS(Sheet1!$L:$L,'load_characteristics work'!P$1,Sheet1!$K:$K,'load_characteristics work'!$A207)</f>
        <v>0</v>
      </c>
      <c r="Q207" s="3">
        <f>COUNTIFS(Sheet1!$L:$L,'load_characteristics work'!Q$1,Sheet1!$K:$K,'load_characteristics work'!$A207)</f>
        <v>0</v>
      </c>
      <c r="R207" s="3">
        <f>COUNTIFS(Sheet1!$L:$L,'load_characteristics work'!R$1,Sheet1!$K:$K,'load_characteristics work'!$A207)</f>
        <v>0</v>
      </c>
      <c r="S207" s="3">
        <f>COUNTIFS(Sheet1!$L:$L,'load_characteristics work'!S$1,Sheet1!$K:$K,'load_characteristics work'!$A207)</f>
        <v>0</v>
      </c>
      <c r="T207" s="3">
        <f>COUNTIFS(Sheet1!$L:$L,'load_characteristics work'!T$1,Sheet1!$K:$K,'load_characteristics work'!$A207)</f>
        <v>0</v>
      </c>
      <c r="U207" s="3">
        <f>COUNTIFS(Sheet1!$L:$L,'load_characteristics work'!U$1,Sheet1!$K:$K,'load_characteristics work'!$A207)</f>
        <v>0</v>
      </c>
      <c r="V207" s="3">
        <f>COUNTIFS(Sheet1!$L:$L,'load_characteristics work'!V$1,Sheet1!$K:$K,'load_characteristics work'!$A207)</f>
        <v>0</v>
      </c>
      <c r="W207" s="3">
        <f>COUNTIFS(Sheet1!$L:$L,'load_characteristics work'!W$1,Sheet1!$K:$K,'load_characteristics work'!$A207)</f>
        <v>0</v>
      </c>
      <c r="X207" s="3">
        <f>COUNTIFS(Sheet1!$L:$L,'load_characteristics work'!X$1,Sheet1!$K:$K,'load_characteristics work'!$A207)</f>
        <v>0</v>
      </c>
      <c r="Y207" s="3">
        <f>COUNTIFS(Sheet1!$L:$L,'load_characteristics work'!Y$1,Sheet1!$K:$K,'load_characteristics work'!$A207)</f>
        <v>0</v>
      </c>
      <c r="Z207" s="3">
        <f>COUNTIFS(Sheet1!$L:$L,'load_characteristics work'!Z$1,Sheet1!$K:$K,'load_characteristics work'!$A207)</f>
        <v>0</v>
      </c>
    </row>
    <row r="208" spans="1:26" x14ac:dyDescent="0.25">
      <c r="A208" t="s">
        <v>210</v>
      </c>
      <c r="B208">
        <v>90</v>
      </c>
      <c r="C208">
        <v>0.9</v>
      </c>
      <c r="D208">
        <v>100</v>
      </c>
      <c r="J208" s="3">
        <f>COUNTIFS(Sheet1!$L:$L,'load_characteristics work'!J$1,Sheet1!$K:$K,'load_characteristics work'!$A208)</f>
        <v>0</v>
      </c>
      <c r="K208" s="3">
        <f>COUNTIFS(Sheet1!$L:$L,'load_characteristics work'!K$1,Sheet1!$K:$K,'load_characteristics work'!$A208)</f>
        <v>0</v>
      </c>
      <c r="L208" s="3">
        <f>COUNTIFS(Sheet1!$L:$L,'load_characteristics work'!L$1,Sheet1!$K:$K,'load_characteristics work'!$A208)</f>
        <v>0</v>
      </c>
      <c r="M208" s="3">
        <f>COUNTIFS(Sheet1!$L:$L,'load_characteristics work'!M$1,Sheet1!$K:$K,'load_characteristics work'!$A208)</f>
        <v>0</v>
      </c>
      <c r="N208" s="3">
        <f>COUNTIFS(Sheet1!$L:$L,'load_characteristics work'!N$1,Sheet1!$K:$K,'load_characteristics work'!$A208)</f>
        <v>0</v>
      </c>
      <c r="O208" s="3">
        <f>COUNTIFS(Sheet1!$L:$L,'load_characteristics work'!O$1,Sheet1!$K:$K,'load_characteristics work'!$A208)</f>
        <v>0</v>
      </c>
      <c r="P208" s="3">
        <f>COUNTIFS(Sheet1!$L:$L,'load_characteristics work'!P$1,Sheet1!$K:$K,'load_characteristics work'!$A208)</f>
        <v>0</v>
      </c>
      <c r="Q208" s="3">
        <f>COUNTIFS(Sheet1!$L:$L,'load_characteristics work'!Q$1,Sheet1!$K:$K,'load_characteristics work'!$A208)</f>
        <v>0</v>
      </c>
      <c r="R208" s="3">
        <f>COUNTIFS(Sheet1!$L:$L,'load_characteristics work'!R$1,Sheet1!$K:$K,'load_characteristics work'!$A208)</f>
        <v>0</v>
      </c>
      <c r="S208" s="3">
        <f>COUNTIFS(Sheet1!$L:$L,'load_characteristics work'!S$1,Sheet1!$K:$K,'load_characteristics work'!$A208)</f>
        <v>0</v>
      </c>
      <c r="T208" s="3">
        <f>COUNTIFS(Sheet1!$L:$L,'load_characteristics work'!T$1,Sheet1!$K:$K,'load_characteristics work'!$A208)</f>
        <v>0</v>
      </c>
      <c r="U208" s="3">
        <f>COUNTIFS(Sheet1!$L:$L,'load_characteristics work'!U$1,Sheet1!$K:$K,'load_characteristics work'!$A208)</f>
        <v>0</v>
      </c>
      <c r="V208" s="3">
        <f>COUNTIFS(Sheet1!$L:$L,'load_characteristics work'!V$1,Sheet1!$K:$K,'load_characteristics work'!$A208)</f>
        <v>0</v>
      </c>
      <c r="W208" s="3">
        <f>COUNTIFS(Sheet1!$L:$L,'load_characteristics work'!W$1,Sheet1!$K:$K,'load_characteristics work'!$A208)</f>
        <v>0</v>
      </c>
      <c r="X208" s="3">
        <f>COUNTIFS(Sheet1!$L:$L,'load_characteristics work'!X$1,Sheet1!$K:$K,'load_characteristics work'!$A208)</f>
        <v>0</v>
      </c>
      <c r="Y208" s="3">
        <f>COUNTIFS(Sheet1!$L:$L,'load_characteristics work'!Y$1,Sheet1!$K:$K,'load_characteristics work'!$A208)</f>
        <v>0</v>
      </c>
      <c r="Z208" s="3">
        <f>COUNTIFS(Sheet1!$L:$L,'load_characteristics work'!Z$1,Sheet1!$K:$K,'load_characteristics work'!$A208)</f>
        <v>0</v>
      </c>
    </row>
    <row r="209" spans="1:26" x14ac:dyDescent="0.25">
      <c r="A209" t="s">
        <v>211</v>
      </c>
      <c r="B209">
        <v>180</v>
      </c>
      <c r="C209">
        <v>0.9</v>
      </c>
      <c r="D209">
        <v>200</v>
      </c>
      <c r="J209" s="3">
        <f>COUNTIFS(Sheet1!$L:$L,'load_characteristics work'!J$1,Sheet1!$K:$K,'load_characteristics work'!$A209)</f>
        <v>1</v>
      </c>
      <c r="K209" s="3">
        <f>COUNTIFS(Sheet1!$L:$L,'load_characteristics work'!K$1,Sheet1!$K:$K,'load_characteristics work'!$A209)</f>
        <v>0</v>
      </c>
      <c r="L209" s="3">
        <f>COUNTIFS(Sheet1!$L:$L,'load_characteristics work'!L$1,Sheet1!$K:$K,'load_characteristics work'!$A209)</f>
        <v>0</v>
      </c>
      <c r="M209" s="3">
        <f>COUNTIFS(Sheet1!$L:$L,'load_characteristics work'!M$1,Sheet1!$K:$K,'load_characteristics work'!$A209)</f>
        <v>0</v>
      </c>
      <c r="N209" s="3">
        <f>COUNTIFS(Sheet1!$L:$L,'load_characteristics work'!N$1,Sheet1!$K:$K,'load_characteristics work'!$A209)</f>
        <v>0</v>
      </c>
      <c r="O209" s="3">
        <f>COUNTIFS(Sheet1!$L:$L,'load_characteristics work'!O$1,Sheet1!$K:$K,'load_characteristics work'!$A209)</f>
        <v>0</v>
      </c>
      <c r="P209" s="3">
        <f>COUNTIFS(Sheet1!$L:$L,'load_characteristics work'!P$1,Sheet1!$K:$K,'load_characteristics work'!$A209)</f>
        <v>0</v>
      </c>
      <c r="Q209" s="3">
        <f>COUNTIFS(Sheet1!$L:$L,'load_characteristics work'!Q$1,Sheet1!$K:$K,'load_characteristics work'!$A209)</f>
        <v>0</v>
      </c>
      <c r="R209" s="3">
        <f>COUNTIFS(Sheet1!$L:$L,'load_characteristics work'!R$1,Sheet1!$K:$K,'load_characteristics work'!$A209)</f>
        <v>0</v>
      </c>
      <c r="S209" s="3">
        <f>COUNTIFS(Sheet1!$L:$L,'load_characteristics work'!S$1,Sheet1!$K:$K,'load_characteristics work'!$A209)</f>
        <v>0</v>
      </c>
      <c r="T209" s="3">
        <f>COUNTIFS(Sheet1!$L:$L,'load_characteristics work'!T$1,Sheet1!$K:$K,'load_characteristics work'!$A209)</f>
        <v>0</v>
      </c>
      <c r="U209" s="3">
        <f>COUNTIFS(Sheet1!$L:$L,'load_characteristics work'!U$1,Sheet1!$K:$K,'load_characteristics work'!$A209)</f>
        <v>0</v>
      </c>
      <c r="V209" s="3">
        <f>COUNTIFS(Sheet1!$L:$L,'load_characteristics work'!V$1,Sheet1!$K:$K,'load_characteristics work'!$A209)</f>
        <v>0</v>
      </c>
      <c r="W209" s="3">
        <f>COUNTIFS(Sheet1!$L:$L,'load_characteristics work'!W$1,Sheet1!$K:$K,'load_characteristics work'!$A209)</f>
        <v>0</v>
      </c>
      <c r="X209" s="3">
        <f>COUNTIFS(Sheet1!$L:$L,'load_characteristics work'!X$1,Sheet1!$K:$K,'load_characteristics work'!$A209)</f>
        <v>0</v>
      </c>
      <c r="Y209" s="3">
        <f>COUNTIFS(Sheet1!$L:$L,'load_characteristics work'!Y$1,Sheet1!$K:$K,'load_characteristics work'!$A209)</f>
        <v>0</v>
      </c>
      <c r="Z209" s="3">
        <f>COUNTIFS(Sheet1!$L:$L,'load_characteristics work'!Z$1,Sheet1!$K:$K,'load_characteristics work'!$A209)</f>
        <v>0</v>
      </c>
    </row>
    <row r="210" spans="1:26" x14ac:dyDescent="0.25">
      <c r="A210" t="s">
        <v>212</v>
      </c>
      <c r="B210">
        <v>90</v>
      </c>
      <c r="C210">
        <v>0.9</v>
      </c>
      <c r="D210">
        <v>100</v>
      </c>
      <c r="J210" s="3">
        <f>COUNTIFS(Sheet1!$L:$L,'load_characteristics work'!J$1,Sheet1!$K:$K,'load_characteristics work'!$A210)</f>
        <v>0</v>
      </c>
      <c r="K210" s="3">
        <f>COUNTIFS(Sheet1!$L:$L,'load_characteristics work'!K$1,Sheet1!$K:$K,'load_characteristics work'!$A210)</f>
        <v>0</v>
      </c>
      <c r="L210" s="3">
        <f>COUNTIFS(Sheet1!$L:$L,'load_characteristics work'!L$1,Sheet1!$K:$K,'load_characteristics work'!$A210)</f>
        <v>0</v>
      </c>
      <c r="M210" s="3">
        <f>COUNTIFS(Sheet1!$L:$L,'load_characteristics work'!M$1,Sheet1!$K:$K,'load_characteristics work'!$A210)</f>
        <v>0</v>
      </c>
      <c r="N210" s="3">
        <f>COUNTIFS(Sheet1!$L:$L,'load_characteristics work'!N$1,Sheet1!$K:$K,'load_characteristics work'!$A210)</f>
        <v>0</v>
      </c>
      <c r="O210" s="3">
        <f>COUNTIFS(Sheet1!$L:$L,'load_characteristics work'!O$1,Sheet1!$K:$K,'load_characteristics work'!$A210)</f>
        <v>0</v>
      </c>
      <c r="P210" s="3">
        <f>COUNTIFS(Sheet1!$L:$L,'load_characteristics work'!P$1,Sheet1!$K:$K,'load_characteristics work'!$A210)</f>
        <v>0</v>
      </c>
      <c r="Q210" s="3">
        <f>COUNTIFS(Sheet1!$L:$L,'load_characteristics work'!Q$1,Sheet1!$K:$K,'load_characteristics work'!$A210)</f>
        <v>0</v>
      </c>
      <c r="R210" s="3">
        <f>COUNTIFS(Sheet1!$L:$L,'load_characteristics work'!R$1,Sheet1!$K:$K,'load_characteristics work'!$A210)</f>
        <v>0</v>
      </c>
      <c r="S210" s="3">
        <f>COUNTIFS(Sheet1!$L:$L,'load_characteristics work'!S$1,Sheet1!$K:$K,'load_characteristics work'!$A210)</f>
        <v>0</v>
      </c>
      <c r="T210" s="3">
        <f>COUNTIFS(Sheet1!$L:$L,'load_characteristics work'!T$1,Sheet1!$K:$K,'load_characteristics work'!$A210)</f>
        <v>0</v>
      </c>
      <c r="U210" s="3">
        <f>COUNTIFS(Sheet1!$L:$L,'load_characteristics work'!U$1,Sheet1!$K:$K,'load_characteristics work'!$A210)</f>
        <v>0</v>
      </c>
      <c r="V210" s="3">
        <f>COUNTIFS(Sheet1!$L:$L,'load_characteristics work'!V$1,Sheet1!$K:$K,'load_characteristics work'!$A210)</f>
        <v>0</v>
      </c>
      <c r="W210" s="3">
        <f>COUNTIFS(Sheet1!$L:$L,'load_characteristics work'!W$1,Sheet1!$K:$K,'load_characteristics work'!$A210)</f>
        <v>0</v>
      </c>
      <c r="X210" s="3">
        <f>COUNTIFS(Sheet1!$L:$L,'load_characteristics work'!X$1,Sheet1!$K:$K,'load_characteristics work'!$A210)</f>
        <v>0</v>
      </c>
      <c r="Y210" s="3">
        <f>COUNTIFS(Sheet1!$L:$L,'load_characteristics work'!Y$1,Sheet1!$K:$K,'load_characteristics work'!$A210)</f>
        <v>0</v>
      </c>
      <c r="Z210" s="3">
        <f>COUNTIFS(Sheet1!$L:$L,'load_characteristics work'!Z$1,Sheet1!$K:$K,'load_characteristics work'!$A210)</f>
        <v>0</v>
      </c>
    </row>
    <row r="211" spans="1:26" x14ac:dyDescent="0.25">
      <c r="A211" t="s">
        <v>213</v>
      </c>
      <c r="B211">
        <v>90</v>
      </c>
      <c r="C211">
        <v>0.9</v>
      </c>
      <c r="D211">
        <v>100</v>
      </c>
      <c r="J211" s="3">
        <f>COUNTIFS(Sheet1!$L:$L,'load_characteristics work'!J$1,Sheet1!$K:$K,'load_characteristics work'!$A211)</f>
        <v>2</v>
      </c>
      <c r="K211" s="3">
        <f>COUNTIFS(Sheet1!$L:$L,'load_characteristics work'!K$1,Sheet1!$K:$K,'load_characteristics work'!$A211)</f>
        <v>0</v>
      </c>
      <c r="L211" s="3">
        <f>COUNTIFS(Sheet1!$L:$L,'load_characteristics work'!L$1,Sheet1!$K:$K,'load_characteristics work'!$A211)</f>
        <v>0</v>
      </c>
      <c r="M211" s="3">
        <f>COUNTIFS(Sheet1!$L:$L,'load_characteristics work'!M$1,Sheet1!$K:$K,'load_characteristics work'!$A211)</f>
        <v>0</v>
      </c>
      <c r="N211" s="3">
        <f>COUNTIFS(Sheet1!$L:$L,'load_characteristics work'!N$1,Sheet1!$K:$K,'load_characteristics work'!$A211)</f>
        <v>0</v>
      </c>
      <c r="O211" s="3">
        <f>COUNTIFS(Sheet1!$L:$L,'load_characteristics work'!O$1,Sheet1!$K:$K,'load_characteristics work'!$A211)</f>
        <v>0</v>
      </c>
      <c r="P211" s="3">
        <f>COUNTIFS(Sheet1!$L:$L,'load_characteristics work'!P$1,Sheet1!$K:$K,'load_characteristics work'!$A211)</f>
        <v>0</v>
      </c>
      <c r="Q211" s="3">
        <f>COUNTIFS(Sheet1!$L:$L,'load_characteristics work'!Q$1,Sheet1!$K:$K,'load_characteristics work'!$A211)</f>
        <v>0</v>
      </c>
      <c r="R211" s="3">
        <f>COUNTIFS(Sheet1!$L:$L,'load_characteristics work'!R$1,Sheet1!$K:$K,'load_characteristics work'!$A211)</f>
        <v>0</v>
      </c>
      <c r="S211" s="3">
        <f>COUNTIFS(Sheet1!$L:$L,'load_characteristics work'!S$1,Sheet1!$K:$K,'load_characteristics work'!$A211)</f>
        <v>0</v>
      </c>
      <c r="T211" s="3">
        <f>COUNTIFS(Sheet1!$L:$L,'load_characteristics work'!T$1,Sheet1!$K:$K,'load_characteristics work'!$A211)</f>
        <v>0</v>
      </c>
      <c r="U211" s="3">
        <f>COUNTIFS(Sheet1!$L:$L,'load_characteristics work'!U$1,Sheet1!$K:$K,'load_characteristics work'!$A211)</f>
        <v>0</v>
      </c>
      <c r="V211" s="3">
        <f>COUNTIFS(Sheet1!$L:$L,'load_characteristics work'!V$1,Sheet1!$K:$K,'load_characteristics work'!$A211)</f>
        <v>0</v>
      </c>
      <c r="W211" s="3">
        <f>COUNTIFS(Sheet1!$L:$L,'load_characteristics work'!W$1,Sheet1!$K:$K,'load_characteristics work'!$A211)</f>
        <v>0</v>
      </c>
      <c r="X211" s="3">
        <f>COUNTIFS(Sheet1!$L:$L,'load_characteristics work'!X$1,Sheet1!$K:$K,'load_characteristics work'!$A211)</f>
        <v>0</v>
      </c>
      <c r="Y211" s="3">
        <f>COUNTIFS(Sheet1!$L:$L,'load_characteristics work'!Y$1,Sheet1!$K:$K,'load_characteristics work'!$A211)</f>
        <v>0</v>
      </c>
      <c r="Z211" s="3">
        <f>COUNTIFS(Sheet1!$L:$L,'load_characteristics work'!Z$1,Sheet1!$K:$K,'load_characteristics work'!$A211)</f>
        <v>0</v>
      </c>
    </row>
    <row r="212" spans="1:26" x14ac:dyDescent="0.25">
      <c r="A212" t="s">
        <v>214</v>
      </c>
      <c r="B212">
        <v>180</v>
      </c>
      <c r="C212">
        <v>0.9</v>
      </c>
      <c r="D212">
        <v>200</v>
      </c>
      <c r="J212" s="3">
        <f>COUNTIFS(Sheet1!$L:$L,'load_characteristics work'!J$1,Sheet1!$K:$K,'load_characteristics work'!$A212)</f>
        <v>0</v>
      </c>
      <c r="K212" s="3">
        <f>COUNTIFS(Sheet1!$L:$L,'load_characteristics work'!K$1,Sheet1!$K:$K,'load_characteristics work'!$A212)</f>
        <v>0</v>
      </c>
      <c r="L212" s="3">
        <f>COUNTIFS(Sheet1!$L:$L,'load_characteristics work'!L$1,Sheet1!$K:$K,'load_characteristics work'!$A212)</f>
        <v>0</v>
      </c>
      <c r="M212" s="3">
        <f>COUNTIFS(Sheet1!$L:$L,'load_characteristics work'!M$1,Sheet1!$K:$K,'load_characteristics work'!$A212)</f>
        <v>0</v>
      </c>
      <c r="N212" s="3">
        <f>COUNTIFS(Sheet1!$L:$L,'load_characteristics work'!N$1,Sheet1!$K:$K,'load_characteristics work'!$A212)</f>
        <v>0</v>
      </c>
      <c r="O212" s="3">
        <f>COUNTIFS(Sheet1!$L:$L,'load_characteristics work'!O$1,Sheet1!$K:$K,'load_characteristics work'!$A212)</f>
        <v>0</v>
      </c>
      <c r="P212" s="3">
        <f>COUNTIFS(Sheet1!$L:$L,'load_characteristics work'!P$1,Sheet1!$K:$K,'load_characteristics work'!$A212)</f>
        <v>0</v>
      </c>
      <c r="Q212" s="3">
        <f>COUNTIFS(Sheet1!$L:$L,'load_characteristics work'!Q$1,Sheet1!$K:$K,'load_characteristics work'!$A212)</f>
        <v>0</v>
      </c>
      <c r="R212" s="3">
        <f>COUNTIFS(Sheet1!$L:$L,'load_characteristics work'!R$1,Sheet1!$K:$K,'load_characteristics work'!$A212)</f>
        <v>0</v>
      </c>
      <c r="S212" s="3">
        <f>COUNTIFS(Sheet1!$L:$L,'load_characteristics work'!S$1,Sheet1!$K:$K,'load_characteristics work'!$A212)</f>
        <v>0</v>
      </c>
      <c r="T212" s="3">
        <f>COUNTIFS(Sheet1!$L:$L,'load_characteristics work'!T$1,Sheet1!$K:$K,'load_characteristics work'!$A212)</f>
        <v>0</v>
      </c>
      <c r="U212" s="3">
        <f>COUNTIFS(Sheet1!$L:$L,'load_characteristics work'!U$1,Sheet1!$K:$K,'load_characteristics work'!$A212)</f>
        <v>0</v>
      </c>
      <c r="V212" s="3">
        <f>COUNTIFS(Sheet1!$L:$L,'load_characteristics work'!V$1,Sheet1!$K:$K,'load_characteristics work'!$A212)</f>
        <v>0</v>
      </c>
      <c r="W212" s="3">
        <f>COUNTIFS(Sheet1!$L:$L,'load_characteristics work'!W$1,Sheet1!$K:$K,'load_characteristics work'!$A212)</f>
        <v>0</v>
      </c>
      <c r="X212" s="3">
        <f>COUNTIFS(Sheet1!$L:$L,'load_characteristics work'!X$1,Sheet1!$K:$K,'load_characteristics work'!$A212)</f>
        <v>0</v>
      </c>
      <c r="Y212" s="3">
        <f>COUNTIFS(Sheet1!$L:$L,'load_characteristics work'!Y$1,Sheet1!$K:$K,'load_characteristics work'!$A212)</f>
        <v>0</v>
      </c>
      <c r="Z212" s="3">
        <f>COUNTIFS(Sheet1!$L:$L,'load_characteristics work'!Z$1,Sheet1!$K:$K,'load_characteristics work'!$A212)</f>
        <v>0</v>
      </c>
    </row>
    <row r="213" spans="1:26" x14ac:dyDescent="0.25">
      <c r="A213" t="s">
        <v>215</v>
      </c>
      <c r="B213">
        <v>90</v>
      </c>
      <c r="C213">
        <v>0.9</v>
      </c>
      <c r="D213">
        <v>100</v>
      </c>
      <c r="J213" s="3">
        <f>COUNTIFS(Sheet1!$L:$L,'load_characteristics work'!J$1,Sheet1!$K:$K,'load_characteristics work'!$A213)</f>
        <v>0</v>
      </c>
      <c r="K213" s="3">
        <f>COUNTIFS(Sheet1!$L:$L,'load_characteristics work'!K$1,Sheet1!$K:$K,'load_characteristics work'!$A213)</f>
        <v>0</v>
      </c>
      <c r="L213" s="3">
        <f>COUNTIFS(Sheet1!$L:$L,'load_characteristics work'!L$1,Sheet1!$K:$K,'load_characteristics work'!$A213)</f>
        <v>0</v>
      </c>
      <c r="M213" s="3">
        <f>COUNTIFS(Sheet1!$L:$L,'load_characteristics work'!M$1,Sheet1!$K:$K,'load_characteristics work'!$A213)</f>
        <v>0</v>
      </c>
      <c r="N213" s="3">
        <f>COUNTIFS(Sheet1!$L:$L,'load_characteristics work'!N$1,Sheet1!$K:$K,'load_characteristics work'!$A213)</f>
        <v>0</v>
      </c>
      <c r="O213" s="3">
        <f>COUNTIFS(Sheet1!$L:$L,'load_characteristics work'!O$1,Sheet1!$K:$K,'load_characteristics work'!$A213)</f>
        <v>0</v>
      </c>
      <c r="P213" s="3">
        <f>COUNTIFS(Sheet1!$L:$L,'load_characteristics work'!P$1,Sheet1!$K:$K,'load_characteristics work'!$A213)</f>
        <v>0</v>
      </c>
      <c r="Q213" s="3">
        <f>COUNTIFS(Sheet1!$L:$L,'load_characteristics work'!Q$1,Sheet1!$K:$K,'load_characteristics work'!$A213)</f>
        <v>0</v>
      </c>
      <c r="R213" s="3">
        <f>COUNTIFS(Sheet1!$L:$L,'load_characteristics work'!R$1,Sheet1!$K:$K,'load_characteristics work'!$A213)</f>
        <v>0</v>
      </c>
      <c r="S213" s="3">
        <f>COUNTIFS(Sheet1!$L:$L,'load_characteristics work'!S$1,Sheet1!$K:$K,'load_characteristics work'!$A213)</f>
        <v>0</v>
      </c>
      <c r="T213" s="3">
        <f>COUNTIFS(Sheet1!$L:$L,'load_characteristics work'!T$1,Sheet1!$K:$K,'load_characteristics work'!$A213)</f>
        <v>0</v>
      </c>
      <c r="U213" s="3">
        <f>COUNTIFS(Sheet1!$L:$L,'load_characteristics work'!U$1,Sheet1!$K:$K,'load_characteristics work'!$A213)</f>
        <v>0</v>
      </c>
      <c r="V213" s="3">
        <f>COUNTIFS(Sheet1!$L:$L,'load_characteristics work'!V$1,Sheet1!$K:$K,'load_characteristics work'!$A213)</f>
        <v>0</v>
      </c>
      <c r="W213" s="3">
        <f>COUNTIFS(Sheet1!$L:$L,'load_characteristics work'!W$1,Sheet1!$K:$K,'load_characteristics work'!$A213)</f>
        <v>0</v>
      </c>
      <c r="X213" s="3">
        <f>COUNTIFS(Sheet1!$L:$L,'load_characteristics work'!X$1,Sheet1!$K:$K,'load_characteristics work'!$A213)</f>
        <v>0</v>
      </c>
      <c r="Y213" s="3">
        <f>COUNTIFS(Sheet1!$L:$L,'load_characteristics work'!Y$1,Sheet1!$K:$K,'load_characteristics work'!$A213)</f>
        <v>0</v>
      </c>
      <c r="Z213" s="3">
        <f>COUNTIFS(Sheet1!$L:$L,'load_characteristics work'!Z$1,Sheet1!$K:$K,'load_characteristics work'!$A213)</f>
        <v>0</v>
      </c>
    </row>
    <row r="214" spans="1:26" x14ac:dyDescent="0.25">
      <c r="A214" t="s">
        <v>216</v>
      </c>
      <c r="B214">
        <v>315</v>
      </c>
      <c r="C214">
        <v>0.9</v>
      </c>
      <c r="D214">
        <v>350</v>
      </c>
      <c r="J214" s="3">
        <f>COUNTIFS(Sheet1!$L:$L,'load_characteristics work'!J$1,Sheet1!$K:$K,'load_characteristics work'!$A214)</f>
        <v>0</v>
      </c>
      <c r="K214" s="3">
        <f>COUNTIFS(Sheet1!$L:$L,'load_characteristics work'!K$1,Sheet1!$K:$K,'load_characteristics work'!$A214)</f>
        <v>0</v>
      </c>
      <c r="L214" s="3">
        <f>COUNTIFS(Sheet1!$L:$L,'load_characteristics work'!L$1,Sheet1!$K:$K,'load_characteristics work'!$A214)</f>
        <v>0</v>
      </c>
      <c r="M214" s="3">
        <f>COUNTIFS(Sheet1!$L:$L,'load_characteristics work'!M$1,Sheet1!$K:$K,'load_characteristics work'!$A214)</f>
        <v>0</v>
      </c>
      <c r="N214" s="3">
        <f>COUNTIFS(Sheet1!$L:$L,'load_characteristics work'!N$1,Sheet1!$K:$K,'load_characteristics work'!$A214)</f>
        <v>0</v>
      </c>
      <c r="O214" s="3">
        <f>COUNTIFS(Sheet1!$L:$L,'load_characteristics work'!O$1,Sheet1!$K:$K,'load_characteristics work'!$A214)</f>
        <v>0</v>
      </c>
      <c r="P214" s="3">
        <f>COUNTIFS(Sheet1!$L:$L,'load_characteristics work'!P$1,Sheet1!$K:$K,'load_characteristics work'!$A214)</f>
        <v>0</v>
      </c>
      <c r="Q214" s="3">
        <f>COUNTIFS(Sheet1!$L:$L,'load_characteristics work'!Q$1,Sheet1!$K:$K,'load_characteristics work'!$A214)</f>
        <v>0</v>
      </c>
      <c r="R214" s="3">
        <f>COUNTIFS(Sheet1!$L:$L,'load_characteristics work'!R$1,Sheet1!$K:$K,'load_characteristics work'!$A214)</f>
        <v>0</v>
      </c>
      <c r="S214" s="3">
        <f>COUNTIFS(Sheet1!$L:$L,'load_characteristics work'!S$1,Sheet1!$K:$K,'load_characteristics work'!$A214)</f>
        <v>0</v>
      </c>
      <c r="T214" s="3">
        <f>COUNTIFS(Sheet1!$L:$L,'load_characteristics work'!T$1,Sheet1!$K:$K,'load_characteristics work'!$A214)</f>
        <v>0</v>
      </c>
      <c r="U214" s="3">
        <f>COUNTIFS(Sheet1!$L:$L,'load_characteristics work'!U$1,Sheet1!$K:$K,'load_characteristics work'!$A214)</f>
        <v>0</v>
      </c>
      <c r="V214" s="3">
        <f>COUNTIFS(Sheet1!$L:$L,'load_characteristics work'!V$1,Sheet1!$K:$K,'load_characteristics work'!$A214)</f>
        <v>0</v>
      </c>
      <c r="W214" s="3">
        <f>COUNTIFS(Sheet1!$L:$L,'load_characteristics work'!W$1,Sheet1!$K:$K,'load_characteristics work'!$A214)</f>
        <v>1</v>
      </c>
      <c r="X214" s="3">
        <f>COUNTIFS(Sheet1!$L:$L,'load_characteristics work'!X$1,Sheet1!$K:$K,'load_characteristics work'!$A214)</f>
        <v>0</v>
      </c>
      <c r="Y214" s="3">
        <f>COUNTIFS(Sheet1!$L:$L,'load_characteristics work'!Y$1,Sheet1!$K:$K,'load_characteristics work'!$A214)</f>
        <v>0</v>
      </c>
      <c r="Z214" s="3">
        <f>COUNTIFS(Sheet1!$L:$L,'load_characteristics work'!Z$1,Sheet1!$K:$K,'load_characteristics work'!$A214)</f>
        <v>0</v>
      </c>
    </row>
    <row r="215" spans="1:26" x14ac:dyDescent="0.25">
      <c r="A215" t="s">
        <v>217</v>
      </c>
      <c r="B215">
        <v>135</v>
      </c>
      <c r="C215">
        <v>0.9</v>
      </c>
      <c r="D215">
        <v>150</v>
      </c>
      <c r="J215" s="3">
        <f>COUNTIFS(Sheet1!$L:$L,'load_characteristics work'!J$1,Sheet1!$K:$K,'load_characteristics work'!$A215)</f>
        <v>0</v>
      </c>
      <c r="K215" s="3">
        <f>COUNTIFS(Sheet1!$L:$L,'load_characteristics work'!K$1,Sheet1!$K:$K,'load_characteristics work'!$A215)</f>
        <v>1</v>
      </c>
      <c r="L215" s="3">
        <f>COUNTIFS(Sheet1!$L:$L,'load_characteristics work'!L$1,Sheet1!$K:$K,'load_characteristics work'!$A215)</f>
        <v>0</v>
      </c>
      <c r="M215" s="3">
        <f>COUNTIFS(Sheet1!$L:$L,'load_characteristics work'!M$1,Sheet1!$K:$K,'load_characteristics work'!$A215)</f>
        <v>0</v>
      </c>
      <c r="N215" s="3">
        <f>COUNTIFS(Sheet1!$L:$L,'load_characteristics work'!N$1,Sheet1!$K:$K,'load_characteristics work'!$A215)</f>
        <v>0</v>
      </c>
      <c r="O215" s="3">
        <f>COUNTIFS(Sheet1!$L:$L,'load_characteristics work'!O$1,Sheet1!$K:$K,'load_characteristics work'!$A215)</f>
        <v>0</v>
      </c>
      <c r="P215" s="3">
        <f>COUNTIFS(Sheet1!$L:$L,'load_characteristics work'!P$1,Sheet1!$K:$K,'load_characteristics work'!$A215)</f>
        <v>0</v>
      </c>
      <c r="Q215" s="3">
        <f>COUNTIFS(Sheet1!$L:$L,'load_characteristics work'!Q$1,Sheet1!$K:$K,'load_characteristics work'!$A215)</f>
        <v>0</v>
      </c>
      <c r="R215" s="3">
        <f>COUNTIFS(Sheet1!$L:$L,'load_characteristics work'!R$1,Sheet1!$K:$K,'load_characteristics work'!$A215)</f>
        <v>0</v>
      </c>
      <c r="S215" s="3">
        <f>COUNTIFS(Sheet1!$L:$L,'load_characteristics work'!S$1,Sheet1!$K:$K,'load_characteristics work'!$A215)</f>
        <v>0</v>
      </c>
      <c r="T215" s="3">
        <f>COUNTIFS(Sheet1!$L:$L,'load_characteristics work'!T$1,Sheet1!$K:$K,'load_characteristics work'!$A215)</f>
        <v>0</v>
      </c>
      <c r="U215" s="3">
        <f>COUNTIFS(Sheet1!$L:$L,'load_characteristics work'!U$1,Sheet1!$K:$K,'load_characteristics work'!$A215)</f>
        <v>0</v>
      </c>
      <c r="V215" s="3">
        <f>COUNTIFS(Sheet1!$L:$L,'load_characteristics work'!V$1,Sheet1!$K:$K,'load_characteristics work'!$A215)</f>
        <v>0</v>
      </c>
      <c r="W215" s="3">
        <f>COUNTIFS(Sheet1!$L:$L,'load_characteristics work'!W$1,Sheet1!$K:$K,'load_characteristics work'!$A215)</f>
        <v>0</v>
      </c>
      <c r="X215" s="3">
        <f>COUNTIFS(Sheet1!$L:$L,'load_characteristics work'!X$1,Sheet1!$K:$K,'load_characteristics work'!$A215)</f>
        <v>0</v>
      </c>
      <c r="Y215" s="3">
        <f>COUNTIFS(Sheet1!$L:$L,'load_characteristics work'!Y$1,Sheet1!$K:$K,'load_characteristics work'!$A215)</f>
        <v>0</v>
      </c>
      <c r="Z215" s="3">
        <f>COUNTIFS(Sheet1!$L:$L,'load_characteristics work'!Z$1,Sheet1!$K:$K,'load_characteristics work'!$A215)</f>
        <v>0</v>
      </c>
    </row>
    <row r="216" spans="1:26" x14ac:dyDescent="0.25">
      <c r="A216" t="s">
        <v>218</v>
      </c>
      <c r="B216">
        <v>90</v>
      </c>
      <c r="C216">
        <v>0.9</v>
      </c>
      <c r="D216">
        <v>100</v>
      </c>
      <c r="J216" s="3">
        <f>COUNTIFS(Sheet1!$L:$L,'load_characteristics work'!J$1,Sheet1!$K:$K,'load_characteristics work'!$A216)</f>
        <v>0</v>
      </c>
      <c r="K216" s="3">
        <f>COUNTIFS(Sheet1!$L:$L,'load_characteristics work'!K$1,Sheet1!$K:$K,'load_characteristics work'!$A216)</f>
        <v>0</v>
      </c>
      <c r="L216" s="3">
        <f>COUNTIFS(Sheet1!$L:$L,'load_characteristics work'!L$1,Sheet1!$K:$K,'load_characteristics work'!$A216)</f>
        <v>0</v>
      </c>
      <c r="M216" s="3">
        <f>COUNTIFS(Sheet1!$L:$L,'load_characteristics work'!M$1,Sheet1!$K:$K,'load_characteristics work'!$A216)</f>
        <v>0</v>
      </c>
      <c r="N216" s="3">
        <f>COUNTIFS(Sheet1!$L:$L,'load_characteristics work'!N$1,Sheet1!$K:$K,'load_characteristics work'!$A216)</f>
        <v>0</v>
      </c>
      <c r="O216" s="3">
        <f>COUNTIFS(Sheet1!$L:$L,'load_characteristics work'!O$1,Sheet1!$K:$K,'load_characteristics work'!$A216)</f>
        <v>0</v>
      </c>
      <c r="P216" s="3">
        <f>COUNTIFS(Sheet1!$L:$L,'load_characteristics work'!P$1,Sheet1!$K:$K,'load_characteristics work'!$A216)</f>
        <v>0</v>
      </c>
      <c r="Q216" s="3">
        <f>COUNTIFS(Sheet1!$L:$L,'load_characteristics work'!Q$1,Sheet1!$K:$K,'load_characteristics work'!$A216)</f>
        <v>0</v>
      </c>
      <c r="R216" s="3">
        <f>COUNTIFS(Sheet1!$L:$L,'load_characteristics work'!R$1,Sheet1!$K:$K,'load_characteristics work'!$A216)</f>
        <v>0</v>
      </c>
      <c r="S216" s="3">
        <f>COUNTIFS(Sheet1!$L:$L,'load_characteristics work'!S$1,Sheet1!$K:$K,'load_characteristics work'!$A216)</f>
        <v>0</v>
      </c>
      <c r="T216" s="3">
        <f>COUNTIFS(Sheet1!$L:$L,'load_characteristics work'!T$1,Sheet1!$K:$K,'load_characteristics work'!$A216)</f>
        <v>0</v>
      </c>
      <c r="U216" s="3">
        <f>COUNTIFS(Sheet1!$L:$L,'load_characteristics work'!U$1,Sheet1!$K:$K,'load_characteristics work'!$A216)</f>
        <v>0</v>
      </c>
      <c r="V216" s="3">
        <f>COUNTIFS(Sheet1!$L:$L,'load_characteristics work'!V$1,Sheet1!$K:$K,'load_characteristics work'!$A216)</f>
        <v>0</v>
      </c>
      <c r="W216" s="3">
        <f>COUNTIFS(Sheet1!$L:$L,'load_characteristics work'!W$1,Sheet1!$K:$K,'load_characteristics work'!$A216)</f>
        <v>0</v>
      </c>
      <c r="X216" s="3">
        <f>COUNTIFS(Sheet1!$L:$L,'load_characteristics work'!X$1,Sheet1!$K:$K,'load_characteristics work'!$A216)</f>
        <v>0</v>
      </c>
      <c r="Y216" s="3">
        <f>COUNTIFS(Sheet1!$L:$L,'load_characteristics work'!Y$1,Sheet1!$K:$K,'load_characteristics work'!$A216)</f>
        <v>0</v>
      </c>
      <c r="Z216" s="3">
        <f>COUNTIFS(Sheet1!$L:$L,'load_characteristics work'!Z$1,Sheet1!$K:$K,'load_characteristics work'!$A216)</f>
        <v>0</v>
      </c>
    </row>
    <row r="217" spans="1:26" x14ac:dyDescent="0.25">
      <c r="A217" t="s">
        <v>219</v>
      </c>
      <c r="B217">
        <v>450</v>
      </c>
      <c r="C217">
        <v>0.9</v>
      </c>
      <c r="D217">
        <v>500</v>
      </c>
      <c r="J217" s="3">
        <f>COUNTIFS(Sheet1!$L:$L,'load_characteristics work'!J$1,Sheet1!$K:$K,'load_characteristics work'!$A217)</f>
        <v>0</v>
      </c>
      <c r="K217" s="3">
        <f>COUNTIFS(Sheet1!$L:$L,'load_characteristics work'!K$1,Sheet1!$K:$K,'load_characteristics work'!$A217)</f>
        <v>0</v>
      </c>
      <c r="L217" s="3">
        <f>COUNTIFS(Sheet1!$L:$L,'load_characteristics work'!L$1,Sheet1!$K:$K,'load_characteristics work'!$A217)</f>
        <v>0</v>
      </c>
      <c r="M217" s="3">
        <f>COUNTIFS(Sheet1!$L:$L,'load_characteristics work'!M$1,Sheet1!$K:$K,'load_characteristics work'!$A217)</f>
        <v>0</v>
      </c>
      <c r="N217" s="3">
        <f>COUNTIFS(Sheet1!$L:$L,'load_characteristics work'!N$1,Sheet1!$K:$K,'load_characteristics work'!$A217)</f>
        <v>0</v>
      </c>
      <c r="O217" s="3">
        <f>COUNTIFS(Sheet1!$L:$L,'load_characteristics work'!O$1,Sheet1!$K:$K,'load_characteristics work'!$A217)</f>
        <v>0</v>
      </c>
      <c r="P217" s="3">
        <f>COUNTIFS(Sheet1!$L:$L,'load_characteristics work'!P$1,Sheet1!$K:$K,'load_characteristics work'!$A217)</f>
        <v>0</v>
      </c>
      <c r="Q217" s="3">
        <f>COUNTIFS(Sheet1!$L:$L,'load_characteristics work'!Q$1,Sheet1!$K:$K,'load_characteristics work'!$A217)</f>
        <v>0</v>
      </c>
      <c r="R217" s="3">
        <f>COUNTIFS(Sheet1!$L:$L,'load_characteristics work'!R$1,Sheet1!$K:$K,'load_characteristics work'!$A217)</f>
        <v>0</v>
      </c>
      <c r="S217" s="3">
        <f>COUNTIFS(Sheet1!$L:$L,'load_characteristics work'!S$1,Sheet1!$K:$K,'load_characteristics work'!$A217)</f>
        <v>0</v>
      </c>
      <c r="T217" s="3">
        <f>COUNTIFS(Sheet1!$L:$L,'load_characteristics work'!T$1,Sheet1!$K:$K,'load_characteristics work'!$A217)</f>
        <v>0</v>
      </c>
      <c r="U217" s="3">
        <f>COUNTIFS(Sheet1!$L:$L,'load_characteristics work'!U$1,Sheet1!$K:$K,'load_characteristics work'!$A217)</f>
        <v>0</v>
      </c>
      <c r="V217" s="3">
        <f>COUNTIFS(Sheet1!$L:$L,'load_characteristics work'!V$1,Sheet1!$K:$K,'load_characteristics work'!$A217)</f>
        <v>0</v>
      </c>
      <c r="W217" s="3">
        <f>COUNTIFS(Sheet1!$L:$L,'load_characteristics work'!W$1,Sheet1!$K:$K,'load_characteristics work'!$A217)</f>
        <v>0</v>
      </c>
      <c r="X217" s="3">
        <f>COUNTIFS(Sheet1!$L:$L,'load_characteristics work'!X$1,Sheet1!$K:$K,'load_characteristics work'!$A217)</f>
        <v>0</v>
      </c>
      <c r="Y217" s="3">
        <f>COUNTIFS(Sheet1!$L:$L,'load_characteristics work'!Y$1,Sheet1!$K:$K,'load_characteristics work'!$A217)</f>
        <v>0</v>
      </c>
      <c r="Z217" s="3">
        <f>COUNTIFS(Sheet1!$L:$L,'load_characteristics work'!Z$1,Sheet1!$K:$K,'load_characteristics work'!$A217)</f>
        <v>0</v>
      </c>
    </row>
    <row r="218" spans="1:26" x14ac:dyDescent="0.25">
      <c r="A218" t="s">
        <v>220</v>
      </c>
      <c r="B218">
        <v>90</v>
      </c>
      <c r="C218">
        <v>0.9</v>
      </c>
      <c r="D218">
        <v>100</v>
      </c>
      <c r="J218" s="3">
        <f>COUNTIFS(Sheet1!$L:$L,'load_characteristics work'!J$1,Sheet1!$K:$K,'load_characteristics work'!$A218)</f>
        <v>0</v>
      </c>
      <c r="K218" s="3">
        <f>COUNTIFS(Sheet1!$L:$L,'load_characteristics work'!K$1,Sheet1!$K:$K,'load_characteristics work'!$A218)</f>
        <v>0</v>
      </c>
      <c r="L218" s="3">
        <f>COUNTIFS(Sheet1!$L:$L,'load_characteristics work'!L$1,Sheet1!$K:$K,'load_characteristics work'!$A218)</f>
        <v>0</v>
      </c>
      <c r="M218" s="3">
        <f>COUNTIFS(Sheet1!$L:$L,'load_characteristics work'!M$1,Sheet1!$K:$K,'load_characteristics work'!$A218)</f>
        <v>0</v>
      </c>
      <c r="N218" s="3">
        <f>COUNTIFS(Sheet1!$L:$L,'load_characteristics work'!N$1,Sheet1!$K:$K,'load_characteristics work'!$A218)</f>
        <v>0</v>
      </c>
      <c r="O218" s="3">
        <f>COUNTIFS(Sheet1!$L:$L,'load_characteristics work'!O$1,Sheet1!$K:$K,'load_characteristics work'!$A218)</f>
        <v>0</v>
      </c>
      <c r="P218" s="3">
        <f>COUNTIFS(Sheet1!$L:$L,'load_characteristics work'!P$1,Sheet1!$K:$K,'load_characteristics work'!$A218)</f>
        <v>0</v>
      </c>
      <c r="Q218" s="3">
        <f>COUNTIFS(Sheet1!$L:$L,'load_characteristics work'!Q$1,Sheet1!$K:$K,'load_characteristics work'!$A218)</f>
        <v>0</v>
      </c>
      <c r="R218" s="3">
        <f>COUNTIFS(Sheet1!$L:$L,'load_characteristics work'!R$1,Sheet1!$K:$K,'load_characteristics work'!$A218)</f>
        <v>0</v>
      </c>
      <c r="S218" s="3">
        <f>COUNTIFS(Sheet1!$L:$L,'load_characteristics work'!S$1,Sheet1!$K:$K,'load_characteristics work'!$A218)</f>
        <v>0</v>
      </c>
      <c r="T218" s="3">
        <f>COUNTIFS(Sheet1!$L:$L,'load_characteristics work'!T$1,Sheet1!$K:$K,'load_characteristics work'!$A218)</f>
        <v>0</v>
      </c>
      <c r="U218" s="3">
        <f>COUNTIFS(Sheet1!$L:$L,'load_characteristics work'!U$1,Sheet1!$K:$K,'load_characteristics work'!$A218)</f>
        <v>0</v>
      </c>
      <c r="V218" s="3">
        <f>COUNTIFS(Sheet1!$L:$L,'load_characteristics work'!V$1,Sheet1!$K:$K,'load_characteristics work'!$A218)</f>
        <v>0</v>
      </c>
      <c r="W218" s="3">
        <f>COUNTIFS(Sheet1!$L:$L,'load_characteristics work'!W$1,Sheet1!$K:$K,'load_characteristics work'!$A218)</f>
        <v>0</v>
      </c>
      <c r="X218" s="3">
        <f>COUNTIFS(Sheet1!$L:$L,'load_characteristics work'!X$1,Sheet1!$K:$K,'load_characteristics work'!$A218)</f>
        <v>0</v>
      </c>
      <c r="Y218" s="3">
        <f>COUNTIFS(Sheet1!$L:$L,'load_characteristics work'!Y$1,Sheet1!$K:$K,'load_characteristics work'!$A218)</f>
        <v>0</v>
      </c>
      <c r="Z218" s="3">
        <f>COUNTIFS(Sheet1!$L:$L,'load_characteristics work'!Z$1,Sheet1!$K:$K,'load_characteristics work'!$A218)</f>
        <v>0</v>
      </c>
    </row>
    <row r="219" spans="1:26" x14ac:dyDescent="0.25">
      <c r="A219" t="s">
        <v>221</v>
      </c>
      <c r="B219">
        <v>90</v>
      </c>
      <c r="C219">
        <v>0.9</v>
      </c>
      <c r="D219">
        <v>100</v>
      </c>
      <c r="J219" s="3">
        <f>COUNTIFS(Sheet1!$L:$L,'load_characteristics work'!J$1,Sheet1!$K:$K,'load_characteristics work'!$A219)</f>
        <v>1</v>
      </c>
      <c r="K219" s="3">
        <f>COUNTIFS(Sheet1!$L:$L,'load_characteristics work'!K$1,Sheet1!$K:$K,'load_characteristics work'!$A219)</f>
        <v>0</v>
      </c>
      <c r="L219" s="3">
        <f>COUNTIFS(Sheet1!$L:$L,'load_characteristics work'!L$1,Sheet1!$K:$K,'load_characteristics work'!$A219)</f>
        <v>0</v>
      </c>
      <c r="M219" s="3">
        <f>COUNTIFS(Sheet1!$L:$L,'load_characteristics work'!M$1,Sheet1!$K:$K,'load_characteristics work'!$A219)</f>
        <v>0</v>
      </c>
      <c r="N219" s="3">
        <f>COUNTIFS(Sheet1!$L:$L,'load_characteristics work'!N$1,Sheet1!$K:$K,'load_characteristics work'!$A219)</f>
        <v>0</v>
      </c>
      <c r="O219" s="3">
        <f>COUNTIFS(Sheet1!$L:$L,'load_characteristics work'!O$1,Sheet1!$K:$K,'load_characteristics work'!$A219)</f>
        <v>0</v>
      </c>
      <c r="P219" s="3">
        <f>COUNTIFS(Sheet1!$L:$L,'load_characteristics work'!P$1,Sheet1!$K:$K,'load_characteristics work'!$A219)</f>
        <v>0</v>
      </c>
      <c r="Q219" s="3">
        <f>COUNTIFS(Sheet1!$L:$L,'load_characteristics work'!Q$1,Sheet1!$K:$K,'load_characteristics work'!$A219)</f>
        <v>0</v>
      </c>
      <c r="R219" s="3">
        <f>COUNTIFS(Sheet1!$L:$L,'load_characteristics work'!R$1,Sheet1!$K:$K,'load_characteristics work'!$A219)</f>
        <v>0</v>
      </c>
      <c r="S219" s="3">
        <f>COUNTIFS(Sheet1!$L:$L,'load_characteristics work'!S$1,Sheet1!$K:$K,'load_characteristics work'!$A219)</f>
        <v>0</v>
      </c>
      <c r="T219" s="3">
        <f>COUNTIFS(Sheet1!$L:$L,'load_characteristics work'!T$1,Sheet1!$K:$K,'load_characteristics work'!$A219)</f>
        <v>0</v>
      </c>
      <c r="U219" s="3">
        <f>COUNTIFS(Sheet1!$L:$L,'load_characteristics work'!U$1,Sheet1!$K:$K,'load_characteristics work'!$A219)</f>
        <v>0</v>
      </c>
      <c r="V219" s="3">
        <f>COUNTIFS(Sheet1!$L:$L,'load_characteristics work'!V$1,Sheet1!$K:$K,'load_characteristics work'!$A219)</f>
        <v>0</v>
      </c>
      <c r="W219" s="3">
        <f>COUNTIFS(Sheet1!$L:$L,'load_characteristics work'!W$1,Sheet1!$K:$K,'load_characteristics work'!$A219)</f>
        <v>0</v>
      </c>
      <c r="X219" s="3">
        <f>COUNTIFS(Sheet1!$L:$L,'load_characteristics work'!X$1,Sheet1!$K:$K,'load_characteristics work'!$A219)</f>
        <v>0</v>
      </c>
      <c r="Y219" s="3">
        <f>COUNTIFS(Sheet1!$L:$L,'load_characteristics work'!Y$1,Sheet1!$K:$K,'load_characteristics work'!$A219)</f>
        <v>0</v>
      </c>
      <c r="Z219" s="3">
        <f>COUNTIFS(Sheet1!$L:$L,'load_characteristics work'!Z$1,Sheet1!$K:$K,'load_characteristics work'!$A219)</f>
        <v>0</v>
      </c>
    </row>
    <row r="220" spans="1:26" x14ac:dyDescent="0.25">
      <c r="A220" t="s">
        <v>222</v>
      </c>
      <c r="B220">
        <v>90</v>
      </c>
      <c r="C220">
        <v>0.9</v>
      </c>
      <c r="D220">
        <v>100</v>
      </c>
      <c r="J220" s="3">
        <f>COUNTIFS(Sheet1!$L:$L,'load_characteristics work'!J$1,Sheet1!$K:$K,'load_characteristics work'!$A220)</f>
        <v>0</v>
      </c>
      <c r="K220" s="3">
        <f>COUNTIFS(Sheet1!$L:$L,'load_characteristics work'!K$1,Sheet1!$K:$K,'load_characteristics work'!$A220)</f>
        <v>0</v>
      </c>
      <c r="L220" s="3">
        <f>COUNTIFS(Sheet1!$L:$L,'load_characteristics work'!L$1,Sheet1!$K:$K,'load_characteristics work'!$A220)</f>
        <v>0</v>
      </c>
      <c r="M220" s="3">
        <f>COUNTIFS(Sheet1!$L:$L,'load_characteristics work'!M$1,Sheet1!$K:$K,'load_characteristics work'!$A220)</f>
        <v>0</v>
      </c>
      <c r="N220" s="3">
        <f>COUNTIFS(Sheet1!$L:$L,'load_characteristics work'!N$1,Sheet1!$K:$K,'load_characteristics work'!$A220)</f>
        <v>0</v>
      </c>
      <c r="O220" s="3">
        <f>COUNTIFS(Sheet1!$L:$L,'load_characteristics work'!O$1,Sheet1!$K:$K,'load_characteristics work'!$A220)</f>
        <v>0</v>
      </c>
      <c r="P220" s="3">
        <f>COUNTIFS(Sheet1!$L:$L,'load_characteristics work'!P$1,Sheet1!$K:$K,'load_characteristics work'!$A220)</f>
        <v>0</v>
      </c>
      <c r="Q220" s="3">
        <f>COUNTIFS(Sheet1!$L:$L,'load_characteristics work'!Q$1,Sheet1!$K:$K,'load_characteristics work'!$A220)</f>
        <v>0</v>
      </c>
      <c r="R220" s="3">
        <f>COUNTIFS(Sheet1!$L:$L,'load_characteristics work'!R$1,Sheet1!$K:$K,'load_characteristics work'!$A220)</f>
        <v>0</v>
      </c>
      <c r="S220" s="3">
        <f>COUNTIFS(Sheet1!$L:$L,'load_characteristics work'!S$1,Sheet1!$K:$K,'load_characteristics work'!$A220)</f>
        <v>0</v>
      </c>
      <c r="T220" s="3">
        <f>COUNTIFS(Sheet1!$L:$L,'load_characteristics work'!T$1,Sheet1!$K:$K,'load_characteristics work'!$A220)</f>
        <v>0</v>
      </c>
      <c r="U220" s="3">
        <f>COUNTIFS(Sheet1!$L:$L,'load_characteristics work'!U$1,Sheet1!$K:$K,'load_characteristics work'!$A220)</f>
        <v>0</v>
      </c>
      <c r="V220" s="3">
        <f>COUNTIFS(Sheet1!$L:$L,'load_characteristics work'!V$1,Sheet1!$K:$K,'load_characteristics work'!$A220)</f>
        <v>0</v>
      </c>
      <c r="W220" s="3">
        <f>COUNTIFS(Sheet1!$L:$L,'load_characteristics work'!W$1,Sheet1!$K:$K,'load_characteristics work'!$A220)</f>
        <v>0</v>
      </c>
      <c r="X220" s="3">
        <f>COUNTIFS(Sheet1!$L:$L,'load_characteristics work'!X$1,Sheet1!$K:$K,'load_characteristics work'!$A220)</f>
        <v>0</v>
      </c>
      <c r="Y220" s="3">
        <f>COUNTIFS(Sheet1!$L:$L,'load_characteristics work'!Y$1,Sheet1!$K:$K,'load_characteristics work'!$A220)</f>
        <v>0</v>
      </c>
      <c r="Z220" s="3">
        <f>COUNTIFS(Sheet1!$L:$L,'load_characteristics work'!Z$1,Sheet1!$K:$K,'load_characteristics work'!$A220)</f>
        <v>0</v>
      </c>
    </row>
    <row r="221" spans="1:26" x14ac:dyDescent="0.25">
      <c r="A221" t="s">
        <v>223</v>
      </c>
      <c r="B221">
        <v>90</v>
      </c>
      <c r="C221">
        <v>0.9</v>
      </c>
      <c r="D221">
        <v>100</v>
      </c>
      <c r="J221" s="3">
        <f>COUNTIFS(Sheet1!$L:$L,'load_characteristics work'!J$1,Sheet1!$K:$K,'load_characteristics work'!$A221)</f>
        <v>0</v>
      </c>
      <c r="K221" s="3">
        <f>COUNTIFS(Sheet1!$L:$L,'load_characteristics work'!K$1,Sheet1!$K:$K,'load_characteristics work'!$A221)</f>
        <v>1</v>
      </c>
      <c r="L221" s="3">
        <f>COUNTIFS(Sheet1!$L:$L,'load_characteristics work'!L$1,Sheet1!$K:$K,'load_characteristics work'!$A221)</f>
        <v>0</v>
      </c>
      <c r="M221" s="3">
        <f>COUNTIFS(Sheet1!$L:$L,'load_characteristics work'!M$1,Sheet1!$K:$K,'load_characteristics work'!$A221)</f>
        <v>0</v>
      </c>
      <c r="N221" s="3">
        <f>COUNTIFS(Sheet1!$L:$L,'load_characteristics work'!N$1,Sheet1!$K:$K,'load_characteristics work'!$A221)</f>
        <v>0</v>
      </c>
      <c r="O221" s="3">
        <f>COUNTIFS(Sheet1!$L:$L,'load_characteristics work'!O$1,Sheet1!$K:$K,'load_characteristics work'!$A221)</f>
        <v>0</v>
      </c>
      <c r="P221" s="3">
        <f>COUNTIFS(Sheet1!$L:$L,'load_characteristics work'!P$1,Sheet1!$K:$K,'load_characteristics work'!$A221)</f>
        <v>0</v>
      </c>
      <c r="Q221" s="3">
        <f>COUNTIFS(Sheet1!$L:$L,'load_characteristics work'!Q$1,Sheet1!$K:$K,'load_characteristics work'!$A221)</f>
        <v>0</v>
      </c>
      <c r="R221" s="3">
        <f>COUNTIFS(Sheet1!$L:$L,'load_characteristics work'!R$1,Sheet1!$K:$K,'load_characteristics work'!$A221)</f>
        <v>0</v>
      </c>
      <c r="S221" s="3">
        <f>COUNTIFS(Sheet1!$L:$L,'load_characteristics work'!S$1,Sheet1!$K:$K,'load_characteristics work'!$A221)</f>
        <v>0</v>
      </c>
      <c r="T221" s="3">
        <f>COUNTIFS(Sheet1!$L:$L,'load_characteristics work'!T$1,Sheet1!$K:$K,'load_characteristics work'!$A221)</f>
        <v>0</v>
      </c>
      <c r="U221" s="3">
        <f>COUNTIFS(Sheet1!$L:$L,'load_characteristics work'!U$1,Sheet1!$K:$K,'load_characteristics work'!$A221)</f>
        <v>0</v>
      </c>
      <c r="V221" s="3">
        <f>COUNTIFS(Sheet1!$L:$L,'load_characteristics work'!V$1,Sheet1!$K:$K,'load_characteristics work'!$A221)</f>
        <v>0</v>
      </c>
      <c r="W221" s="3">
        <f>COUNTIFS(Sheet1!$L:$L,'load_characteristics work'!W$1,Sheet1!$K:$K,'load_characteristics work'!$A221)</f>
        <v>0</v>
      </c>
      <c r="X221" s="3">
        <f>COUNTIFS(Sheet1!$L:$L,'load_characteristics work'!X$1,Sheet1!$K:$K,'load_characteristics work'!$A221)</f>
        <v>0</v>
      </c>
      <c r="Y221" s="3">
        <f>COUNTIFS(Sheet1!$L:$L,'load_characteristics work'!Y$1,Sheet1!$K:$K,'load_characteristics work'!$A221)</f>
        <v>0</v>
      </c>
      <c r="Z221" s="3">
        <f>COUNTIFS(Sheet1!$L:$L,'load_characteristics work'!Z$1,Sheet1!$K:$K,'load_characteristics work'!$A221)</f>
        <v>0</v>
      </c>
    </row>
    <row r="222" spans="1:26" x14ac:dyDescent="0.25">
      <c r="A222" t="s">
        <v>224</v>
      </c>
      <c r="B222">
        <v>135</v>
      </c>
      <c r="C222">
        <v>0.9</v>
      </c>
      <c r="D222">
        <v>150</v>
      </c>
      <c r="J222" s="3">
        <f>COUNTIFS(Sheet1!$L:$L,'load_characteristics work'!J$1,Sheet1!$K:$K,'load_characteristics work'!$A222)</f>
        <v>0</v>
      </c>
      <c r="K222" s="3">
        <f>COUNTIFS(Sheet1!$L:$L,'load_characteristics work'!K$1,Sheet1!$K:$K,'load_characteristics work'!$A222)</f>
        <v>0</v>
      </c>
      <c r="L222" s="3">
        <f>COUNTIFS(Sheet1!$L:$L,'load_characteristics work'!L$1,Sheet1!$K:$K,'load_characteristics work'!$A222)</f>
        <v>0</v>
      </c>
      <c r="M222" s="3">
        <f>COUNTIFS(Sheet1!$L:$L,'load_characteristics work'!M$1,Sheet1!$K:$K,'load_characteristics work'!$A222)</f>
        <v>0</v>
      </c>
      <c r="N222" s="3">
        <f>COUNTIFS(Sheet1!$L:$L,'load_characteristics work'!N$1,Sheet1!$K:$K,'load_characteristics work'!$A222)</f>
        <v>0</v>
      </c>
      <c r="O222" s="3">
        <f>COUNTIFS(Sheet1!$L:$L,'load_characteristics work'!O$1,Sheet1!$K:$K,'load_characteristics work'!$A222)</f>
        <v>0</v>
      </c>
      <c r="P222" s="3">
        <f>COUNTIFS(Sheet1!$L:$L,'load_characteristics work'!P$1,Sheet1!$K:$K,'load_characteristics work'!$A222)</f>
        <v>0</v>
      </c>
      <c r="Q222" s="3">
        <f>COUNTIFS(Sheet1!$L:$L,'load_characteristics work'!Q$1,Sheet1!$K:$K,'load_characteristics work'!$A222)</f>
        <v>0</v>
      </c>
      <c r="R222" s="3">
        <f>COUNTIFS(Sheet1!$L:$L,'load_characteristics work'!R$1,Sheet1!$K:$K,'load_characteristics work'!$A222)</f>
        <v>0</v>
      </c>
      <c r="S222" s="3">
        <f>COUNTIFS(Sheet1!$L:$L,'load_characteristics work'!S$1,Sheet1!$K:$K,'load_characteristics work'!$A222)</f>
        <v>0</v>
      </c>
      <c r="T222" s="3">
        <f>COUNTIFS(Sheet1!$L:$L,'load_characteristics work'!T$1,Sheet1!$K:$K,'load_characteristics work'!$A222)</f>
        <v>0</v>
      </c>
      <c r="U222" s="3">
        <f>COUNTIFS(Sheet1!$L:$L,'load_characteristics work'!U$1,Sheet1!$K:$K,'load_characteristics work'!$A222)</f>
        <v>0</v>
      </c>
      <c r="V222" s="3">
        <f>COUNTIFS(Sheet1!$L:$L,'load_characteristics work'!V$1,Sheet1!$K:$K,'load_characteristics work'!$A222)</f>
        <v>0</v>
      </c>
      <c r="W222" s="3">
        <f>COUNTIFS(Sheet1!$L:$L,'load_characteristics work'!W$1,Sheet1!$K:$K,'load_characteristics work'!$A222)</f>
        <v>0</v>
      </c>
      <c r="X222" s="3">
        <f>COUNTIFS(Sheet1!$L:$L,'load_characteristics work'!X$1,Sheet1!$K:$K,'load_characteristics work'!$A222)</f>
        <v>0</v>
      </c>
      <c r="Y222" s="3">
        <f>COUNTIFS(Sheet1!$L:$L,'load_characteristics work'!Y$1,Sheet1!$K:$K,'load_characteristics work'!$A222)</f>
        <v>0</v>
      </c>
      <c r="Z222" s="3">
        <f>COUNTIFS(Sheet1!$L:$L,'load_characteristics work'!Z$1,Sheet1!$K:$K,'load_characteristics work'!$A222)</f>
        <v>0</v>
      </c>
    </row>
    <row r="223" spans="1:26" x14ac:dyDescent="0.25">
      <c r="A223" t="s">
        <v>225</v>
      </c>
      <c r="B223">
        <v>90</v>
      </c>
      <c r="C223">
        <v>0.9</v>
      </c>
      <c r="D223">
        <v>100</v>
      </c>
      <c r="J223" s="3">
        <f>COUNTIFS(Sheet1!$L:$L,'load_characteristics work'!J$1,Sheet1!$K:$K,'load_characteristics work'!$A223)</f>
        <v>0</v>
      </c>
      <c r="K223" s="3">
        <f>COUNTIFS(Sheet1!$L:$L,'load_characteristics work'!K$1,Sheet1!$K:$K,'load_characteristics work'!$A223)</f>
        <v>0</v>
      </c>
      <c r="L223" s="3">
        <f>COUNTIFS(Sheet1!$L:$L,'load_characteristics work'!L$1,Sheet1!$K:$K,'load_characteristics work'!$A223)</f>
        <v>0</v>
      </c>
      <c r="M223" s="3">
        <f>COUNTIFS(Sheet1!$L:$L,'load_characteristics work'!M$1,Sheet1!$K:$K,'load_characteristics work'!$A223)</f>
        <v>0</v>
      </c>
      <c r="N223" s="3">
        <f>COUNTIFS(Sheet1!$L:$L,'load_characteristics work'!N$1,Sheet1!$K:$K,'load_characteristics work'!$A223)</f>
        <v>0</v>
      </c>
      <c r="O223" s="3">
        <f>COUNTIFS(Sheet1!$L:$L,'load_characteristics work'!O$1,Sheet1!$K:$K,'load_characteristics work'!$A223)</f>
        <v>0</v>
      </c>
      <c r="P223" s="3">
        <f>COUNTIFS(Sheet1!$L:$L,'load_characteristics work'!P$1,Sheet1!$K:$K,'load_characteristics work'!$A223)</f>
        <v>0</v>
      </c>
      <c r="Q223" s="3">
        <f>COUNTIFS(Sheet1!$L:$L,'load_characteristics work'!Q$1,Sheet1!$K:$K,'load_characteristics work'!$A223)</f>
        <v>0</v>
      </c>
      <c r="R223" s="3">
        <f>COUNTIFS(Sheet1!$L:$L,'load_characteristics work'!R$1,Sheet1!$K:$K,'load_characteristics work'!$A223)</f>
        <v>0</v>
      </c>
      <c r="S223" s="3">
        <f>COUNTIFS(Sheet1!$L:$L,'load_characteristics work'!S$1,Sheet1!$K:$K,'load_characteristics work'!$A223)</f>
        <v>0</v>
      </c>
      <c r="T223" s="3">
        <f>COUNTIFS(Sheet1!$L:$L,'load_characteristics work'!T$1,Sheet1!$K:$K,'load_characteristics work'!$A223)</f>
        <v>0</v>
      </c>
      <c r="U223" s="3">
        <f>COUNTIFS(Sheet1!$L:$L,'load_characteristics work'!U$1,Sheet1!$K:$K,'load_characteristics work'!$A223)</f>
        <v>0</v>
      </c>
      <c r="V223" s="3">
        <f>COUNTIFS(Sheet1!$L:$L,'load_characteristics work'!V$1,Sheet1!$K:$K,'load_characteristics work'!$A223)</f>
        <v>0</v>
      </c>
      <c r="W223" s="3">
        <f>COUNTIFS(Sheet1!$L:$L,'load_characteristics work'!W$1,Sheet1!$K:$K,'load_characteristics work'!$A223)</f>
        <v>0</v>
      </c>
      <c r="X223" s="3">
        <f>COUNTIFS(Sheet1!$L:$L,'load_characteristics work'!X$1,Sheet1!$K:$K,'load_characteristics work'!$A223)</f>
        <v>0</v>
      </c>
      <c r="Y223" s="3">
        <f>COUNTIFS(Sheet1!$L:$L,'load_characteristics work'!Y$1,Sheet1!$K:$K,'load_characteristics work'!$A223)</f>
        <v>0</v>
      </c>
      <c r="Z223" s="3">
        <f>COUNTIFS(Sheet1!$L:$L,'load_characteristics work'!Z$1,Sheet1!$K:$K,'load_characteristics work'!$A223)</f>
        <v>0</v>
      </c>
    </row>
    <row r="224" spans="1:26" x14ac:dyDescent="0.25">
      <c r="A224" t="s">
        <v>226</v>
      </c>
      <c r="B224">
        <v>45</v>
      </c>
      <c r="C224">
        <v>0.9</v>
      </c>
      <c r="D224">
        <v>50</v>
      </c>
      <c r="J224" s="3">
        <f>COUNTIFS(Sheet1!$L:$L,'load_characteristics work'!J$1,Sheet1!$K:$K,'load_characteristics work'!$A224)</f>
        <v>0</v>
      </c>
      <c r="K224" s="3">
        <f>COUNTIFS(Sheet1!$L:$L,'load_characteristics work'!K$1,Sheet1!$K:$K,'load_characteristics work'!$A224)</f>
        <v>0</v>
      </c>
      <c r="L224" s="3">
        <f>COUNTIFS(Sheet1!$L:$L,'load_characteristics work'!L$1,Sheet1!$K:$K,'load_characteristics work'!$A224)</f>
        <v>0</v>
      </c>
      <c r="M224" s="3">
        <f>COUNTIFS(Sheet1!$L:$L,'load_characteristics work'!M$1,Sheet1!$K:$K,'load_characteristics work'!$A224)</f>
        <v>0</v>
      </c>
      <c r="N224" s="3">
        <f>COUNTIFS(Sheet1!$L:$L,'load_characteristics work'!N$1,Sheet1!$K:$K,'load_characteristics work'!$A224)</f>
        <v>0</v>
      </c>
      <c r="O224" s="3">
        <f>COUNTIFS(Sheet1!$L:$L,'load_characteristics work'!O$1,Sheet1!$K:$K,'load_characteristics work'!$A224)</f>
        <v>0</v>
      </c>
      <c r="P224" s="3">
        <f>COUNTIFS(Sheet1!$L:$L,'load_characteristics work'!P$1,Sheet1!$K:$K,'load_characteristics work'!$A224)</f>
        <v>0</v>
      </c>
      <c r="Q224" s="3">
        <f>COUNTIFS(Sheet1!$L:$L,'load_characteristics work'!Q$1,Sheet1!$K:$K,'load_characteristics work'!$A224)</f>
        <v>0</v>
      </c>
      <c r="R224" s="3">
        <f>COUNTIFS(Sheet1!$L:$L,'load_characteristics work'!R$1,Sheet1!$K:$K,'load_characteristics work'!$A224)</f>
        <v>0</v>
      </c>
      <c r="S224" s="3">
        <f>COUNTIFS(Sheet1!$L:$L,'load_characteristics work'!S$1,Sheet1!$K:$K,'load_characteristics work'!$A224)</f>
        <v>0</v>
      </c>
      <c r="T224" s="3">
        <f>COUNTIFS(Sheet1!$L:$L,'load_characteristics work'!T$1,Sheet1!$K:$K,'load_characteristics work'!$A224)</f>
        <v>0</v>
      </c>
      <c r="U224" s="3">
        <f>COUNTIFS(Sheet1!$L:$L,'load_characteristics work'!U$1,Sheet1!$K:$K,'load_characteristics work'!$A224)</f>
        <v>0</v>
      </c>
      <c r="V224" s="3">
        <f>COUNTIFS(Sheet1!$L:$L,'load_characteristics work'!V$1,Sheet1!$K:$K,'load_characteristics work'!$A224)</f>
        <v>0</v>
      </c>
      <c r="W224" s="3">
        <f>COUNTIFS(Sheet1!$L:$L,'load_characteristics work'!W$1,Sheet1!$K:$K,'load_characteristics work'!$A224)</f>
        <v>0</v>
      </c>
      <c r="X224" s="3">
        <f>COUNTIFS(Sheet1!$L:$L,'load_characteristics work'!X$1,Sheet1!$K:$K,'load_characteristics work'!$A224)</f>
        <v>0</v>
      </c>
      <c r="Y224" s="3">
        <f>COUNTIFS(Sheet1!$L:$L,'load_characteristics work'!Y$1,Sheet1!$K:$K,'load_characteristics work'!$A224)</f>
        <v>0</v>
      </c>
      <c r="Z224" s="3">
        <f>COUNTIFS(Sheet1!$L:$L,'load_characteristics work'!Z$1,Sheet1!$K:$K,'load_characteristics work'!$A224)</f>
        <v>0</v>
      </c>
    </row>
    <row r="225" spans="1:26" x14ac:dyDescent="0.25">
      <c r="A225" t="s">
        <v>227</v>
      </c>
      <c r="B225">
        <v>90</v>
      </c>
      <c r="C225">
        <v>0.9</v>
      </c>
      <c r="D225">
        <v>100</v>
      </c>
      <c r="J225" s="3">
        <f>COUNTIFS(Sheet1!$L:$L,'load_characteristics work'!J$1,Sheet1!$K:$K,'load_characteristics work'!$A225)</f>
        <v>0</v>
      </c>
      <c r="K225" s="3">
        <f>COUNTIFS(Sheet1!$L:$L,'load_characteristics work'!K$1,Sheet1!$K:$K,'load_characteristics work'!$A225)</f>
        <v>0</v>
      </c>
      <c r="L225" s="3">
        <f>COUNTIFS(Sheet1!$L:$L,'load_characteristics work'!L$1,Sheet1!$K:$K,'load_characteristics work'!$A225)</f>
        <v>0</v>
      </c>
      <c r="M225" s="3">
        <f>COUNTIFS(Sheet1!$L:$L,'load_characteristics work'!M$1,Sheet1!$K:$K,'load_characteristics work'!$A225)</f>
        <v>0</v>
      </c>
      <c r="N225" s="3">
        <f>COUNTIFS(Sheet1!$L:$L,'load_characteristics work'!N$1,Sheet1!$K:$K,'load_characteristics work'!$A225)</f>
        <v>0</v>
      </c>
      <c r="O225" s="3">
        <f>COUNTIFS(Sheet1!$L:$L,'load_characteristics work'!O$1,Sheet1!$K:$K,'load_characteristics work'!$A225)</f>
        <v>0</v>
      </c>
      <c r="P225" s="3">
        <f>COUNTIFS(Sheet1!$L:$L,'load_characteristics work'!P$1,Sheet1!$K:$K,'load_characteristics work'!$A225)</f>
        <v>0</v>
      </c>
      <c r="Q225" s="3">
        <f>COUNTIFS(Sheet1!$L:$L,'load_characteristics work'!Q$1,Sheet1!$K:$K,'load_characteristics work'!$A225)</f>
        <v>0</v>
      </c>
      <c r="R225" s="3">
        <f>COUNTIFS(Sheet1!$L:$L,'load_characteristics work'!R$1,Sheet1!$K:$K,'load_characteristics work'!$A225)</f>
        <v>0</v>
      </c>
      <c r="S225" s="3">
        <f>COUNTIFS(Sheet1!$L:$L,'load_characteristics work'!S$1,Sheet1!$K:$K,'load_characteristics work'!$A225)</f>
        <v>0</v>
      </c>
      <c r="T225" s="3">
        <f>COUNTIFS(Sheet1!$L:$L,'load_characteristics work'!T$1,Sheet1!$K:$K,'load_characteristics work'!$A225)</f>
        <v>0</v>
      </c>
      <c r="U225" s="3">
        <f>COUNTIFS(Sheet1!$L:$L,'load_characteristics work'!U$1,Sheet1!$K:$K,'load_characteristics work'!$A225)</f>
        <v>0</v>
      </c>
      <c r="V225" s="3">
        <f>COUNTIFS(Sheet1!$L:$L,'load_characteristics work'!V$1,Sheet1!$K:$K,'load_characteristics work'!$A225)</f>
        <v>0</v>
      </c>
      <c r="W225" s="3">
        <f>COUNTIFS(Sheet1!$L:$L,'load_characteristics work'!W$1,Sheet1!$K:$K,'load_characteristics work'!$A225)</f>
        <v>0</v>
      </c>
      <c r="X225" s="3">
        <f>COUNTIFS(Sheet1!$L:$L,'load_characteristics work'!X$1,Sheet1!$K:$K,'load_characteristics work'!$A225)</f>
        <v>0</v>
      </c>
      <c r="Y225" s="3">
        <f>COUNTIFS(Sheet1!$L:$L,'load_characteristics work'!Y$1,Sheet1!$K:$K,'load_characteristics work'!$A225)</f>
        <v>0</v>
      </c>
      <c r="Z225" s="3">
        <f>COUNTIFS(Sheet1!$L:$L,'load_characteristics work'!Z$1,Sheet1!$K:$K,'load_characteristics work'!$A225)</f>
        <v>0</v>
      </c>
    </row>
    <row r="226" spans="1:26" x14ac:dyDescent="0.25">
      <c r="A226" t="s">
        <v>228</v>
      </c>
      <c r="B226">
        <v>90</v>
      </c>
      <c r="C226">
        <v>0.9</v>
      </c>
      <c r="D226">
        <v>100</v>
      </c>
      <c r="J226" s="3">
        <f>COUNTIFS(Sheet1!$L:$L,'load_characteristics work'!J$1,Sheet1!$K:$K,'load_characteristics work'!$A226)</f>
        <v>1</v>
      </c>
      <c r="K226" s="3">
        <f>COUNTIFS(Sheet1!$L:$L,'load_characteristics work'!K$1,Sheet1!$K:$K,'load_characteristics work'!$A226)</f>
        <v>0</v>
      </c>
      <c r="L226" s="3">
        <f>COUNTIFS(Sheet1!$L:$L,'load_characteristics work'!L$1,Sheet1!$K:$K,'load_characteristics work'!$A226)</f>
        <v>0</v>
      </c>
      <c r="M226" s="3">
        <f>COUNTIFS(Sheet1!$L:$L,'load_characteristics work'!M$1,Sheet1!$K:$K,'load_characteristics work'!$A226)</f>
        <v>0</v>
      </c>
      <c r="N226" s="3">
        <f>COUNTIFS(Sheet1!$L:$L,'load_characteristics work'!N$1,Sheet1!$K:$K,'load_characteristics work'!$A226)</f>
        <v>0</v>
      </c>
      <c r="O226" s="3">
        <f>COUNTIFS(Sheet1!$L:$L,'load_characteristics work'!O$1,Sheet1!$K:$K,'load_characteristics work'!$A226)</f>
        <v>0</v>
      </c>
      <c r="P226" s="3">
        <f>COUNTIFS(Sheet1!$L:$L,'load_characteristics work'!P$1,Sheet1!$K:$K,'load_characteristics work'!$A226)</f>
        <v>0</v>
      </c>
      <c r="Q226" s="3">
        <f>COUNTIFS(Sheet1!$L:$L,'load_characteristics work'!Q$1,Sheet1!$K:$K,'load_characteristics work'!$A226)</f>
        <v>0</v>
      </c>
      <c r="R226" s="3">
        <f>COUNTIFS(Sheet1!$L:$L,'load_characteristics work'!R$1,Sheet1!$K:$K,'load_characteristics work'!$A226)</f>
        <v>0</v>
      </c>
      <c r="S226" s="3">
        <f>COUNTIFS(Sheet1!$L:$L,'load_characteristics work'!S$1,Sheet1!$K:$K,'load_characteristics work'!$A226)</f>
        <v>0</v>
      </c>
      <c r="T226" s="3">
        <f>COUNTIFS(Sheet1!$L:$L,'load_characteristics work'!T$1,Sheet1!$K:$K,'load_characteristics work'!$A226)</f>
        <v>0</v>
      </c>
      <c r="U226" s="3">
        <f>COUNTIFS(Sheet1!$L:$L,'load_characteristics work'!U$1,Sheet1!$K:$K,'load_characteristics work'!$A226)</f>
        <v>0</v>
      </c>
      <c r="V226" s="3">
        <f>COUNTIFS(Sheet1!$L:$L,'load_characteristics work'!V$1,Sheet1!$K:$K,'load_characteristics work'!$A226)</f>
        <v>0</v>
      </c>
      <c r="W226" s="3">
        <f>COUNTIFS(Sheet1!$L:$L,'load_characteristics work'!W$1,Sheet1!$K:$K,'load_characteristics work'!$A226)</f>
        <v>0</v>
      </c>
      <c r="X226" s="3">
        <f>COUNTIFS(Sheet1!$L:$L,'load_characteristics work'!X$1,Sheet1!$K:$K,'load_characteristics work'!$A226)</f>
        <v>0</v>
      </c>
      <c r="Y226" s="3">
        <f>COUNTIFS(Sheet1!$L:$L,'load_characteristics work'!Y$1,Sheet1!$K:$K,'load_characteristics work'!$A226)</f>
        <v>0</v>
      </c>
      <c r="Z226" s="3">
        <f>COUNTIFS(Sheet1!$L:$L,'load_characteristics work'!Z$1,Sheet1!$K:$K,'load_characteristics work'!$A226)</f>
        <v>0</v>
      </c>
    </row>
    <row r="227" spans="1:26" x14ac:dyDescent="0.25">
      <c r="A227" t="s">
        <v>229</v>
      </c>
      <c r="B227">
        <v>180</v>
      </c>
      <c r="C227">
        <v>0.9</v>
      </c>
      <c r="D227">
        <v>200</v>
      </c>
      <c r="J227" s="3">
        <f>COUNTIFS(Sheet1!$L:$L,'load_characteristics work'!J$1,Sheet1!$K:$K,'load_characteristics work'!$A227)</f>
        <v>0</v>
      </c>
      <c r="K227" s="3">
        <f>COUNTIFS(Sheet1!$L:$L,'load_characteristics work'!K$1,Sheet1!$K:$K,'load_characteristics work'!$A227)</f>
        <v>0</v>
      </c>
      <c r="L227" s="3">
        <f>COUNTIFS(Sheet1!$L:$L,'load_characteristics work'!L$1,Sheet1!$K:$K,'load_characteristics work'!$A227)</f>
        <v>0</v>
      </c>
      <c r="M227" s="3">
        <f>COUNTIFS(Sheet1!$L:$L,'load_characteristics work'!M$1,Sheet1!$K:$K,'load_characteristics work'!$A227)</f>
        <v>0</v>
      </c>
      <c r="N227" s="3">
        <f>COUNTIFS(Sheet1!$L:$L,'load_characteristics work'!N$1,Sheet1!$K:$K,'load_characteristics work'!$A227)</f>
        <v>0</v>
      </c>
      <c r="O227" s="3">
        <f>COUNTIFS(Sheet1!$L:$L,'load_characteristics work'!O$1,Sheet1!$K:$K,'load_characteristics work'!$A227)</f>
        <v>0</v>
      </c>
      <c r="P227" s="3">
        <f>COUNTIFS(Sheet1!$L:$L,'load_characteristics work'!P$1,Sheet1!$K:$K,'load_characteristics work'!$A227)</f>
        <v>0</v>
      </c>
      <c r="Q227" s="3">
        <f>COUNTIFS(Sheet1!$L:$L,'load_characteristics work'!Q$1,Sheet1!$K:$K,'load_characteristics work'!$A227)</f>
        <v>0</v>
      </c>
      <c r="R227" s="3">
        <f>COUNTIFS(Sheet1!$L:$L,'load_characteristics work'!R$1,Sheet1!$K:$K,'load_characteristics work'!$A227)</f>
        <v>0</v>
      </c>
      <c r="S227" s="3">
        <f>COUNTIFS(Sheet1!$L:$L,'load_characteristics work'!S$1,Sheet1!$K:$K,'load_characteristics work'!$A227)</f>
        <v>0</v>
      </c>
      <c r="T227" s="3">
        <f>COUNTIFS(Sheet1!$L:$L,'load_characteristics work'!T$1,Sheet1!$K:$K,'load_characteristics work'!$A227)</f>
        <v>0</v>
      </c>
      <c r="U227" s="3">
        <f>COUNTIFS(Sheet1!$L:$L,'load_characteristics work'!U$1,Sheet1!$K:$K,'load_characteristics work'!$A227)</f>
        <v>0</v>
      </c>
      <c r="V227" s="3">
        <f>COUNTIFS(Sheet1!$L:$L,'load_characteristics work'!V$1,Sheet1!$K:$K,'load_characteristics work'!$A227)</f>
        <v>0</v>
      </c>
      <c r="W227" s="3">
        <f>COUNTIFS(Sheet1!$L:$L,'load_characteristics work'!W$1,Sheet1!$K:$K,'load_characteristics work'!$A227)</f>
        <v>0</v>
      </c>
      <c r="X227" s="3">
        <f>COUNTIFS(Sheet1!$L:$L,'load_characteristics work'!X$1,Sheet1!$K:$K,'load_characteristics work'!$A227)</f>
        <v>0</v>
      </c>
      <c r="Y227" s="3">
        <f>COUNTIFS(Sheet1!$L:$L,'load_characteristics work'!Y$1,Sheet1!$K:$K,'load_characteristics work'!$A227)</f>
        <v>0</v>
      </c>
      <c r="Z227" s="3">
        <f>COUNTIFS(Sheet1!$L:$L,'load_characteristics work'!Z$1,Sheet1!$K:$K,'load_characteristics work'!$A227)</f>
        <v>0</v>
      </c>
    </row>
    <row r="228" spans="1:26" x14ac:dyDescent="0.25">
      <c r="A228" t="s">
        <v>230</v>
      </c>
      <c r="B228">
        <v>135</v>
      </c>
      <c r="C228">
        <v>0.9</v>
      </c>
      <c r="D228">
        <v>150</v>
      </c>
      <c r="J228" s="3">
        <f>COUNTIFS(Sheet1!$L:$L,'load_characteristics work'!J$1,Sheet1!$K:$K,'load_characteristics work'!$A228)</f>
        <v>2</v>
      </c>
      <c r="K228" s="3">
        <f>COUNTIFS(Sheet1!$L:$L,'load_characteristics work'!K$1,Sheet1!$K:$K,'load_characteristics work'!$A228)</f>
        <v>4</v>
      </c>
      <c r="L228" s="3">
        <f>COUNTIFS(Sheet1!$L:$L,'load_characteristics work'!L$1,Sheet1!$K:$K,'load_characteristics work'!$A228)</f>
        <v>0</v>
      </c>
      <c r="M228" s="3">
        <f>COUNTIFS(Sheet1!$L:$L,'load_characteristics work'!M$1,Sheet1!$K:$K,'load_characteristics work'!$A228)</f>
        <v>0</v>
      </c>
      <c r="N228" s="3">
        <f>COUNTIFS(Sheet1!$L:$L,'load_characteristics work'!N$1,Sheet1!$K:$K,'load_characteristics work'!$A228)</f>
        <v>0</v>
      </c>
      <c r="O228" s="3">
        <f>COUNTIFS(Sheet1!$L:$L,'load_characteristics work'!O$1,Sheet1!$K:$K,'load_characteristics work'!$A228)</f>
        <v>0</v>
      </c>
      <c r="P228" s="3">
        <f>COUNTIFS(Sheet1!$L:$L,'load_characteristics work'!P$1,Sheet1!$K:$K,'load_characteristics work'!$A228)</f>
        <v>0</v>
      </c>
      <c r="Q228" s="3">
        <f>COUNTIFS(Sheet1!$L:$L,'load_characteristics work'!Q$1,Sheet1!$K:$K,'load_characteristics work'!$A228)</f>
        <v>0</v>
      </c>
      <c r="R228" s="3">
        <f>COUNTIFS(Sheet1!$L:$L,'load_characteristics work'!R$1,Sheet1!$K:$K,'load_characteristics work'!$A228)</f>
        <v>0</v>
      </c>
      <c r="S228" s="3">
        <f>COUNTIFS(Sheet1!$L:$L,'load_characteristics work'!S$1,Sheet1!$K:$K,'load_characteristics work'!$A228)</f>
        <v>0</v>
      </c>
      <c r="T228" s="3">
        <f>COUNTIFS(Sheet1!$L:$L,'load_characteristics work'!T$1,Sheet1!$K:$K,'load_characteristics work'!$A228)</f>
        <v>0</v>
      </c>
      <c r="U228" s="3">
        <f>COUNTIFS(Sheet1!$L:$L,'load_characteristics work'!U$1,Sheet1!$K:$K,'load_characteristics work'!$A228)</f>
        <v>0</v>
      </c>
      <c r="V228" s="3">
        <f>COUNTIFS(Sheet1!$L:$L,'load_characteristics work'!V$1,Sheet1!$K:$K,'load_characteristics work'!$A228)</f>
        <v>0</v>
      </c>
      <c r="W228" s="3">
        <f>COUNTIFS(Sheet1!$L:$L,'load_characteristics work'!W$1,Sheet1!$K:$K,'load_characteristics work'!$A228)</f>
        <v>0</v>
      </c>
      <c r="X228" s="3">
        <f>COUNTIFS(Sheet1!$L:$L,'load_characteristics work'!X$1,Sheet1!$K:$K,'load_characteristics work'!$A228)</f>
        <v>0</v>
      </c>
      <c r="Y228" s="3">
        <f>COUNTIFS(Sheet1!$L:$L,'load_characteristics work'!Y$1,Sheet1!$K:$K,'load_characteristics work'!$A228)</f>
        <v>0</v>
      </c>
      <c r="Z228" s="3">
        <f>COUNTIFS(Sheet1!$L:$L,'load_characteristics work'!Z$1,Sheet1!$K:$K,'load_characteristics work'!$A228)</f>
        <v>0</v>
      </c>
    </row>
    <row r="229" spans="1:26" x14ac:dyDescent="0.25">
      <c r="A229" t="s">
        <v>231</v>
      </c>
      <c r="B229">
        <v>45</v>
      </c>
      <c r="C229">
        <v>0.9</v>
      </c>
      <c r="D229">
        <v>50</v>
      </c>
      <c r="J229" s="3">
        <f>COUNTIFS(Sheet1!$L:$L,'load_characteristics work'!J$1,Sheet1!$K:$K,'load_characteristics work'!$A229)</f>
        <v>0</v>
      </c>
      <c r="K229" s="3">
        <f>COUNTIFS(Sheet1!$L:$L,'load_characteristics work'!K$1,Sheet1!$K:$K,'load_characteristics work'!$A229)</f>
        <v>0</v>
      </c>
      <c r="L229" s="3">
        <f>COUNTIFS(Sheet1!$L:$L,'load_characteristics work'!L$1,Sheet1!$K:$K,'load_characteristics work'!$A229)</f>
        <v>0</v>
      </c>
      <c r="M229" s="3">
        <f>COUNTIFS(Sheet1!$L:$L,'load_characteristics work'!M$1,Sheet1!$K:$K,'load_characteristics work'!$A229)</f>
        <v>0</v>
      </c>
      <c r="N229" s="3">
        <f>COUNTIFS(Sheet1!$L:$L,'load_characteristics work'!N$1,Sheet1!$K:$K,'load_characteristics work'!$A229)</f>
        <v>0</v>
      </c>
      <c r="O229" s="3">
        <f>COUNTIFS(Sheet1!$L:$L,'load_characteristics work'!O$1,Sheet1!$K:$K,'load_characteristics work'!$A229)</f>
        <v>0</v>
      </c>
      <c r="P229" s="3">
        <f>COUNTIFS(Sheet1!$L:$L,'load_characteristics work'!P$1,Sheet1!$K:$K,'load_characteristics work'!$A229)</f>
        <v>0</v>
      </c>
      <c r="Q229" s="3">
        <f>COUNTIFS(Sheet1!$L:$L,'load_characteristics work'!Q$1,Sheet1!$K:$K,'load_characteristics work'!$A229)</f>
        <v>0</v>
      </c>
      <c r="R229" s="3">
        <f>COUNTIFS(Sheet1!$L:$L,'load_characteristics work'!R$1,Sheet1!$K:$K,'load_characteristics work'!$A229)</f>
        <v>0</v>
      </c>
      <c r="S229" s="3">
        <f>COUNTIFS(Sheet1!$L:$L,'load_characteristics work'!S$1,Sheet1!$K:$K,'load_characteristics work'!$A229)</f>
        <v>0</v>
      </c>
      <c r="T229" s="3">
        <f>COUNTIFS(Sheet1!$L:$L,'load_characteristics work'!T$1,Sheet1!$K:$K,'load_characteristics work'!$A229)</f>
        <v>0</v>
      </c>
      <c r="U229" s="3">
        <f>COUNTIFS(Sheet1!$L:$L,'load_characteristics work'!U$1,Sheet1!$K:$K,'load_characteristics work'!$A229)</f>
        <v>0</v>
      </c>
      <c r="V229" s="3">
        <f>COUNTIFS(Sheet1!$L:$L,'load_characteristics work'!V$1,Sheet1!$K:$K,'load_characteristics work'!$A229)</f>
        <v>0</v>
      </c>
      <c r="W229" s="3">
        <f>COUNTIFS(Sheet1!$L:$L,'load_characteristics work'!W$1,Sheet1!$K:$K,'load_characteristics work'!$A229)</f>
        <v>0</v>
      </c>
      <c r="X229" s="3">
        <f>COUNTIFS(Sheet1!$L:$L,'load_characteristics work'!X$1,Sheet1!$K:$K,'load_characteristics work'!$A229)</f>
        <v>0</v>
      </c>
      <c r="Y229" s="3">
        <f>COUNTIFS(Sheet1!$L:$L,'load_characteristics work'!Y$1,Sheet1!$K:$K,'load_characteristics work'!$A229)</f>
        <v>0</v>
      </c>
      <c r="Z229" s="3">
        <f>COUNTIFS(Sheet1!$L:$L,'load_characteristics work'!Z$1,Sheet1!$K:$K,'load_characteristics work'!$A229)</f>
        <v>0</v>
      </c>
    </row>
    <row r="230" spans="1:26" x14ac:dyDescent="0.25">
      <c r="A230" t="s">
        <v>232</v>
      </c>
      <c r="B230">
        <v>90</v>
      </c>
      <c r="C230">
        <v>0.9</v>
      </c>
      <c r="D230">
        <v>100</v>
      </c>
      <c r="J230" s="3">
        <f>COUNTIFS(Sheet1!$L:$L,'load_characteristics work'!J$1,Sheet1!$K:$K,'load_characteristics work'!$A230)</f>
        <v>1</v>
      </c>
      <c r="K230" s="3">
        <f>COUNTIFS(Sheet1!$L:$L,'load_characteristics work'!K$1,Sheet1!$K:$K,'load_characteristics work'!$A230)</f>
        <v>0</v>
      </c>
      <c r="L230" s="3">
        <f>COUNTIFS(Sheet1!$L:$L,'load_characteristics work'!L$1,Sheet1!$K:$K,'load_characteristics work'!$A230)</f>
        <v>0</v>
      </c>
      <c r="M230" s="3">
        <f>COUNTIFS(Sheet1!$L:$L,'load_characteristics work'!M$1,Sheet1!$K:$K,'load_characteristics work'!$A230)</f>
        <v>0</v>
      </c>
      <c r="N230" s="3">
        <f>COUNTIFS(Sheet1!$L:$L,'load_characteristics work'!N$1,Sheet1!$K:$K,'load_characteristics work'!$A230)</f>
        <v>0</v>
      </c>
      <c r="O230" s="3">
        <f>COUNTIFS(Sheet1!$L:$L,'load_characteristics work'!O$1,Sheet1!$K:$K,'load_characteristics work'!$A230)</f>
        <v>0</v>
      </c>
      <c r="P230" s="3">
        <f>COUNTIFS(Sheet1!$L:$L,'load_characteristics work'!P$1,Sheet1!$K:$K,'load_characteristics work'!$A230)</f>
        <v>0</v>
      </c>
      <c r="Q230" s="3">
        <f>COUNTIFS(Sheet1!$L:$L,'load_characteristics work'!Q$1,Sheet1!$K:$K,'load_characteristics work'!$A230)</f>
        <v>0</v>
      </c>
      <c r="R230" s="3">
        <f>COUNTIFS(Sheet1!$L:$L,'load_characteristics work'!R$1,Sheet1!$K:$K,'load_characteristics work'!$A230)</f>
        <v>0</v>
      </c>
      <c r="S230" s="3">
        <f>COUNTIFS(Sheet1!$L:$L,'load_characteristics work'!S$1,Sheet1!$K:$K,'load_characteristics work'!$A230)</f>
        <v>0</v>
      </c>
      <c r="T230" s="3">
        <f>COUNTIFS(Sheet1!$L:$L,'load_characteristics work'!T$1,Sheet1!$K:$K,'load_characteristics work'!$A230)</f>
        <v>0</v>
      </c>
      <c r="U230" s="3">
        <f>COUNTIFS(Sheet1!$L:$L,'load_characteristics work'!U$1,Sheet1!$K:$K,'load_characteristics work'!$A230)</f>
        <v>0</v>
      </c>
      <c r="V230" s="3">
        <f>COUNTIFS(Sheet1!$L:$L,'load_characteristics work'!V$1,Sheet1!$K:$K,'load_characteristics work'!$A230)</f>
        <v>0</v>
      </c>
      <c r="W230" s="3">
        <f>COUNTIFS(Sheet1!$L:$L,'load_characteristics work'!W$1,Sheet1!$K:$K,'load_characteristics work'!$A230)</f>
        <v>0</v>
      </c>
      <c r="X230" s="3">
        <f>COUNTIFS(Sheet1!$L:$L,'load_characteristics work'!X$1,Sheet1!$K:$K,'load_characteristics work'!$A230)</f>
        <v>0</v>
      </c>
      <c r="Y230" s="3">
        <f>COUNTIFS(Sheet1!$L:$L,'load_characteristics work'!Y$1,Sheet1!$K:$K,'load_characteristics work'!$A230)</f>
        <v>0</v>
      </c>
      <c r="Z230" s="3">
        <f>COUNTIFS(Sheet1!$L:$L,'load_characteristics work'!Z$1,Sheet1!$K:$K,'load_characteristics work'!$A230)</f>
        <v>0</v>
      </c>
    </row>
    <row r="231" spans="1:26" x14ac:dyDescent="0.25">
      <c r="A231" t="s">
        <v>233</v>
      </c>
      <c r="B231">
        <v>180</v>
      </c>
      <c r="C231">
        <v>0.9</v>
      </c>
      <c r="D231">
        <v>200</v>
      </c>
      <c r="J231" s="3">
        <f>COUNTIFS(Sheet1!$L:$L,'load_characteristics work'!J$1,Sheet1!$K:$K,'load_characteristics work'!$A231)</f>
        <v>1</v>
      </c>
      <c r="K231" s="3">
        <f>COUNTIFS(Sheet1!$L:$L,'load_characteristics work'!K$1,Sheet1!$K:$K,'load_characteristics work'!$A231)</f>
        <v>0</v>
      </c>
      <c r="L231" s="3">
        <f>COUNTIFS(Sheet1!$L:$L,'load_characteristics work'!L$1,Sheet1!$K:$K,'load_characteristics work'!$A231)</f>
        <v>0</v>
      </c>
      <c r="M231" s="3">
        <f>COUNTIFS(Sheet1!$L:$L,'load_characteristics work'!M$1,Sheet1!$K:$K,'load_characteristics work'!$A231)</f>
        <v>0</v>
      </c>
      <c r="N231" s="3">
        <f>COUNTIFS(Sheet1!$L:$L,'load_characteristics work'!N$1,Sheet1!$K:$K,'load_characteristics work'!$A231)</f>
        <v>0</v>
      </c>
      <c r="O231" s="3">
        <f>COUNTIFS(Sheet1!$L:$L,'load_characteristics work'!O$1,Sheet1!$K:$K,'load_characteristics work'!$A231)</f>
        <v>0</v>
      </c>
      <c r="P231" s="3">
        <f>COUNTIFS(Sheet1!$L:$L,'load_characteristics work'!P$1,Sheet1!$K:$K,'load_characteristics work'!$A231)</f>
        <v>0</v>
      </c>
      <c r="Q231" s="3">
        <f>COUNTIFS(Sheet1!$L:$L,'load_characteristics work'!Q$1,Sheet1!$K:$K,'load_characteristics work'!$A231)</f>
        <v>0</v>
      </c>
      <c r="R231" s="3">
        <f>COUNTIFS(Sheet1!$L:$L,'load_characteristics work'!R$1,Sheet1!$K:$K,'load_characteristics work'!$A231)</f>
        <v>0</v>
      </c>
      <c r="S231" s="3">
        <f>COUNTIFS(Sheet1!$L:$L,'load_characteristics work'!S$1,Sheet1!$K:$K,'load_characteristics work'!$A231)</f>
        <v>0</v>
      </c>
      <c r="T231" s="3">
        <f>COUNTIFS(Sheet1!$L:$L,'load_characteristics work'!T$1,Sheet1!$K:$K,'load_characteristics work'!$A231)</f>
        <v>0</v>
      </c>
      <c r="U231" s="3">
        <f>COUNTIFS(Sheet1!$L:$L,'load_characteristics work'!U$1,Sheet1!$K:$K,'load_characteristics work'!$A231)</f>
        <v>0</v>
      </c>
      <c r="V231" s="3">
        <f>COUNTIFS(Sheet1!$L:$L,'load_characteristics work'!V$1,Sheet1!$K:$K,'load_characteristics work'!$A231)</f>
        <v>0</v>
      </c>
      <c r="W231" s="3">
        <f>COUNTIFS(Sheet1!$L:$L,'load_characteristics work'!W$1,Sheet1!$K:$K,'load_characteristics work'!$A231)</f>
        <v>0</v>
      </c>
      <c r="X231" s="3">
        <f>COUNTIFS(Sheet1!$L:$L,'load_characteristics work'!X$1,Sheet1!$K:$K,'load_characteristics work'!$A231)</f>
        <v>0</v>
      </c>
      <c r="Y231" s="3">
        <f>COUNTIFS(Sheet1!$L:$L,'load_characteristics work'!Y$1,Sheet1!$K:$K,'load_characteristics work'!$A231)</f>
        <v>0</v>
      </c>
      <c r="Z231" s="3">
        <f>COUNTIFS(Sheet1!$L:$L,'load_characteristics work'!Z$1,Sheet1!$K:$K,'load_characteristics work'!$A231)</f>
        <v>0</v>
      </c>
    </row>
    <row r="232" spans="1:26" x14ac:dyDescent="0.25">
      <c r="A232" t="s">
        <v>234</v>
      </c>
      <c r="B232">
        <v>90</v>
      </c>
      <c r="C232">
        <v>0.9</v>
      </c>
      <c r="D232">
        <v>100</v>
      </c>
      <c r="J232" s="3">
        <f>COUNTIFS(Sheet1!$L:$L,'load_characteristics work'!J$1,Sheet1!$K:$K,'load_characteristics work'!$A232)</f>
        <v>0</v>
      </c>
      <c r="K232" s="3">
        <f>COUNTIFS(Sheet1!$L:$L,'load_characteristics work'!K$1,Sheet1!$K:$K,'load_characteristics work'!$A232)</f>
        <v>0</v>
      </c>
      <c r="L232" s="3">
        <f>COUNTIFS(Sheet1!$L:$L,'load_characteristics work'!L$1,Sheet1!$K:$K,'load_characteristics work'!$A232)</f>
        <v>1</v>
      </c>
      <c r="M232" s="3">
        <f>COUNTIFS(Sheet1!$L:$L,'load_characteristics work'!M$1,Sheet1!$K:$K,'load_characteristics work'!$A232)</f>
        <v>0</v>
      </c>
      <c r="N232" s="3">
        <f>COUNTIFS(Sheet1!$L:$L,'load_characteristics work'!N$1,Sheet1!$K:$K,'load_characteristics work'!$A232)</f>
        <v>0</v>
      </c>
      <c r="O232" s="3">
        <f>COUNTIFS(Sheet1!$L:$L,'load_characteristics work'!O$1,Sheet1!$K:$K,'load_characteristics work'!$A232)</f>
        <v>0</v>
      </c>
      <c r="P232" s="3">
        <f>COUNTIFS(Sheet1!$L:$L,'load_characteristics work'!P$1,Sheet1!$K:$K,'load_characteristics work'!$A232)</f>
        <v>0</v>
      </c>
      <c r="Q232" s="3">
        <f>COUNTIFS(Sheet1!$L:$L,'load_characteristics work'!Q$1,Sheet1!$K:$K,'load_characteristics work'!$A232)</f>
        <v>0</v>
      </c>
      <c r="R232" s="3">
        <f>COUNTIFS(Sheet1!$L:$L,'load_characteristics work'!R$1,Sheet1!$K:$K,'load_characteristics work'!$A232)</f>
        <v>0</v>
      </c>
      <c r="S232" s="3">
        <f>COUNTIFS(Sheet1!$L:$L,'load_characteristics work'!S$1,Sheet1!$K:$K,'load_characteristics work'!$A232)</f>
        <v>0</v>
      </c>
      <c r="T232" s="3">
        <f>COUNTIFS(Sheet1!$L:$L,'load_characteristics work'!T$1,Sheet1!$K:$K,'load_characteristics work'!$A232)</f>
        <v>0</v>
      </c>
      <c r="U232" s="3">
        <f>COUNTIFS(Sheet1!$L:$L,'load_characteristics work'!U$1,Sheet1!$K:$K,'load_characteristics work'!$A232)</f>
        <v>0</v>
      </c>
      <c r="V232" s="3">
        <f>COUNTIFS(Sheet1!$L:$L,'load_characteristics work'!V$1,Sheet1!$K:$K,'load_characteristics work'!$A232)</f>
        <v>0</v>
      </c>
      <c r="W232" s="3">
        <f>COUNTIFS(Sheet1!$L:$L,'load_characteristics work'!W$1,Sheet1!$K:$K,'load_characteristics work'!$A232)</f>
        <v>0</v>
      </c>
      <c r="X232" s="3">
        <f>COUNTIFS(Sheet1!$L:$L,'load_characteristics work'!X$1,Sheet1!$K:$K,'load_characteristics work'!$A232)</f>
        <v>0</v>
      </c>
      <c r="Y232" s="3">
        <f>COUNTIFS(Sheet1!$L:$L,'load_characteristics work'!Y$1,Sheet1!$K:$K,'load_characteristics work'!$A232)</f>
        <v>0</v>
      </c>
      <c r="Z232" s="3">
        <f>COUNTIFS(Sheet1!$L:$L,'load_characteristics work'!Z$1,Sheet1!$K:$K,'load_characteristics work'!$A232)</f>
        <v>0</v>
      </c>
    </row>
    <row r="233" spans="1:26" x14ac:dyDescent="0.25">
      <c r="A233" t="s">
        <v>235</v>
      </c>
      <c r="B233">
        <v>90</v>
      </c>
      <c r="C233">
        <v>0.9</v>
      </c>
      <c r="D233">
        <v>100</v>
      </c>
      <c r="J233" s="3">
        <f>COUNTIFS(Sheet1!$L:$L,'load_characteristics work'!J$1,Sheet1!$K:$K,'load_characteristics work'!$A233)</f>
        <v>1</v>
      </c>
      <c r="K233" s="3">
        <f>COUNTIFS(Sheet1!$L:$L,'load_characteristics work'!K$1,Sheet1!$K:$K,'load_characteristics work'!$A233)</f>
        <v>0</v>
      </c>
      <c r="L233" s="3">
        <f>COUNTIFS(Sheet1!$L:$L,'load_characteristics work'!L$1,Sheet1!$K:$K,'load_characteristics work'!$A233)</f>
        <v>0</v>
      </c>
      <c r="M233" s="3">
        <f>COUNTIFS(Sheet1!$L:$L,'load_characteristics work'!M$1,Sheet1!$K:$K,'load_characteristics work'!$A233)</f>
        <v>0</v>
      </c>
      <c r="N233" s="3">
        <f>COUNTIFS(Sheet1!$L:$L,'load_characteristics work'!N$1,Sheet1!$K:$K,'load_characteristics work'!$A233)</f>
        <v>0</v>
      </c>
      <c r="O233" s="3">
        <f>COUNTIFS(Sheet1!$L:$L,'load_characteristics work'!O$1,Sheet1!$K:$K,'load_characteristics work'!$A233)</f>
        <v>0</v>
      </c>
      <c r="P233" s="3">
        <f>COUNTIFS(Sheet1!$L:$L,'load_characteristics work'!P$1,Sheet1!$K:$K,'load_characteristics work'!$A233)</f>
        <v>0</v>
      </c>
      <c r="Q233" s="3">
        <f>COUNTIFS(Sheet1!$L:$L,'load_characteristics work'!Q$1,Sheet1!$K:$K,'load_characteristics work'!$A233)</f>
        <v>0</v>
      </c>
      <c r="R233" s="3">
        <f>COUNTIFS(Sheet1!$L:$L,'load_characteristics work'!R$1,Sheet1!$K:$K,'load_characteristics work'!$A233)</f>
        <v>0</v>
      </c>
      <c r="S233" s="3">
        <f>COUNTIFS(Sheet1!$L:$L,'load_characteristics work'!S$1,Sheet1!$K:$K,'load_characteristics work'!$A233)</f>
        <v>0</v>
      </c>
      <c r="T233" s="3">
        <f>COUNTIFS(Sheet1!$L:$L,'load_characteristics work'!T$1,Sheet1!$K:$K,'load_characteristics work'!$A233)</f>
        <v>0</v>
      </c>
      <c r="U233" s="3">
        <f>COUNTIFS(Sheet1!$L:$L,'load_characteristics work'!U$1,Sheet1!$K:$K,'load_characteristics work'!$A233)</f>
        <v>0</v>
      </c>
      <c r="V233" s="3">
        <f>COUNTIFS(Sheet1!$L:$L,'load_characteristics work'!V$1,Sheet1!$K:$K,'load_characteristics work'!$A233)</f>
        <v>0</v>
      </c>
      <c r="W233" s="3">
        <f>COUNTIFS(Sheet1!$L:$L,'load_characteristics work'!W$1,Sheet1!$K:$K,'load_characteristics work'!$A233)</f>
        <v>0</v>
      </c>
      <c r="X233" s="3">
        <f>COUNTIFS(Sheet1!$L:$L,'load_characteristics work'!X$1,Sheet1!$K:$K,'load_characteristics work'!$A233)</f>
        <v>0</v>
      </c>
      <c r="Y233" s="3">
        <f>COUNTIFS(Sheet1!$L:$L,'load_characteristics work'!Y$1,Sheet1!$K:$K,'load_characteristics work'!$A233)</f>
        <v>0</v>
      </c>
      <c r="Z233" s="3">
        <f>COUNTIFS(Sheet1!$L:$L,'load_characteristics work'!Z$1,Sheet1!$K:$K,'load_characteristics work'!$A233)</f>
        <v>0</v>
      </c>
    </row>
    <row r="234" spans="1:26" x14ac:dyDescent="0.25">
      <c r="A234" t="s">
        <v>236</v>
      </c>
      <c r="B234">
        <v>180</v>
      </c>
      <c r="C234">
        <v>0.9</v>
      </c>
      <c r="D234">
        <v>200</v>
      </c>
      <c r="J234" s="3">
        <f>COUNTIFS(Sheet1!$L:$L,'load_characteristics work'!J$1,Sheet1!$K:$K,'load_characteristics work'!$A234)</f>
        <v>0</v>
      </c>
      <c r="K234" s="3">
        <f>COUNTIFS(Sheet1!$L:$L,'load_characteristics work'!K$1,Sheet1!$K:$K,'load_characteristics work'!$A234)</f>
        <v>0</v>
      </c>
      <c r="L234" s="3">
        <f>COUNTIFS(Sheet1!$L:$L,'load_characteristics work'!L$1,Sheet1!$K:$K,'load_characteristics work'!$A234)</f>
        <v>0</v>
      </c>
      <c r="M234" s="3">
        <f>COUNTIFS(Sheet1!$L:$L,'load_characteristics work'!M$1,Sheet1!$K:$K,'load_characteristics work'!$A234)</f>
        <v>0</v>
      </c>
      <c r="N234" s="3">
        <f>COUNTIFS(Sheet1!$L:$L,'load_characteristics work'!N$1,Sheet1!$K:$K,'load_characteristics work'!$A234)</f>
        <v>0</v>
      </c>
      <c r="O234" s="3">
        <f>COUNTIFS(Sheet1!$L:$L,'load_characteristics work'!O$1,Sheet1!$K:$K,'load_characteristics work'!$A234)</f>
        <v>0</v>
      </c>
      <c r="P234" s="3">
        <f>COUNTIFS(Sheet1!$L:$L,'load_characteristics work'!P$1,Sheet1!$K:$K,'load_characteristics work'!$A234)</f>
        <v>0</v>
      </c>
      <c r="Q234" s="3">
        <f>COUNTIFS(Sheet1!$L:$L,'load_characteristics work'!Q$1,Sheet1!$K:$K,'load_characteristics work'!$A234)</f>
        <v>0</v>
      </c>
      <c r="R234" s="3">
        <f>COUNTIFS(Sheet1!$L:$L,'load_characteristics work'!R$1,Sheet1!$K:$K,'load_characteristics work'!$A234)</f>
        <v>0</v>
      </c>
      <c r="S234" s="3">
        <f>COUNTIFS(Sheet1!$L:$L,'load_characteristics work'!S$1,Sheet1!$K:$K,'load_characteristics work'!$A234)</f>
        <v>0</v>
      </c>
      <c r="T234" s="3">
        <f>COUNTIFS(Sheet1!$L:$L,'load_characteristics work'!T$1,Sheet1!$K:$K,'load_characteristics work'!$A234)</f>
        <v>0</v>
      </c>
      <c r="U234" s="3">
        <f>COUNTIFS(Sheet1!$L:$L,'load_characteristics work'!U$1,Sheet1!$K:$K,'load_characteristics work'!$A234)</f>
        <v>0</v>
      </c>
      <c r="V234" s="3">
        <f>COUNTIFS(Sheet1!$L:$L,'load_characteristics work'!V$1,Sheet1!$K:$K,'load_characteristics work'!$A234)</f>
        <v>0</v>
      </c>
      <c r="W234" s="3">
        <f>COUNTIFS(Sheet1!$L:$L,'load_characteristics work'!W$1,Sheet1!$K:$K,'load_characteristics work'!$A234)</f>
        <v>0</v>
      </c>
      <c r="X234" s="3">
        <f>COUNTIFS(Sheet1!$L:$L,'load_characteristics work'!X$1,Sheet1!$K:$K,'load_characteristics work'!$A234)</f>
        <v>0</v>
      </c>
      <c r="Y234" s="3">
        <f>COUNTIFS(Sheet1!$L:$L,'load_characteristics work'!Y$1,Sheet1!$K:$K,'load_characteristics work'!$A234)</f>
        <v>0</v>
      </c>
      <c r="Z234" s="3">
        <f>COUNTIFS(Sheet1!$L:$L,'load_characteristics work'!Z$1,Sheet1!$K:$K,'load_characteristics work'!$A234)</f>
        <v>0</v>
      </c>
    </row>
    <row r="235" spans="1:26" x14ac:dyDescent="0.25">
      <c r="A235" t="s">
        <v>237</v>
      </c>
      <c r="B235">
        <v>225</v>
      </c>
      <c r="C235">
        <v>0.9</v>
      </c>
      <c r="D235">
        <v>250</v>
      </c>
      <c r="J235" s="3">
        <f>COUNTIFS(Sheet1!$L:$L,'load_characteristics work'!J$1,Sheet1!$K:$K,'load_characteristics work'!$A235)</f>
        <v>0</v>
      </c>
      <c r="K235" s="3">
        <f>COUNTIFS(Sheet1!$L:$L,'load_characteristics work'!K$1,Sheet1!$K:$K,'load_characteristics work'!$A235)</f>
        <v>0</v>
      </c>
      <c r="L235" s="3">
        <f>COUNTIFS(Sheet1!$L:$L,'load_characteristics work'!L$1,Sheet1!$K:$K,'load_characteristics work'!$A235)</f>
        <v>0</v>
      </c>
      <c r="M235" s="3">
        <f>COUNTIFS(Sheet1!$L:$L,'load_characteristics work'!M$1,Sheet1!$K:$K,'load_characteristics work'!$A235)</f>
        <v>0</v>
      </c>
      <c r="N235" s="3">
        <f>COUNTIFS(Sheet1!$L:$L,'load_characteristics work'!N$1,Sheet1!$K:$K,'load_characteristics work'!$A235)</f>
        <v>0</v>
      </c>
      <c r="O235" s="3">
        <f>COUNTIFS(Sheet1!$L:$L,'load_characteristics work'!O$1,Sheet1!$K:$K,'load_characteristics work'!$A235)</f>
        <v>0</v>
      </c>
      <c r="P235" s="3">
        <f>COUNTIFS(Sheet1!$L:$L,'load_characteristics work'!P$1,Sheet1!$K:$K,'load_characteristics work'!$A235)</f>
        <v>0</v>
      </c>
      <c r="Q235" s="3">
        <f>COUNTIFS(Sheet1!$L:$L,'load_characteristics work'!Q$1,Sheet1!$K:$K,'load_characteristics work'!$A235)</f>
        <v>0</v>
      </c>
      <c r="R235" s="3">
        <f>COUNTIFS(Sheet1!$L:$L,'load_characteristics work'!R$1,Sheet1!$K:$K,'load_characteristics work'!$A235)</f>
        <v>0</v>
      </c>
      <c r="S235" s="3">
        <f>COUNTIFS(Sheet1!$L:$L,'load_characteristics work'!S$1,Sheet1!$K:$K,'load_characteristics work'!$A235)</f>
        <v>0</v>
      </c>
      <c r="T235" s="3">
        <f>COUNTIFS(Sheet1!$L:$L,'load_characteristics work'!T$1,Sheet1!$K:$K,'load_characteristics work'!$A235)</f>
        <v>0</v>
      </c>
      <c r="U235" s="3">
        <f>COUNTIFS(Sheet1!$L:$L,'load_characteristics work'!U$1,Sheet1!$K:$K,'load_characteristics work'!$A235)</f>
        <v>0</v>
      </c>
      <c r="V235" s="3">
        <f>COUNTIFS(Sheet1!$L:$L,'load_characteristics work'!V$1,Sheet1!$K:$K,'load_characteristics work'!$A235)</f>
        <v>0</v>
      </c>
      <c r="W235" s="3">
        <f>COUNTIFS(Sheet1!$L:$L,'load_characteristics work'!W$1,Sheet1!$K:$K,'load_characteristics work'!$A235)</f>
        <v>0</v>
      </c>
      <c r="X235" s="3">
        <f>COUNTIFS(Sheet1!$L:$L,'load_characteristics work'!X$1,Sheet1!$K:$K,'load_characteristics work'!$A235)</f>
        <v>0</v>
      </c>
      <c r="Y235" s="3">
        <f>COUNTIFS(Sheet1!$L:$L,'load_characteristics work'!Y$1,Sheet1!$K:$K,'load_characteristics work'!$A235)</f>
        <v>0</v>
      </c>
      <c r="Z235" s="3">
        <f>COUNTIFS(Sheet1!$L:$L,'load_characteristics work'!Z$1,Sheet1!$K:$K,'load_characteristics work'!$A235)</f>
        <v>0</v>
      </c>
    </row>
    <row r="236" spans="1:26" x14ac:dyDescent="0.25">
      <c r="A236" t="s">
        <v>238</v>
      </c>
      <c r="B236">
        <v>90</v>
      </c>
      <c r="C236">
        <v>0.9</v>
      </c>
      <c r="D236">
        <v>100</v>
      </c>
      <c r="J236" s="3">
        <f>COUNTIFS(Sheet1!$L:$L,'load_characteristics work'!J$1,Sheet1!$K:$K,'load_characteristics work'!$A236)</f>
        <v>0</v>
      </c>
      <c r="K236" s="3">
        <f>COUNTIFS(Sheet1!$L:$L,'load_characteristics work'!K$1,Sheet1!$K:$K,'load_characteristics work'!$A236)</f>
        <v>0</v>
      </c>
      <c r="L236" s="3">
        <f>COUNTIFS(Sheet1!$L:$L,'load_characteristics work'!L$1,Sheet1!$K:$K,'load_characteristics work'!$A236)</f>
        <v>0</v>
      </c>
      <c r="M236" s="3">
        <f>COUNTIFS(Sheet1!$L:$L,'load_characteristics work'!M$1,Sheet1!$K:$K,'load_characteristics work'!$A236)</f>
        <v>0</v>
      </c>
      <c r="N236" s="3">
        <f>COUNTIFS(Sheet1!$L:$L,'load_characteristics work'!N$1,Sheet1!$K:$K,'load_characteristics work'!$A236)</f>
        <v>0</v>
      </c>
      <c r="O236" s="3">
        <f>COUNTIFS(Sheet1!$L:$L,'load_characteristics work'!O$1,Sheet1!$K:$K,'load_characteristics work'!$A236)</f>
        <v>0</v>
      </c>
      <c r="P236" s="3">
        <f>COUNTIFS(Sheet1!$L:$L,'load_characteristics work'!P$1,Sheet1!$K:$K,'load_characteristics work'!$A236)</f>
        <v>0</v>
      </c>
      <c r="Q236" s="3">
        <f>COUNTIFS(Sheet1!$L:$L,'load_characteristics work'!Q$1,Sheet1!$K:$K,'load_characteristics work'!$A236)</f>
        <v>0</v>
      </c>
      <c r="R236" s="3">
        <f>COUNTIFS(Sheet1!$L:$L,'load_characteristics work'!R$1,Sheet1!$K:$K,'load_characteristics work'!$A236)</f>
        <v>0</v>
      </c>
      <c r="S236" s="3">
        <f>COUNTIFS(Sheet1!$L:$L,'load_characteristics work'!S$1,Sheet1!$K:$K,'load_characteristics work'!$A236)</f>
        <v>0</v>
      </c>
      <c r="T236" s="3">
        <f>COUNTIFS(Sheet1!$L:$L,'load_characteristics work'!T$1,Sheet1!$K:$K,'load_characteristics work'!$A236)</f>
        <v>0</v>
      </c>
      <c r="U236" s="3">
        <f>COUNTIFS(Sheet1!$L:$L,'load_characteristics work'!U$1,Sheet1!$K:$K,'load_characteristics work'!$A236)</f>
        <v>0</v>
      </c>
      <c r="V236" s="3">
        <f>COUNTIFS(Sheet1!$L:$L,'load_characteristics work'!V$1,Sheet1!$K:$K,'load_characteristics work'!$A236)</f>
        <v>0</v>
      </c>
      <c r="W236" s="3">
        <f>COUNTIFS(Sheet1!$L:$L,'load_characteristics work'!W$1,Sheet1!$K:$K,'load_characteristics work'!$A236)</f>
        <v>0</v>
      </c>
      <c r="X236" s="3">
        <f>COUNTIFS(Sheet1!$L:$L,'load_characteristics work'!X$1,Sheet1!$K:$K,'load_characteristics work'!$A236)</f>
        <v>0</v>
      </c>
      <c r="Y236" s="3">
        <f>COUNTIFS(Sheet1!$L:$L,'load_characteristics work'!Y$1,Sheet1!$K:$K,'load_characteristics work'!$A236)</f>
        <v>0</v>
      </c>
      <c r="Z236" s="3">
        <f>COUNTIFS(Sheet1!$L:$L,'load_characteristics work'!Z$1,Sheet1!$K:$K,'load_characteristics work'!$A236)</f>
        <v>0</v>
      </c>
    </row>
    <row r="237" spans="1:26" x14ac:dyDescent="0.25">
      <c r="A237" t="s">
        <v>239</v>
      </c>
      <c r="B237">
        <v>90</v>
      </c>
      <c r="C237">
        <v>0.9</v>
      </c>
      <c r="D237">
        <v>100</v>
      </c>
      <c r="J237" s="3">
        <f>COUNTIFS(Sheet1!$L:$L,'load_characteristics work'!J$1,Sheet1!$K:$K,'load_characteristics work'!$A237)</f>
        <v>0</v>
      </c>
      <c r="K237" s="3">
        <f>COUNTIFS(Sheet1!$L:$L,'load_characteristics work'!K$1,Sheet1!$K:$K,'load_characteristics work'!$A237)</f>
        <v>0</v>
      </c>
      <c r="L237" s="3">
        <f>COUNTIFS(Sheet1!$L:$L,'load_characteristics work'!L$1,Sheet1!$K:$K,'load_characteristics work'!$A237)</f>
        <v>0</v>
      </c>
      <c r="M237" s="3">
        <f>COUNTIFS(Sheet1!$L:$L,'load_characteristics work'!M$1,Sheet1!$K:$K,'load_characteristics work'!$A237)</f>
        <v>0</v>
      </c>
      <c r="N237" s="3">
        <f>COUNTIFS(Sheet1!$L:$L,'load_characteristics work'!N$1,Sheet1!$K:$K,'load_characteristics work'!$A237)</f>
        <v>0</v>
      </c>
      <c r="O237" s="3">
        <f>COUNTIFS(Sheet1!$L:$L,'load_characteristics work'!O$1,Sheet1!$K:$K,'load_characteristics work'!$A237)</f>
        <v>0</v>
      </c>
      <c r="P237" s="3">
        <f>COUNTIFS(Sheet1!$L:$L,'load_characteristics work'!P$1,Sheet1!$K:$K,'load_characteristics work'!$A237)</f>
        <v>0</v>
      </c>
      <c r="Q237" s="3">
        <f>COUNTIFS(Sheet1!$L:$L,'load_characteristics work'!Q$1,Sheet1!$K:$K,'load_characteristics work'!$A237)</f>
        <v>0</v>
      </c>
      <c r="R237" s="3">
        <f>COUNTIFS(Sheet1!$L:$L,'load_characteristics work'!R$1,Sheet1!$K:$K,'load_characteristics work'!$A237)</f>
        <v>0</v>
      </c>
      <c r="S237" s="3">
        <f>COUNTIFS(Sheet1!$L:$L,'load_characteristics work'!S$1,Sheet1!$K:$K,'load_characteristics work'!$A237)</f>
        <v>0</v>
      </c>
      <c r="T237" s="3">
        <f>COUNTIFS(Sheet1!$L:$L,'load_characteristics work'!T$1,Sheet1!$K:$K,'load_characteristics work'!$A237)</f>
        <v>0</v>
      </c>
      <c r="U237" s="3">
        <f>COUNTIFS(Sheet1!$L:$L,'load_characteristics work'!U$1,Sheet1!$K:$K,'load_characteristics work'!$A237)</f>
        <v>0</v>
      </c>
      <c r="V237" s="3">
        <f>COUNTIFS(Sheet1!$L:$L,'load_characteristics work'!V$1,Sheet1!$K:$K,'load_characteristics work'!$A237)</f>
        <v>0</v>
      </c>
      <c r="W237" s="3">
        <f>COUNTIFS(Sheet1!$L:$L,'load_characteristics work'!W$1,Sheet1!$K:$K,'load_characteristics work'!$A237)</f>
        <v>0</v>
      </c>
      <c r="X237" s="3">
        <f>COUNTIFS(Sheet1!$L:$L,'load_characteristics work'!X$1,Sheet1!$K:$K,'load_characteristics work'!$A237)</f>
        <v>0</v>
      </c>
      <c r="Y237" s="3">
        <f>COUNTIFS(Sheet1!$L:$L,'load_characteristics work'!Y$1,Sheet1!$K:$K,'load_characteristics work'!$A237)</f>
        <v>0</v>
      </c>
      <c r="Z237" s="3">
        <f>COUNTIFS(Sheet1!$L:$L,'load_characteristics work'!Z$1,Sheet1!$K:$K,'load_characteristics work'!$A237)</f>
        <v>0</v>
      </c>
    </row>
    <row r="238" spans="1:26" x14ac:dyDescent="0.25">
      <c r="A238" t="s">
        <v>240</v>
      </c>
      <c r="B238">
        <v>90</v>
      </c>
      <c r="C238">
        <v>0.9</v>
      </c>
      <c r="D238">
        <v>100</v>
      </c>
      <c r="J238" s="3">
        <f>COUNTIFS(Sheet1!$L:$L,'load_characteristics work'!J$1,Sheet1!$K:$K,'load_characteristics work'!$A238)</f>
        <v>0</v>
      </c>
      <c r="K238" s="3">
        <f>COUNTIFS(Sheet1!$L:$L,'load_characteristics work'!K$1,Sheet1!$K:$K,'load_characteristics work'!$A238)</f>
        <v>0</v>
      </c>
      <c r="L238" s="3">
        <f>COUNTIFS(Sheet1!$L:$L,'load_characteristics work'!L$1,Sheet1!$K:$K,'load_characteristics work'!$A238)</f>
        <v>0</v>
      </c>
      <c r="M238" s="3">
        <f>COUNTIFS(Sheet1!$L:$L,'load_characteristics work'!M$1,Sheet1!$K:$K,'load_characteristics work'!$A238)</f>
        <v>0</v>
      </c>
      <c r="N238" s="3">
        <f>COUNTIFS(Sheet1!$L:$L,'load_characteristics work'!N$1,Sheet1!$K:$K,'load_characteristics work'!$A238)</f>
        <v>0</v>
      </c>
      <c r="O238" s="3">
        <f>COUNTIFS(Sheet1!$L:$L,'load_characteristics work'!O$1,Sheet1!$K:$K,'load_characteristics work'!$A238)</f>
        <v>0</v>
      </c>
      <c r="P238" s="3">
        <f>COUNTIFS(Sheet1!$L:$L,'load_characteristics work'!P$1,Sheet1!$K:$K,'load_characteristics work'!$A238)</f>
        <v>0</v>
      </c>
      <c r="Q238" s="3">
        <f>COUNTIFS(Sheet1!$L:$L,'load_characteristics work'!Q$1,Sheet1!$K:$K,'load_characteristics work'!$A238)</f>
        <v>0</v>
      </c>
      <c r="R238" s="3">
        <f>COUNTIFS(Sheet1!$L:$L,'load_characteristics work'!R$1,Sheet1!$K:$K,'load_characteristics work'!$A238)</f>
        <v>0</v>
      </c>
      <c r="S238" s="3">
        <f>COUNTIFS(Sheet1!$L:$L,'load_characteristics work'!S$1,Sheet1!$K:$K,'load_characteristics work'!$A238)</f>
        <v>0</v>
      </c>
      <c r="T238" s="3">
        <f>COUNTIFS(Sheet1!$L:$L,'load_characteristics work'!T$1,Sheet1!$K:$K,'load_characteristics work'!$A238)</f>
        <v>0</v>
      </c>
      <c r="U238" s="3">
        <f>COUNTIFS(Sheet1!$L:$L,'load_characteristics work'!U$1,Sheet1!$K:$K,'load_characteristics work'!$A238)</f>
        <v>0</v>
      </c>
      <c r="V238" s="3">
        <f>COUNTIFS(Sheet1!$L:$L,'load_characteristics work'!V$1,Sheet1!$K:$K,'load_characteristics work'!$A238)</f>
        <v>0</v>
      </c>
      <c r="W238" s="3">
        <f>COUNTIFS(Sheet1!$L:$L,'load_characteristics work'!W$1,Sheet1!$K:$K,'load_characteristics work'!$A238)</f>
        <v>0</v>
      </c>
      <c r="X238" s="3">
        <f>COUNTIFS(Sheet1!$L:$L,'load_characteristics work'!X$1,Sheet1!$K:$K,'load_characteristics work'!$A238)</f>
        <v>0</v>
      </c>
      <c r="Y238" s="3">
        <f>COUNTIFS(Sheet1!$L:$L,'load_characteristics work'!Y$1,Sheet1!$K:$K,'load_characteristics work'!$A238)</f>
        <v>0</v>
      </c>
      <c r="Z238" s="3">
        <f>COUNTIFS(Sheet1!$L:$L,'load_characteristics work'!Z$1,Sheet1!$K:$K,'load_characteristics work'!$A238)</f>
        <v>0</v>
      </c>
    </row>
    <row r="239" spans="1:26" x14ac:dyDescent="0.25">
      <c r="A239" t="s">
        <v>241</v>
      </c>
      <c r="B239">
        <v>90</v>
      </c>
      <c r="C239">
        <v>0.9</v>
      </c>
      <c r="D239">
        <v>100</v>
      </c>
      <c r="J239" s="3">
        <f>COUNTIFS(Sheet1!$L:$L,'load_characteristics work'!J$1,Sheet1!$K:$K,'load_characteristics work'!$A239)</f>
        <v>0</v>
      </c>
      <c r="K239" s="3">
        <f>COUNTIFS(Sheet1!$L:$L,'load_characteristics work'!K$1,Sheet1!$K:$K,'load_characteristics work'!$A239)</f>
        <v>0</v>
      </c>
      <c r="L239" s="3">
        <f>COUNTIFS(Sheet1!$L:$L,'load_characteristics work'!L$1,Sheet1!$K:$K,'load_characteristics work'!$A239)</f>
        <v>0</v>
      </c>
      <c r="M239" s="3">
        <f>COUNTIFS(Sheet1!$L:$L,'load_characteristics work'!M$1,Sheet1!$K:$K,'load_characteristics work'!$A239)</f>
        <v>0</v>
      </c>
      <c r="N239" s="3">
        <f>COUNTIFS(Sheet1!$L:$L,'load_characteristics work'!N$1,Sheet1!$K:$K,'load_characteristics work'!$A239)</f>
        <v>0</v>
      </c>
      <c r="O239" s="3">
        <f>COUNTIFS(Sheet1!$L:$L,'load_characteristics work'!O$1,Sheet1!$K:$K,'load_characteristics work'!$A239)</f>
        <v>0</v>
      </c>
      <c r="P239" s="3">
        <f>COUNTIFS(Sheet1!$L:$L,'load_characteristics work'!P$1,Sheet1!$K:$K,'load_characteristics work'!$A239)</f>
        <v>0</v>
      </c>
      <c r="Q239" s="3">
        <f>COUNTIFS(Sheet1!$L:$L,'load_characteristics work'!Q$1,Sheet1!$K:$K,'load_characteristics work'!$A239)</f>
        <v>0</v>
      </c>
      <c r="R239" s="3">
        <f>COUNTIFS(Sheet1!$L:$L,'load_characteristics work'!R$1,Sheet1!$K:$K,'load_characteristics work'!$A239)</f>
        <v>0</v>
      </c>
      <c r="S239" s="3">
        <f>COUNTIFS(Sheet1!$L:$L,'load_characteristics work'!S$1,Sheet1!$K:$K,'load_characteristics work'!$A239)</f>
        <v>0</v>
      </c>
      <c r="T239" s="3">
        <f>COUNTIFS(Sheet1!$L:$L,'load_characteristics work'!T$1,Sheet1!$K:$K,'load_characteristics work'!$A239)</f>
        <v>0</v>
      </c>
      <c r="U239" s="3">
        <f>COUNTIFS(Sheet1!$L:$L,'load_characteristics work'!U$1,Sheet1!$K:$K,'load_characteristics work'!$A239)</f>
        <v>0</v>
      </c>
      <c r="V239" s="3">
        <f>COUNTIFS(Sheet1!$L:$L,'load_characteristics work'!V$1,Sheet1!$K:$K,'load_characteristics work'!$A239)</f>
        <v>0</v>
      </c>
      <c r="W239" s="3">
        <f>COUNTIFS(Sheet1!$L:$L,'load_characteristics work'!W$1,Sheet1!$K:$K,'load_characteristics work'!$A239)</f>
        <v>0</v>
      </c>
      <c r="X239" s="3">
        <f>COUNTIFS(Sheet1!$L:$L,'load_characteristics work'!X$1,Sheet1!$K:$K,'load_characteristics work'!$A239)</f>
        <v>0</v>
      </c>
      <c r="Y239" s="3">
        <f>COUNTIFS(Sheet1!$L:$L,'load_characteristics work'!Y$1,Sheet1!$K:$K,'load_characteristics work'!$A239)</f>
        <v>0</v>
      </c>
      <c r="Z239" s="3">
        <f>COUNTIFS(Sheet1!$L:$L,'load_characteristics work'!Z$1,Sheet1!$K:$K,'load_characteristics work'!$A239)</f>
        <v>0</v>
      </c>
    </row>
    <row r="240" spans="1:26" x14ac:dyDescent="0.25">
      <c r="A240" t="s">
        <v>242</v>
      </c>
      <c r="B240">
        <v>90</v>
      </c>
      <c r="C240">
        <v>0.9</v>
      </c>
      <c r="D240">
        <v>100</v>
      </c>
      <c r="J240" s="3">
        <f>COUNTIFS(Sheet1!$L:$L,'load_characteristics work'!J$1,Sheet1!$K:$K,'load_characteristics work'!$A240)</f>
        <v>0</v>
      </c>
      <c r="K240" s="3">
        <f>COUNTIFS(Sheet1!$L:$L,'load_characteristics work'!K$1,Sheet1!$K:$K,'load_characteristics work'!$A240)</f>
        <v>0</v>
      </c>
      <c r="L240" s="3">
        <f>COUNTIFS(Sheet1!$L:$L,'load_characteristics work'!L$1,Sheet1!$K:$K,'load_characteristics work'!$A240)</f>
        <v>0</v>
      </c>
      <c r="M240" s="3">
        <f>COUNTIFS(Sheet1!$L:$L,'load_characteristics work'!M$1,Sheet1!$K:$K,'load_characteristics work'!$A240)</f>
        <v>0</v>
      </c>
      <c r="N240" s="3">
        <f>COUNTIFS(Sheet1!$L:$L,'load_characteristics work'!N$1,Sheet1!$K:$K,'load_characteristics work'!$A240)</f>
        <v>0</v>
      </c>
      <c r="O240" s="3">
        <f>COUNTIFS(Sheet1!$L:$L,'load_characteristics work'!O$1,Sheet1!$K:$K,'load_characteristics work'!$A240)</f>
        <v>0</v>
      </c>
      <c r="P240" s="3">
        <f>COUNTIFS(Sheet1!$L:$L,'load_characteristics work'!P$1,Sheet1!$K:$K,'load_characteristics work'!$A240)</f>
        <v>0</v>
      </c>
      <c r="Q240" s="3">
        <f>COUNTIFS(Sheet1!$L:$L,'load_characteristics work'!Q$1,Sheet1!$K:$K,'load_characteristics work'!$A240)</f>
        <v>0</v>
      </c>
      <c r="R240" s="3">
        <f>COUNTIFS(Sheet1!$L:$L,'load_characteristics work'!R$1,Sheet1!$K:$K,'load_characteristics work'!$A240)</f>
        <v>0</v>
      </c>
      <c r="S240" s="3">
        <f>COUNTIFS(Sheet1!$L:$L,'load_characteristics work'!S$1,Sheet1!$K:$K,'load_characteristics work'!$A240)</f>
        <v>0</v>
      </c>
      <c r="T240" s="3">
        <f>COUNTIFS(Sheet1!$L:$L,'load_characteristics work'!T$1,Sheet1!$K:$K,'load_characteristics work'!$A240)</f>
        <v>0</v>
      </c>
      <c r="U240" s="3">
        <f>COUNTIFS(Sheet1!$L:$L,'load_characteristics work'!U$1,Sheet1!$K:$K,'load_characteristics work'!$A240)</f>
        <v>0</v>
      </c>
      <c r="V240" s="3">
        <f>COUNTIFS(Sheet1!$L:$L,'load_characteristics work'!V$1,Sheet1!$K:$K,'load_characteristics work'!$A240)</f>
        <v>0</v>
      </c>
      <c r="W240" s="3">
        <f>COUNTIFS(Sheet1!$L:$L,'load_characteristics work'!W$1,Sheet1!$K:$K,'load_characteristics work'!$A240)</f>
        <v>0</v>
      </c>
      <c r="X240" s="3">
        <f>COUNTIFS(Sheet1!$L:$L,'load_characteristics work'!X$1,Sheet1!$K:$K,'load_characteristics work'!$A240)</f>
        <v>0</v>
      </c>
      <c r="Y240" s="3">
        <f>COUNTIFS(Sheet1!$L:$L,'load_characteristics work'!Y$1,Sheet1!$K:$K,'load_characteristics work'!$A240)</f>
        <v>0</v>
      </c>
      <c r="Z240" s="3">
        <f>COUNTIFS(Sheet1!$L:$L,'load_characteristics work'!Z$1,Sheet1!$K:$K,'load_characteristics work'!$A240)</f>
        <v>0</v>
      </c>
    </row>
    <row r="241" spans="1:26" x14ac:dyDescent="0.25">
      <c r="A241" t="s">
        <v>243</v>
      </c>
      <c r="B241">
        <v>90</v>
      </c>
      <c r="C241">
        <v>0.9</v>
      </c>
      <c r="D241">
        <v>100</v>
      </c>
      <c r="J241" s="3">
        <f>COUNTIFS(Sheet1!$L:$L,'load_characteristics work'!J$1,Sheet1!$K:$K,'load_characteristics work'!$A241)</f>
        <v>2</v>
      </c>
      <c r="K241" s="3">
        <f>COUNTIFS(Sheet1!$L:$L,'load_characteristics work'!K$1,Sheet1!$K:$K,'load_characteristics work'!$A241)</f>
        <v>0</v>
      </c>
      <c r="L241" s="3">
        <f>COUNTIFS(Sheet1!$L:$L,'load_characteristics work'!L$1,Sheet1!$K:$K,'load_characteristics work'!$A241)</f>
        <v>0</v>
      </c>
      <c r="M241" s="3">
        <f>COUNTIFS(Sheet1!$L:$L,'load_characteristics work'!M$1,Sheet1!$K:$K,'load_characteristics work'!$A241)</f>
        <v>0</v>
      </c>
      <c r="N241" s="3">
        <f>COUNTIFS(Sheet1!$L:$L,'load_characteristics work'!N$1,Sheet1!$K:$K,'load_characteristics work'!$A241)</f>
        <v>0</v>
      </c>
      <c r="O241" s="3">
        <f>COUNTIFS(Sheet1!$L:$L,'load_characteristics work'!O$1,Sheet1!$K:$K,'load_characteristics work'!$A241)</f>
        <v>0</v>
      </c>
      <c r="P241" s="3">
        <f>COUNTIFS(Sheet1!$L:$L,'load_characteristics work'!P$1,Sheet1!$K:$K,'load_characteristics work'!$A241)</f>
        <v>0</v>
      </c>
      <c r="Q241" s="3">
        <f>COUNTIFS(Sheet1!$L:$L,'load_characteristics work'!Q$1,Sheet1!$K:$K,'load_characteristics work'!$A241)</f>
        <v>0</v>
      </c>
      <c r="R241" s="3">
        <f>COUNTIFS(Sheet1!$L:$L,'load_characteristics work'!R$1,Sheet1!$K:$K,'load_characteristics work'!$A241)</f>
        <v>0</v>
      </c>
      <c r="S241" s="3">
        <f>COUNTIFS(Sheet1!$L:$L,'load_characteristics work'!S$1,Sheet1!$K:$K,'load_characteristics work'!$A241)</f>
        <v>0</v>
      </c>
      <c r="T241" s="3">
        <f>COUNTIFS(Sheet1!$L:$L,'load_characteristics work'!T$1,Sheet1!$K:$K,'load_characteristics work'!$A241)</f>
        <v>0</v>
      </c>
      <c r="U241" s="3">
        <f>COUNTIFS(Sheet1!$L:$L,'load_characteristics work'!U$1,Sheet1!$K:$K,'load_characteristics work'!$A241)</f>
        <v>0</v>
      </c>
      <c r="V241" s="3">
        <f>COUNTIFS(Sheet1!$L:$L,'load_characteristics work'!V$1,Sheet1!$K:$K,'load_characteristics work'!$A241)</f>
        <v>0</v>
      </c>
      <c r="W241" s="3">
        <f>COUNTIFS(Sheet1!$L:$L,'load_characteristics work'!W$1,Sheet1!$K:$K,'load_characteristics work'!$A241)</f>
        <v>0</v>
      </c>
      <c r="X241" s="3">
        <f>COUNTIFS(Sheet1!$L:$L,'load_characteristics work'!X$1,Sheet1!$K:$K,'load_characteristics work'!$A241)</f>
        <v>0</v>
      </c>
      <c r="Y241" s="3">
        <f>COUNTIFS(Sheet1!$L:$L,'load_characteristics work'!Y$1,Sheet1!$K:$K,'load_characteristics work'!$A241)</f>
        <v>0</v>
      </c>
      <c r="Z241" s="3">
        <f>COUNTIFS(Sheet1!$L:$L,'load_characteristics work'!Z$1,Sheet1!$K:$K,'load_characteristics work'!$A241)</f>
        <v>0</v>
      </c>
    </row>
    <row r="242" spans="1:26" x14ac:dyDescent="0.25">
      <c r="A242" t="s">
        <v>244</v>
      </c>
      <c r="B242">
        <v>90</v>
      </c>
      <c r="C242">
        <v>0.9</v>
      </c>
      <c r="D242">
        <v>100</v>
      </c>
      <c r="J242" s="3">
        <f>COUNTIFS(Sheet1!$L:$L,'load_characteristics work'!J$1,Sheet1!$K:$K,'load_characteristics work'!$A242)</f>
        <v>0</v>
      </c>
      <c r="K242" s="3">
        <f>COUNTIFS(Sheet1!$L:$L,'load_characteristics work'!K$1,Sheet1!$K:$K,'load_characteristics work'!$A242)</f>
        <v>0</v>
      </c>
      <c r="L242" s="3">
        <f>COUNTIFS(Sheet1!$L:$L,'load_characteristics work'!L$1,Sheet1!$K:$K,'load_characteristics work'!$A242)</f>
        <v>0</v>
      </c>
      <c r="M242" s="3">
        <f>COUNTIFS(Sheet1!$L:$L,'load_characteristics work'!M$1,Sheet1!$K:$K,'load_characteristics work'!$A242)</f>
        <v>0</v>
      </c>
      <c r="N242" s="3">
        <f>COUNTIFS(Sheet1!$L:$L,'load_characteristics work'!N$1,Sheet1!$K:$K,'load_characteristics work'!$A242)</f>
        <v>0</v>
      </c>
      <c r="O242" s="3">
        <f>COUNTIFS(Sheet1!$L:$L,'load_characteristics work'!O$1,Sheet1!$K:$K,'load_characteristics work'!$A242)</f>
        <v>0</v>
      </c>
      <c r="P242" s="3">
        <f>COUNTIFS(Sheet1!$L:$L,'load_characteristics work'!P$1,Sheet1!$K:$K,'load_characteristics work'!$A242)</f>
        <v>0</v>
      </c>
      <c r="Q242" s="3">
        <f>COUNTIFS(Sheet1!$L:$L,'load_characteristics work'!Q$1,Sheet1!$K:$K,'load_characteristics work'!$A242)</f>
        <v>0</v>
      </c>
      <c r="R242" s="3">
        <f>COUNTIFS(Sheet1!$L:$L,'load_characteristics work'!R$1,Sheet1!$K:$K,'load_characteristics work'!$A242)</f>
        <v>0</v>
      </c>
      <c r="S242" s="3">
        <f>COUNTIFS(Sheet1!$L:$L,'load_characteristics work'!S$1,Sheet1!$K:$K,'load_characteristics work'!$A242)</f>
        <v>0</v>
      </c>
      <c r="T242" s="3">
        <f>COUNTIFS(Sheet1!$L:$L,'load_characteristics work'!T$1,Sheet1!$K:$K,'load_characteristics work'!$A242)</f>
        <v>0</v>
      </c>
      <c r="U242" s="3">
        <f>COUNTIFS(Sheet1!$L:$L,'load_characteristics work'!U$1,Sheet1!$K:$K,'load_characteristics work'!$A242)</f>
        <v>0</v>
      </c>
      <c r="V242" s="3">
        <f>COUNTIFS(Sheet1!$L:$L,'load_characteristics work'!V$1,Sheet1!$K:$K,'load_characteristics work'!$A242)</f>
        <v>0</v>
      </c>
      <c r="W242" s="3">
        <f>COUNTIFS(Sheet1!$L:$L,'load_characteristics work'!W$1,Sheet1!$K:$K,'load_characteristics work'!$A242)</f>
        <v>0</v>
      </c>
      <c r="X242" s="3">
        <f>COUNTIFS(Sheet1!$L:$L,'load_characteristics work'!X$1,Sheet1!$K:$K,'load_characteristics work'!$A242)</f>
        <v>0</v>
      </c>
      <c r="Y242" s="3">
        <f>COUNTIFS(Sheet1!$L:$L,'load_characteristics work'!Y$1,Sheet1!$K:$K,'load_characteristics work'!$A242)</f>
        <v>0</v>
      </c>
      <c r="Z242" s="3">
        <f>COUNTIFS(Sheet1!$L:$L,'load_characteristics work'!Z$1,Sheet1!$K:$K,'load_characteristics work'!$A242)</f>
        <v>0</v>
      </c>
    </row>
    <row r="243" spans="1:26" x14ac:dyDescent="0.25">
      <c r="A243" t="s">
        <v>245</v>
      </c>
      <c r="B243">
        <v>45</v>
      </c>
      <c r="C243">
        <v>0.9</v>
      </c>
      <c r="D243">
        <v>50</v>
      </c>
      <c r="J243" s="3">
        <f>COUNTIFS(Sheet1!$L:$L,'load_characteristics work'!J$1,Sheet1!$K:$K,'load_characteristics work'!$A243)</f>
        <v>0</v>
      </c>
      <c r="K243" s="3">
        <f>COUNTIFS(Sheet1!$L:$L,'load_characteristics work'!K$1,Sheet1!$K:$K,'load_characteristics work'!$A243)</f>
        <v>0</v>
      </c>
      <c r="L243" s="3">
        <f>COUNTIFS(Sheet1!$L:$L,'load_characteristics work'!L$1,Sheet1!$K:$K,'load_characteristics work'!$A243)</f>
        <v>0</v>
      </c>
      <c r="M243" s="3">
        <f>COUNTIFS(Sheet1!$L:$L,'load_characteristics work'!M$1,Sheet1!$K:$K,'load_characteristics work'!$A243)</f>
        <v>0</v>
      </c>
      <c r="N243" s="3">
        <f>COUNTIFS(Sheet1!$L:$L,'load_characteristics work'!N$1,Sheet1!$K:$K,'load_characteristics work'!$A243)</f>
        <v>0</v>
      </c>
      <c r="O243" s="3">
        <f>COUNTIFS(Sheet1!$L:$L,'load_characteristics work'!O$1,Sheet1!$K:$K,'load_characteristics work'!$A243)</f>
        <v>0</v>
      </c>
      <c r="P243" s="3">
        <f>COUNTIFS(Sheet1!$L:$L,'load_characteristics work'!P$1,Sheet1!$K:$K,'load_characteristics work'!$A243)</f>
        <v>0</v>
      </c>
      <c r="Q243" s="3">
        <f>COUNTIFS(Sheet1!$L:$L,'load_characteristics work'!Q$1,Sheet1!$K:$K,'load_characteristics work'!$A243)</f>
        <v>0</v>
      </c>
      <c r="R243" s="3">
        <f>COUNTIFS(Sheet1!$L:$L,'load_characteristics work'!R$1,Sheet1!$K:$K,'load_characteristics work'!$A243)</f>
        <v>0</v>
      </c>
      <c r="S243" s="3">
        <f>COUNTIFS(Sheet1!$L:$L,'load_characteristics work'!S$1,Sheet1!$K:$K,'load_characteristics work'!$A243)</f>
        <v>0</v>
      </c>
      <c r="T243" s="3">
        <f>COUNTIFS(Sheet1!$L:$L,'load_characteristics work'!T$1,Sheet1!$K:$K,'load_characteristics work'!$A243)</f>
        <v>0</v>
      </c>
      <c r="U243" s="3">
        <f>COUNTIFS(Sheet1!$L:$L,'load_characteristics work'!U$1,Sheet1!$K:$K,'load_characteristics work'!$A243)</f>
        <v>0</v>
      </c>
      <c r="V243" s="3">
        <f>COUNTIFS(Sheet1!$L:$L,'load_characteristics work'!V$1,Sheet1!$K:$K,'load_characteristics work'!$A243)</f>
        <v>0</v>
      </c>
      <c r="W243" s="3">
        <f>COUNTIFS(Sheet1!$L:$L,'load_characteristics work'!W$1,Sheet1!$K:$K,'load_characteristics work'!$A243)</f>
        <v>0</v>
      </c>
      <c r="X243" s="3">
        <f>COUNTIFS(Sheet1!$L:$L,'load_characteristics work'!X$1,Sheet1!$K:$K,'load_characteristics work'!$A243)</f>
        <v>0</v>
      </c>
      <c r="Y243" s="3">
        <f>COUNTIFS(Sheet1!$L:$L,'load_characteristics work'!Y$1,Sheet1!$K:$K,'load_characteristics work'!$A243)</f>
        <v>0</v>
      </c>
      <c r="Z243" s="3">
        <f>COUNTIFS(Sheet1!$L:$L,'load_characteristics work'!Z$1,Sheet1!$K:$K,'load_characteristics work'!$A243)</f>
        <v>0</v>
      </c>
    </row>
    <row r="244" spans="1:26" x14ac:dyDescent="0.25">
      <c r="A244" t="s">
        <v>246</v>
      </c>
      <c r="B244">
        <v>90</v>
      </c>
      <c r="C244">
        <v>0.9</v>
      </c>
      <c r="D244">
        <v>100</v>
      </c>
      <c r="J244" s="3">
        <f>COUNTIFS(Sheet1!$L:$L,'load_characteristics work'!J$1,Sheet1!$K:$K,'load_characteristics work'!$A244)</f>
        <v>1</v>
      </c>
      <c r="K244" s="3">
        <f>COUNTIFS(Sheet1!$L:$L,'load_characteristics work'!K$1,Sheet1!$K:$K,'load_characteristics work'!$A244)</f>
        <v>0</v>
      </c>
      <c r="L244" s="3">
        <f>COUNTIFS(Sheet1!$L:$L,'load_characteristics work'!L$1,Sheet1!$K:$K,'load_characteristics work'!$A244)</f>
        <v>0</v>
      </c>
      <c r="M244" s="3">
        <f>COUNTIFS(Sheet1!$L:$L,'load_characteristics work'!M$1,Sheet1!$K:$K,'load_characteristics work'!$A244)</f>
        <v>0</v>
      </c>
      <c r="N244" s="3">
        <f>COUNTIFS(Sheet1!$L:$L,'load_characteristics work'!N$1,Sheet1!$K:$K,'load_characteristics work'!$A244)</f>
        <v>0</v>
      </c>
      <c r="O244" s="3">
        <f>COUNTIFS(Sheet1!$L:$L,'load_characteristics work'!O$1,Sheet1!$K:$K,'load_characteristics work'!$A244)</f>
        <v>0</v>
      </c>
      <c r="P244" s="3">
        <f>COUNTIFS(Sheet1!$L:$L,'load_characteristics work'!P$1,Sheet1!$K:$K,'load_characteristics work'!$A244)</f>
        <v>0</v>
      </c>
      <c r="Q244" s="3">
        <f>COUNTIFS(Sheet1!$L:$L,'load_characteristics work'!Q$1,Sheet1!$K:$K,'load_characteristics work'!$A244)</f>
        <v>0</v>
      </c>
      <c r="R244" s="3">
        <f>COUNTIFS(Sheet1!$L:$L,'load_characteristics work'!R$1,Sheet1!$K:$K,'load_characteristics work'!$A244)</f>
        <v>0</v>
      </c>
      <c r="S244" s="3">
        <f>COUNTIFS(Sheet1!$L:$L,'load_characteristics work'!S$1,Sheet1!$K:$K,'load_characteristics work'!$A244)</f>
        <v>0</v>
      </c>
      <c r="T244" s="3">
        <f>COUNTIFS(Sheet1!$L:$L,'load_characteristics work'!T$1,Sheet1!$K:$K,'load_characteristics work'!$A244)</f>
        <v>0</v>
      </c>
      <c r="U244" s="3">
        <f>COUNTIFS(Sheet1!$L:$L,'load_characteristics work'!U$1,Sheet1!$K:$K,'load_characteristics work'!$A244)</f>
        <v>0</v>
      </c>
      <c r="V244" s="3">
        <f>COUNTIFS(Sheet1!$L:$L,'load_characteristics work'!V$1,Sheet1!$K:$K,'load_characteristics work'!$A244)</f>
        <v>0</v>
      </c>
      <c r="W244" s="3">
        <f>COUNTIFS(Sheet1!$L:$L,'load_characteristics work'!W$1,Sheet1!$K:$K,'load_characteristics work'!$A244)</f>
        <v>0</v>
      </c>
      <c r="X244" s="3">
        <f>COUNTIFS(Sheet1!$L:$L,'load_characteristics work'!X$1,Sheet1!$K:$K,'load_characteristics work'!$A244)</f>
        <v>0</v>
      </c>
      <c r="Y244" s="3">
        <f>COUNTIFS(Sheet1!$L:$L,'load_characteristics work'!Y$1,Sheet1!$K:$K,'load_characteristics work'!$A244)</f>
        <v>0</v>
      </c>
      <c r="Z244" s="3">
        <f>COUNTIFS(Sheet1!$L:$L,'load_characteristics work'!Z$1,Sheet1!$K:$K,'load_characteristics work'!$A244)</f>
        <v>0</v>
      </c>
    </row>
    <row r="245" spans="1:26" x14ac:dyDescent="0.25">
      <c r="A245" t="s">
        <v>247</v>
      </c>
      <c r="B245">
        <v>225</v>
      </c>
      <c r="C245">
        <v>0.9</v>
      </c>
      <c r="D245">
        <v>250</v>
      </c>
      <c r="J245" s="3">
        <f>COUNTIFS(Sheet1!$L:$L,'load_characteristics work'!J$1,Sheet1!$K:$K,'load_characteristics work'!$A245)</f>
        <v>0</v>
      </c>
      <c r="K245" s="3">
        <f>COUNTIFS(Sheet1!$L:$L,'load_characteristics work'!K$1,Sheet1!$K:$K,'load_characteristics work'!$A245)</f>
        <v>0</v>
      </c>
      <c r="L245" s="3">
        <f>COUNTIFS(Sheet1!$L:$L,'load_characteristics work'!L$1,Sheet1!$K:$K,'load_characteristics work'!$A245)</f>
        <v>0</v>
      </c>
      <c r="M245" s="3">
        <f>COUNTIFS(Sheet1!$L:$L,'load_characteristics work'!M$1,Sheet1!$K:$K,'load_characteristics work'!$A245)</f>
        <v>0</v>
      </c>
      <c r="N245" s="3">
        <f>COUNTIFS(Sheet1!$L:$L,'load_characteristics work'!N$1,Sheet1!$K:$K,'load_characteristics work'!$A245)</f>
        <v>0</v>
      </c>
      <c r="O245" s="3">
        <f>COUNTIFS(Sheet1!$L:$L,'load_characteristics work'!O$1,Sheet1!$K:$K,'load_characteristics work'!$A245)</f>
        <v>0</v>
      </c>
      <c r="P245" s="3">
        <f>COUNTIFS(Sheet1!$L:$L,'load_characteristics work'!P$1,Sheet1!$K:$K,'load_characteristics work'!$A245)</f>
        <v>0</v>
      </c>
      <c r="Q245" s="3">
        <f>COUNTIFS(Sheet1!$L:$L,'load_characteristics work'!Q$1,Sheet1!$K:$K,'load_characteristics work'!$A245)</f>
        <v>0</v>
      </c>
      <c r="R245" s="3">
        <f>COUNTIFS(Sheet1!$L:$L,'load_characteristics work'!R$1,Sheet1!$K:$K,'load_characteristics work'!$A245)</f>
        <v>0</v>
      </c>
      <c r="S245" s="3">
        <f>COUNTIFS(Sheet1!$L:$L,'load_characteristics work'!S$1,Sheet1!$K:$K,'load_characteristics work'!$A245)</f>
        <v>0</v>
      </c>
      <c r="T245" s="3">
        <f>COUNTIFS(Sheet1!$L:$L,'load_characteristics work'!T$1,Sheet1!$K:$K,'load_characteristics work'!$A245)</f>
        <v>0</v>
      </c>
      <c r="U245" s="3">
        <f>COUNTIFS(Sheet1!$L:$L,'load_characteristics work'!U$1,Sheet1!$K:$K,'load_characteristics work'!$A245)</f>
        <v>0</v>
      </c>
      <c r="V245" s="3">
        <f>COUNTIFS(Sheet1!$L:$L,'load_characteristics work'!V$1,Sheet1!$K:$K,'load_characteristics work'!$A245)</f>
        <v>0</v>
      </c>
      <c r="W245" s="3">
        <f>COUNTIFS(Sheet1!$L:$L,'load_characteristics work'!W$1,Sheet1!$K:$K,'load_characteristics work'!$A245)</f>
        <v>0</v>
      </c>
      <c r="X245" s="3">
        <f>COUNTIFS(Sheet1!$L:$L,'load_characteristics work'!X$1,Sheet1!$K:$K,'load_characteristics work'!$A245)</f>
        <v>0</v>
      </c>
      <c r="Y245" s="3">
        <f>COUNTIFS(Sheet1!$L:$L,'load_characteristics work'!Y$1,Sheet1!$K:$K,'load_characteristics work'!$A245)</f>
        <v>0</v>
      </c>
      <c r="Z245" s="3">
        <f>COUNTIFS(Sheet1!$L:$L,'load_characteristics work'!Z$1,Sheet1!$K:$K,'load_characteristics work'!$A245)</f>
        <v>0</v>
      </c>
    </row>
    <row r="246" spans="1:26" x14ac:dyDescent="0.25">
      <c r="A246" t="s">
        <v>248</v>
      </c>
      <c r="B246">
        <v>135</v>
      </c>
      <c r="C246">
        <v>0.9</v>
      </c>
      <c r="D246">
        <v>150</v>
      </c>
      <c r="J246" s="3">
        <f>COUNTIFS(Sheet1!$L:$L,'load_characteristics work'!J$1,Sheet1!$K:$K,'load_characteristics work'!$A246)</f>
        <v>1</v>
      </c>
      <c r="K246" s="3">
        <f>COUNTIFS(Sheet1!$L:$L,'load_characteristics work'!K$1,Sheet1!$K:$K,'load_characteristics work'!$A246)</f>
        <v>1</v>
      </c>
      <c r="L246" s="3">
        <f>COUNTIFS(Sheet1!$L:$L,'load_characteristics work'!L$1,Sheet1!$K:$K,'load_characteristics work'!$A246)</f>
        <v>1</v>
      </c>
      <c r="M246" s="3">
        <f>COUNTIFS(Sheet1!$L:$L,'load_characteristics work'!M$1,Sheet1!$K:$K,'load_characteristics work'!$A246)</f>
        <v>0</v>
      </c>
      <c r="N246" s="3">
        <f>COUNTIFS(Sheet1!$L:$L,'load_characteristics work'!N$1,Sheet1!$K:$K,'load_characteristics work'!$A246)</f>
        <v>0</v>
      </c>
      <c r="O246" s="3">
        <f>COUNTIFS(Sheet1!$L:$L,'load_characteristics work'!O$1,Sheet1!$K:$K,'load_characteristics work'!$A246)</f>
        <v>0</v>
      </c>
      <c r="P246" s="3">
        <f>COUNTIFS(Sheet1!$L:$L,'load_characteristics work'!P$1,Sheet1!$K:$K,'load_characteristics work'!$A246)</f>
        <v>0</v>
      </c>
      <c r="Q246" s="3">
        <f>COUNTIFS(Sheet1!$L:$L,'load_characteristics work'!Q$1,Sheet1!$K:$K,'load_characteristics work'!$A246)</f>
        <v>0</v>
      </c>
      <c r="R246" s="3">
        <f>COUNTIFS(Sheet1!$L:$L,'load_characteristics work'!R$1,Sheet1!$K:$K,'load_characteristics work'!$A246)</f>
        <v>0</v>
      </c>
      <c r="S246" s="3">
        <f>COUNTIFS(Sheet1!$L:$L,'load_characteristics work'!S$1,Sheet1!$K:$K,'load_characteristics work'!$A246)</f>
        <v>0</v>
      </c>
      <c r="T246" s="3">
        <f>COUNTIFS(Sheet1!$L:$L,'load_characteristics work'!T$1,Sheet1!$K:$K,'load_characteristics work'!$A246)</f>
        <v>0</v>
      </c>
      <c r="U246" s="3">
        <f>COUNTIFS(Sheet1!$L:$L,'load_characteristics work'!U$1,Sheet1!$K:$K,'load_characteristics work'!$A246)</f>
        <v>0</v>
      </c>
      <c r="V246" s="3">
        <f>COUNTIFS(Sheet1!$L:$L,'load_characteristics work'!V$1,Sheet1!$K:$K,'load_characteristics work'!$A246)</f>
        <v>0</v>
      </c>
      <c r="W246" s="3">
        <f>COUNTIFS(Sheet1!$L:$L,'load_characteristics work'!W$1,Sheet1!$K:$K,'load_characteristics work'!$A246)</f>
        <v>0</v>
      </c>
      <c r="X246" s="3">
        <f>COUNTIFS(Sheet1!$L:$L,'load_characteristics work'!X$1,Sheet1!$K:$K,'load_characteristics work'!$A246)</f>
        <v>0</v>
      </c>
      <c r="Y246" s="3">
        <f>COUNTIFS(Sheet1!$L:$L,'load_characteristics work'!Y$1,Sheet1!$K:$K,'load_characteristics work'!$A246)</f>
        <v>0</v>
      </c>
      <c r="Z246" s="3">
        <f>COUNTIFS(Sheet1!$L:$L,'load_characteristics work'!Z$1,Sheet1!$K:$K,'load_characteristics work'!$A246)</f>
        <v>0</v>
      </c>
    </row>
    <row r="247" spans="1:26" x14ac:dyDescent="0.25">
      <c r="A247" t="s">
        <v>249</v>
      </c>
      <c r="B247">
        <v>720</v>
      </c>
      <c r="C247">
        <v>0.9</v>
      </c>
      <c r="D247">
        <v>800</v>
      </c>
      <c r="J247" s="3">
        <f>COUNTIFS(Sheet1!$L:$L,'load_characteristics work'!J$1,Sheet1!$K:$K,'load_characteristics work'!$A247)</f>
        <v>0</v>
      </c>
      <c r="K247" s="3">
        <f>COUNTIFS(Sheet1!$L:$L,'load_characteristics work'!K$1,Sheet1!$K:$K,'load_characteristics work'!$A247)</f>
        <v>0</v>
      </c>
      <c r="L247" s="3">
        <f>COUNTIFS(Sheet1!$L:$L,'load_characteristics work'!L$1,Sheet1!$K:$K,'load_characteristics work'!$A247)</f>
        <v>0</v>
      </c>
      <c r="M247" s="3">
        <f>COUNTIFS(Sheet1!$L:$L,'load_characteristics work'!M$1,Sheet1!$K:$K,'load_characteristics work'!$A247)</f>
        <v>0</v>
      </c>
      <c r="N247" s="3">
        <f>COUNTIFS(Sheet1!$L:$L,'load_characteristics work'!N$1,Sheet1!$K:$K,'load_characteristics work'!$A247)</f>
        <v>0</v>
      </c>
      <c r="O247" s="3">
        <f>COUNTIFS(Sheet1!$L:$L,'load_characteristics work'!O$1,Sheet1!$K:$K,'load_characteristics work'!$A247)</f>
        <v>0</v>
      </c>
      <c r="P247" s="3">
        <f>COUNTIFS(Sheet1!$L:$L,'load_characteristics work'!P$1,Sheet1!$K:$K,'load_characteristics work'!$A247)</f>
        <v>0</v>
      </c>
      <c r="Q247" s="3">
        <f>COUNTIFS(Sheet1!$L:$L,'load_characteristics work'!Q$1,Sheet1!$K:$K,'load_characteristics work'!$A247)</f>
        <v>0</v>
      </c>
      <c r="R247" s="3">
        <f>COUNTIFS(Sheet1!$L:$L,'load_characteristics work'!R$1,Sheet1!$K:$K,'load_characteristics work'!$A247)</f>
        <v>0</v>
      </c>
      <c r="S247" s="3">
        <f>COUNTIFS(Sheet1!$L:$L,'load_characteristics work'!S$1,Sheet1!$K:$K,'load_characteristics work'!$A247)</f>
        <v>0</v>
      </c>
      <c r="T247" s="3">
        <f>COUNTIFS(Sheet1!$L:$L,'load_characteristics work'!T$1,Sheet1!$K:$K,'load_characteristics work'!$A247)</f>
        <v>0</v>
      </c>
      <c r="U247" s="3">
        <f>COUNTIFS(Sheet1!$L:$L,'load_characteristics work'!U$1,Sheet1!$K:$K,'load_characteristics work'!$A247)</f>
        <v>0</v>
      </c>
      <c r="V247" s="3">
        <f>COUNTIFS(Sheet1!$L:$L,'load_characteristics work'!V$1,Sheet1!$K:$K,'load_characteristics work'!$A247)</f>
        <v>0</v>
      </c>
      <c r="W247" s="3">
        <f>COUNTIFS(Sheet1!$L:$L,'load_characteristics work'!W$1,Sheet1!$K:$K,'load_characteristics work'!$A247)</f>
        <v>0</v>
      </c>
      <c r="X247" s="3">
        <f>COUNTIFS(Sheet1!$L:$L,'load_characteristics work'!X$1,Sheet1!$K:$K,'load_characteristics work'!$A247)</f>
        <v>0</v>
      </c>
      <c r="Y247" s="3">
        <f>COUNTIFS(Sheet1!$L:$L,'load_characteristics work'!Y$1,Sheet1!$K:$K,'load_characteristics work'!$A247)</f>
        <v>0</v>
      </c>
      <c r="Z247" s="3">
        <f>COUNTIFS(Sheet1!$L:$L,'load_characteristics work'!Z$1,Sheet1!$K:$K,'load_characteristics work'!$A247)</f>
        <v>0</v>
      </c>
    </row>
    <row r="248" spans="1:26" x14ac:dyDescent="0.25">
      <c r="A248" t="s">
        <v>250</v>
      </c>
      <c r="B248">
        <v>90</v>
      </c>
      <c r="C248">
        <v>0.9</v>
      </c>
      <c r="D248">
        <v>100</v>
      </c>
      <c r="J248" s="3">
        <f>COUNTIFS(Sheet1!$L:$L,'load_characteristics work'!J$1,Sheet1!$K:$K,'load_characteristics work'!$A248)</f>
        <v>0</v>
      </c>
      <c r="K248" s="3">
        <f>COUNTIFS(Sheet1!$L:$L,'load_characteristics work'!K$1,Sheet1!$K:$K,'load_characteristics work'!$A248)</f>
        <v>0</v>
      </c>
      <c r="L248" s="3">
        <f>COUNTIFS(Sheet1!$L:$L,'load_characteristics work'!L$1,Sheet1!$K:$K,'load_characteristics work'!$A248)</f>
        <v>0</v>
      </c>
      <c r="M248" s="3">
        <f>COUNTIFS(Sheet1!$L:$L,'load_characteristics work'!M$1,Sheet1!$K:$K,'load_characteristics work'!$A248)</f>
        <v>0</v>
      </c>
      <c r="N248" s="3">
        <f>COUNTIFS(Sheet1!$L:$L,'load_characteristics work'!N$1,Sheet1!$K:$K,'load_characteristics work'!$A248)</f>
        <v>0</v>
      </c>
      <c r="O248" s="3">
        <f>COUNTIFS(Sheet1!$L:$L,'load_characteristics work'!O$1,Sheet1!$K:$K,'load_characteristics work'!$A248)</f>
        <v>0</v>
      </c>
      <c r="P248" s="3">
        <f>COUNTIFS(Sheet1!$L:$L,'load_characteristics work'!P$1,Sheet1!$K:$K,'load_characteristics work'!$A248)</f>
        <v>0</v>
      </c>
      <c r="Q248" s="3">
        <f>COUNTIFS(Sheet1!$L:$L,'load_characteristics work'!Q$1,Sheet1!$K:$K,'load_characteristics work'!$A248)</f>
        <v>0</v>
      </c>
      <c r="R248" s="3">
        <f>COUNTIFS(Sheet1!$L:$L,'load_characteristics work'!R$1,Sheet1!$K:$K,'load_characteristics work'!$A248)</f>
        <v>0</v>
      </c>
      <c r="S248" s="3">
        <f>COUNTIFS(Sheet1!$L:$L,'load_characteristics work'!S$1,Sheet1!$K:$K,'load_characteristics work'!$A248)</f>
        <v>0</v>
      </c>
      <c r="T248" s="3">
        <f>COUNTIFS(Sheet1!$L:$L,'load_characteristics work'!T$1,Sheet1!$K:$K,'load_characteristics work'!$A248)</f>
        <v>0</v>
      </c>
      <c r="U248" s="3">
        <f>COUNTIFS(Sheet1!$L:$L,'load_characteristics work'!U$1,Sheet1!$K:$K,'load_characteristics work'!$A248)</f>
        <v>0</v>
      </c>
      <c r="V248" s="3">
        <f>COUNTIFS(Sheet1!$L:$L,'load_characteristics work'!V$1,Sheet1!$K:$K,'load_characteristics work'!$A248)</f>
        <v>0</v>
      </c>
      <c r="W248" s="3">
        <f>COUNTIFS(Sheet1!$L:$L,'load_characteristics work'!W$1,Sheet1!$K:$K,'load_characteristics work'!$A248)</f>
        <v>0</v>
      </c>
      <c r="X248" s="3">
        <f>COUNTIFS(Sheet1!$L:$L,'load_characteristics work'!X$1,Sheet1!$K:$K,'load_characteristics work'!$A248)</f>
        <v>0</v>
      </c>
      <c r="Y248" s="3">
        <f>COUNTIFS(Sheet1!$L:$L,'load_characteristics work'!Y$1,Sheet1!$K:$K,'load_characteristics work'!$A248)</f>
        <v>0</v>
      </c>
      <c r="Z248" s="3">
        <f>COUNTIFS(Sheet1!$L:$L,'load_characteristics work'!Z$1,Sheet1!$K:$K,'load_characteristics work'!$A248)</f>
        <v>0</v>
      </c>
    </row>
    <row r="249" spans="1:26" x14ac:dyDescent="0.25">
      <c r="A249" t="s">
        <v>251</v>
      </c>
      <c r="B249">
        <v>90</v>
      </c>
      <c r="C249">
        <v>0.9</v>
      </c>
      <c r="D249">
        <v>100</v>
      </c>
      <c r="J249" s="3">
        <f>COUNTIFS(Sheet1!$L:$L,'load_characteristics work'!J$1,Sheet1!$K:$K,'load_characteristics work'!$A249)</f>
        <v>1</v>
      </c>
      <c r="K249" s="3">
        <f>COUNTIFS(Sheet1!$L:$L,'load_characteristics work'!K$1,Sheet1!$K:$K,'load_characteristics work'!$A249)</f>
        <v>0</v>
      </c>
      <c r="L249" s="3">
        <f>COUNTIFS(Sheet1!$L:$L,'load_characteristics work'!L$1,Sheet1!$K:$K,'load_characteristics work'!$A249)</f>
        <v>0</v>
      </c>
      <c r="M249" s="3">
        <f>COUNTIFS(Sheet1!$L:$L,'load_characteristics work'!M$1,Sheet1!$K:$K,'load_characteristics work'!$A249)</f>
        <v>0</v>
      </c>
      <c r="N249" s="3">
        <f>COUNTIFS(Sheet1!$L:$L,'load_characteristics work'!N$1,Sheet1!$K:$K,'load_characteristics work'!$A249)</f>
        <v>0</v>
      </c>
      <c r="O249" s="3">
        <f>COUNTIFS(Sheet1!$L:$L,'load_characteristics work'!O$1,Sheet1!$K:$K,'load_characteristics work'!$A249)</f>
        <v>0</v>
      </c>
      <c r="P249" s="3">
        <f>COUNTIFS(Sheet1!$L:$L,'load_characteristics work'!P$1,Sheet1!$K:$K,'load_characteristics work'!$A249)</f>
        <v>0</v>
      </c>
      <c r="Q249" s="3">
        <f>COUNTIFS(Sheet1!$L:$L,'load_characteristics work'!Q$1,Sheet1!$K:$K,'load_characteristics work'!$A249)</f>
        <v>0</v>
      </c>
      <c r="R249" s="3">
        <f>COUNTIFS(Sheet1!$L:$L,'load_characteristics work'!R$1,Sheet1!$K:$K,'load_characteristics work'!$A249)</f>
        <v>0</v>
      </c>
      <c r="S249" s="3">
        <f>COUNTIFS(Sheet1!$L:$L,'load_characteristics work'!S$1,Sheet1!$K:$K,'load_characteristics work'!$A249)</f>
        <v>0</v>
      </c>
      <c r="T249" s="3">
        <f>COUNTIFS(Sheet1!$L:$L,'load_characteristics work'!T$1,Sheet1!$K:$K,'load_characteristics work'!$A249)</f>
        <v>0</v>
      </c>
      <c r="U249" s="3">
        <f>COUNTIFS(Sheet1!$L:$L,'load_characteristics work'!U$1,Sheet1!$K:$K,'load_characteristics work'!$A249)</f>
        <v>0</v>
      </c>
      <c r="V249" s="3">
        <f>COUNTIFS(Sheet1!$L:$L,'load_characteristics work'!V$1,Sheet1!$K:$K,'load_characteristics work'!$A249)</f>
        <v>0</v>
      </c>
      <c r="W249" s="3">
        <f>COUNTIFS(Sheet1!$L:$L,'load_characteristics work'!W$1,Sheet1!$K:$K,'load_characteristics work'!$A249)</f>
        <v>0</v>
      </c>
      <c r="X249" s="3">
        <f>COUNTIFS(Sheet1!$L:$L,'load_characteristics work'!X$1,Sheet1!$K:$K,'load_characteristics work'!$A249)</f>
        <v>0</v>
      </c>
      <c r="Y249" s="3">
        <f>COUNTIFS(Sheet1!$L:$L,'load_characteristics work'!Y$1,Sheet1!$K:$K,'load_characteristics work'!$A249)</f>
        <v>0</v>
      </c>
      <c r="Z249" s="3">
        <f>COUNTIFS(Sheet1!$L:$L,'load_characteristics work'!Z$1,Sheet1!$K:$K,'load_characteristics work'!$A249)</f>
        <v>0</v>
      </c>
    </row>
    <row r="250" spans="1:26" x14ac:dyDescent="0.25">
      <c r="A250" t="s">
        <v>252</v>
      </c>
      <c r="B250">
        <v>180</v>
      </c>
      <c r="C250">
        <v>0.9</v>
      </c>
      <c r="D250">
        <v>200</v>
      </c>
      <c r="J250" s="3">
        <f>COUNTIFS(Sheet1!$L:$L,'load_characteristics work'!J$1,Sheet1!$K:$K,'load_characteristics work'!$A250)</f>
        <v>0</v>
      </c>
      <c r="K250" s="3">
        <f>COUNTIFS(Sheet1!$L:$L,'load_characteristics work'!K$1,Sheet1!$K:$K,'load_characteristics work'!$A250)</f>
        <v>0</v>
      </c>
      <c r="L250" s="3">
        <f>COUNTIFS(Sheet1!$L:$L,'load_characteristics work'!L$1,Sheet1!$K:$K,'load_characteristics work'!$A250)</f>
        <v>0</v>
      </c>
      <c r="M250" s="3">
        <f>COUNTIFS(Sheet1!$L:$L,'load_characteristics work'!M$1,Sheet1!$K:$K,'load_characteristics work'!$A250)</f>
        <v>0</v>
      </c>
      <c r="N250" s="3">
        <f>COUNTIFS(Sheet1!$L:$L,'load_characteristics work'!N$1,Sheet1!$K:$K,'load_characteristics work'!$A250)</f>
        <v>0</v>
      </c>
      <c r="O250" s="3">
        <f>COUNTIFS(Sheet1!$L:$L,'load_characteristics work'!O$1,Sheet1!$K:$K,'load_characteristics work'!$A250)</f>
        <v>0</v>
      </c>
      <c r="P250" s="3">
        <f>COUNTIFS(Sheet1!$L:$L,'load_characteristics work'!P$1,Sheet1!$K:$K,'load_characteristics work'!$A250)</f>
        <v>0</v>
      </c>
      <c r="Q250" s="3">
        <f>COUNTIFS(Sheet1!$L:$L,'load_characteristics work'!Q$1,Sheet1!$K:$K,'load_characteristics work'!$A250)</f>
        <v>0</v>
      </c>
      <c r="R250" s="3">
        <f>COUNTIFS(Sheet1!$L:$L,'load_characteristics work'!R$1,Sheet1!$K:$K,'load_characteristics work'!$A250)</f>
        <v>0</v>
      </c>
      <c r="S250" s="3">
        <f>COUNTIFS(Sheet1!$L:$L,'load_characteristics work'!S$1,Sheet1!$K:$K,'load_characteristics work'!$A250)</f>
        <v>0</v>
      </c>
      <c r="T250" s="3">
        <f>COUNTIFS(Sheet1!$L:$L,'load_characteristics work'!T$1,Sheet1!$K:$K,'load_characteristics work'!$A250)</f>
        <v>0</v>
      </c>
      <c r="U250" s="3">
        <f>COUNTIFS(Sheet1!$L:$L,'load_characteristics work'!U$1,Sheet1!$K:$K,'load_characteristics work'!$A250)</f>
        <v>0</v>
      </c>
      <c r="V250" s="3">
        <f>COUNTIFS(Sheet1!$L:$L,'load_characteristics work'!V$1,Sheet1!$K:$K,'load_characteristics work'!$A250)</f>
        <v>0</v>
      </c>
      <c r="W250" s="3">
        <f>COUNTIFS(Sheet1!$L:$L,'load_characteristics work'!W$1,Sheet1!$K:$K,'load_characteristics work'!$A250)</f>
        <v>0</v>
      </c>
      <c r="X250" s="3">
        <f>COUNTIFS(Sheet1!$L:$L,'load_characteristics work'!X$1,Sheet1!$K:$K,'load_characteristics work'!$A250)</f>
        <v>0</v>
      </c>
      <c r="Y250" s="3">
        <f>COUNTIFS(Sheet1!$L:$L,'load_characteristics work'!Y$1,Sheet1!$K:$K,'load_characteristics work'!$A250)</f>
        <v>0</v>
      </c>
      <c r="Z250" s="3">
        <f>COUNTIFS(Sheet1!$L:$L,'load_characteristics work'!Z$1,Sheet1!$K:$K,'load_characteristics work'!$A250)</f>
        <v>0</v>
      </c>
    </row>
    <row r="251" spans="1:26" x14ac:dyDescent="0.25">
      <c r="A251" t="s">
        <v>253</v>
      </c>
      <c r="B251">
        <v>90</v>
      </c>
      <c r="C251">
        <v>0.9</v>
      </c>
      <c r="D251">
        <v>100</v>
      </c>
      <c r="J251" s="3">
        <f>COUNTIFS(Sheet1!$L:$L,'load_characteristics work'!J$1,Sheet1!$K:$K,'load_characteristics work'!$A251)</f>
        <v>0</v>
      </c>
      <c r="K251" s="3">
        <f>COUNTIFS(Sheet1!$L:$L,'load_characteristics work'!K$1,Sheet1!$K:$K,'load_characteristics work'!$A251)</f>
        <v>0</v>
      </c>
      <c r="L251" s="3">
        <f>COUNTIFS(Sheet1!$L:$L,'load_characteristics work'!L$1,Sheet1!$K:$K,'load_characteristics work'!$A251)</f>
        <v>0</v>
      </c>
      <c r="M251" s="3">
        <f>COUNTIFS(Sheet1!$L:$L,'load_characteristics work'!M$1,Sheet1!$K:$K,'load_characteristics work'!$A251)</f>
        <v>0</v>
      </c>
      <c r="N251" s="3">
        <f>COUNTIFS(Sheet1!$L:$L,'load_characteristics work'!N$1,Sheet1!$K:$K,'load_characteristics work'!$A251)</f>
        <v>0</v>
      </c>
      <c r="O251" s="3">
        <f>COUNTIFS(Sheet1!$L:$L,'load_characteristics work'!O$1,Sheet1!$K:$K,'load_characteristics work'!$A251)</f>
        <v>0</v>
      </c>
      <c r="P251" s="3">
        <f>COUNTIFS(Sheet1!$L:$L,'load_characteristics work'!P$1,Sheet1!$K:$K,'load_characteristics work'!$A251)</f>
        <v>0</v>
      </c>
      <c r="Q251" s="3">
        <f>COUNTIFS(Sheet1!$L:$L,'load_characteristics work'!Q$1,Sheet1!$K:$K,'load_characteristics work'!$A251)</f>
        <v>0</v>
      </c>
      <c r="R251" s="3">
        <f>COUNTIFS(Sheet1!$L:$L,'load_characteristics work'!R$1,Sheet1!$K:$K,'load_characteristics work'!$A251)</f>
        <v>0</v>
      </c>
      <c r="S251" s="3">
        <f>COUNTIFS(Sheet1!$L:$L,'load_characteristics work'!S$1,Sheet1!$K:$K,'load_characteristics work'!$A251)</f>
        <v>0</v>
      </c>
      <c r="T251" s="3">
        <f>COUNTIFS(Sheet1!$L:$L,'load_characteristics work'!T$1,Sheet1!$K:$K,'load_characteristics work'!$A251)</f>
        <v>0</v>
      </c>
      <c r="U251" s="3">
        <f>COUNTIFS(Sheet1!$L:$L,'load_characteristics work'!U$1,Sheet1!$K:$K,'load_characteristics work'!$A251)</f>
        <v>0</v>
      </c>
      <c r="V251" s="3">
        <f>COUNTIFS(Sheet1!$L:$L,'load_characteristics work'!V$1,Sheet1!$K:$K,'load_characteristics work'!$A251)</f>
        <v>0</v>
      </c>
      <c r="W251" s="3">
        <f>COUNTIFS(Sheet1!$L:$L,'load_characteristics work'!W$1,Sheet1!$K:$K,'load_characteristics work'!$A251)</f>
        <v>0</v>
      </c>
      <c r="X251" s="3">
        <f>COUNTIFS(Sheet1!$L:$L,'load_characteristics work'!X$1,Sheet1!$K:$K,'load_characteristics work'!$A251)</f>
        <v>0</v>
      </c>
      <c r="Y251" s="3">
        <f>COUNTIFS(Sheet1!$L:$L,'load_characteristics work'!Y$1,Sheet1!$K:$K,'load_characteristics work'!$A251)</f>
        <v>0</v>
      </c>
      <c r="Z251" s="3">
        <f>COUNTIFS(Sheet1!$L:$L,'load_characteristics work'!Z$1,Sheet1!$K:$K,'load_characteristics work'!$A251)</f>
        <v>0</v>
      </c>
    </row>
    <row r="252" spans="1:26" x14ac:dyDescent="0.25">
      <c r="A252" t="s">
        <v>254</v>
      </c>
      <c r="B252">
        <v>90</v>
      </c>
      <c r="C252">
        <v>0.9</v>
      </c>
      <c r="D252">
        <v>100</v>
      </c>
      <c r="J252" s="3">
        <f>COUNTIFS(Sheet1!$L:$L,'load_characteristics work'!J$1,Sheet1!$K:$K,'load_characteristics work'!$A252)</f>
        <v>0</v>
      </c>
      <c r="K252" s="3">
        <f>COUNTIFS(Sheet1!$L:$L,'load_characteristics work'!K$1,Sheet1!$K:$K,'load_characteristics work'!$A252)</f>
        <v>1</v>
      </c>
      <c r="L252" s="3">
        <f>COUNTIFS(Sheet1!$L:$L,'load_characteristics work'!L$1,Sheet1!$K:$K,'load_characteristics work'!$A252)</f>
        <v>0</v>
      </c>
      <c r="M252" s="3">
        <f>COUNTIFS(Sheet1!$L:$L,'load_characteristics work'!M$1,Sheet1!$K:$K,'load_characteristics work'!$A252)</f>
        <v>0</v>
      </c>
      <c r="N252" s="3">
        <f>COUNTIFS(Sheet1!$L:$L,'load_characteristics work'!N$1,Sheet1!$K:$K,'load_characteristics work'!$A252)</f>
        <v>0</v>
      </c>
      <c r="O252" s="3">
        <f>COUNTIFS(Sheet1!$L:$L,'load_characteristics work'!O$1,Sheet1!$K:$K,'load_characteristics work'!$A252)</f>
        <v>0</v>
      </c>
      <c r="P252" s="3">
        <f>COUNTIFS(Sheet1!$L:$L,'load_characteristics work'!P$1,Sheet1!$K:$K,'load_characteristics work'!$A252)</f>
        <v>0</v>
      </c>
      <c r="Q252" s="3">
        <f>COUNTIFS(Sheet1!$L:$L,'load_characteristics work'!Q$1,Sheet1!$K:$K,'load_characteristics work'!$A252)</f>
        <v>0</v>
      </c>
      <c r="R252" s="3">
        <f>COUNTIFS(Sheet1!$L:$L,'load_characteristics work'!R$1,Sheet1!$K:$K,'load_characteristics work'!$A252)</f>
        <v>0</v>
      </c>
      <c r="S252" s="3">
        <f>COUNTIFS(Sheet1!$L:$L,'load_characteristics work'!S$1,Sheet1!$K:$K,'load_characteristics work'!$A252)</f>
        <v>1</v>
      </c>
      <c r="T252" s="3">
        <f>COUNTIFS(Sheet1!$L:$L,'load_characteristics work'!T$1,Sheet1!$K:$K,'load_characteristics work'!$A252)</f>
        <v>0</v>
      </c>
      <c r="U252" s="3">
        <f>COUNTIFS(Sheet1!$L:$L,'load_characteristics work'!U$1,Sheet1!$K:$K,'load_characteristics work'!$A252)</f>
        <v>0</v>
      </c>
      <c r="V252" s="3">
        <f>COUNTIFS(Sheet1!$L:$L,'load_characteristics work'!V$1,Sheet1!$K:$K,'load_characteristics work'!$A252)</f>
        <v>0</v>
      </c>
      <c r="W252" s="3">
        <f>COUNTIFS(Sheet1!$L:$L,'load_characteristics work'!W$1,Sheet1!$K:$K,'load_characteristics work'!$A252)</f>
        <v>0</v>
      </c>
      <c r="X252" s="3">
        <f>COUNTIFS(Sheet1!$L:$L,'load_characteristics work'!X$1,Sheet1!$K:$K,'load_characteristics work'!$A252)</f>
        <v>0</v>
      </c>
      <c r="Y252" s="3">
        <f>COUNTIFS(Sheet1!$L:$L,'load_characteristics work'!Y$1,Sheet1!$K:$K,'load_characteristics work'!$A252)</f>
        <v>0</v>
      </c>
      <c r="Z252" s="3">
        <f>COUNTIFS(Sheet1!$L:$L,'load_characteristics work'!Z$1,Sheet1!$K:$K,'load_characteristics work'!$A252)</f>
        <v>0</v>
      </c>
    </row>
    <row r="253" spans="1:26" x14ac:dyDescent="0.25">
      <c r="A253" t="s">
        <v>255</v>
      </c>
      <c r="B253">
        <v>90</v>
      </c>
      <c r="C253">
        <v>0.9</v>
      </c>
      <c r="D253">
        <v>100</v>
      </c>
      <c r="J253" s="3">
        <f>COUNTIFS(Sheet1!$L:$L,'load_characteristics work'!J$1,Sheet1!$K:$K,'load_characteristics work'!$A253)</f>
        <v>0</v>
      </c>
      <c r="K253" s="3">
        <f>COUNTIFS(Sheet1!$L:$L,'load_characteristics work'!K$1,Sheet1!$K:$K,'load_characteristics work'!$A253)</f>
        <v>1</v>
      </c>
      <c r="L253" s="3">
        <f>COUNTIFS(Sheet1!$L:$L,'load_characteristics work'!L$1,Sheet1!$K:$K,'load_characteristics work'!$A253)</f>
        <v>0</v>
      </c>
      <c r="M253" s="3">
        <f>COUNTIFS(Sheet1!$L:$L,'load_characteristics work'!M$1,Sheet1!$K:$K,'load_characteristics work'!$A253)</f>
        <v>0</v>
      </c>
      <c r="N253" s="3">
        <f>COUNTIFS(Sheet1!$L:$L,'load_characteristics work'!N$1,Sheet1!$K:$K,'load_characteristics work'!$A253)</f>
        <v>0</v>
      </c>
      <c r="O253" s="3">
        <f>COUNTIFS(Sheet1!$L:$L,'load_characteristics work'!O$1,Sheet1!$K:$K,'load_characteristics work'!$A253)</f>
        <v>0</v>
      </c>
      <c r="P253" s="3">
        <f>COUNTIFS(Sheet1!$L:$L,'load_characteristics work'!P$1,Sheet1!$K:$K,'load_characteristics work'!$A253)</f>
        <v>0</v>
      </c>
      <c r="Q253" s="3">
        <f>COUNTIFS(Sheet1!$L:$L,'load_characteristics work'!Q$1,Sheet1!$K:$K,'load_characteristics work'!$A253)</f>
        <v>0</v>
      </c>
      <c r="R253" s="3">
        <f>COUNTIFS(Sheet1!$L:$L,'load_characteristics work'!R$1,Sheet1!$K:$K,'load_characteristics work'!$A253)</f>
        <v>0</v>
      </c>
      <c r="S253" s="3">
        <f>COUNTIFS(Sheet1!$L:$L,'load_characteristics work'!S$1,Sheet1!$K:$K,'load_characteristics work'!$A253)</f>
        <v>0</v>
      </c>
      <c r="T253" s="3">
        <f>COUNTIFS(Sheet1!$L:$L,'load_characteristics work'!T$1,Sheet1!$K:$K,'load_characteristics work'!$A253)</f>
        <v>0</v>
      </c>
      <c r="U253" s="3">
        <f>COUNTIFS(Sheet1!$L:$L,'load_characteristics work'!U$1,Sheet1!$K:$K,'load_characteristics work'!$A253)</f>
        <v>0</v>
      </c>
      <c r="V253" s="3">
        <f>COUNTIFS(Sheet1!$L:$L,'load_characteristics work'!V$1,Sheet1!$K:$K,'load_characteristics work'!$A253)</f>
        <v>0</v>
      </c>
      <c r="W253" s="3">
        <f>COUNTIFS(Sheet1!$L:$L,'load_characteristics work'!W$1,Sheet1!$K:$K,'load_characteristics work'!$A253)</f>
        <v>0</v>
      </c>
      <c r="X253" s="3">
        <f>COUNTIFS(Sheet1!$L:$L,'load_characteristics work'!X$1,Sheet1!$K:$K,'load_characteristics work'!$A253)</f>
        <v>0</v>
      </c>
      <c r="Y253" s="3">
        <f>COUNTIFS(Sheet1!$L:$L,'load_characteristics work'!Y$1,Sheet1!$K:$K,'load_characteristics work'!$A253)</f>
        <v>0</v>
      </c>
      <c r="Z253" s="3">
        <f>COUNTIFS(Sheet1!$L:$L,'load_characteristics work'!Z$1,Sheet1!$K:$K,'load_characteristics work'!$A253)</f>
        <v>0</v>
      </c>
    </row>
    <row r="254" spans="1:26" x14ac:dyDescent="0.25">
      <c r="A254" t="s">
        <v>256</v>
      </c>
      <c r="B254">
        <v>180</v>
      </c>
      <c r="C254">
        <v>0.9</v>
      </c>
      <c r="D254">
        <v>200</v>
      </c>
      <c r="J254" s="3">
        <f>COUNTIFS(Sheet1!$L:$L,'load_characteristics work'!J$1,Sheet1!$K:$K,'load_characteristics work'!$A254)</f>
        <v>2</v>
      </c>
      <c r="K254" s="3">
        <f>COUNTIFS(Sheet1!$L:$L,'load_characteristics work'!K$1,Sheet1!$K:$K,'load_characteristics work'!$A254)</f>
        <v>1</v>
      </c>
      <c r="L254" s="3">
        <f>COUNTIFS(Sheet1!$L:$L,'load_characteristics work'!L$1,Sheet1!$K:$K,'load_characteristics work'!$A254)</f>
        <v>0</v>
      </c>
      <c r="M254" s="3">
        <f>COUNTIFS(Sheet1!$L:$L,'load_characteristics work'!M$1,Sheet1!$K:$K,'load_characteristics work'!$A254)</f>
        <v>0</v>
      </c>
      <c r="N254" s="3">
        <f>COUNTIFS(Sheet1!$L:$L,'load_characteristics work'!N$1,Sheet1!$K:$K,'load_characteristics work'!$A254)</f>
        <v>0</v>
      </c>
      <c r="O254" s="3">
        <f>COUNTIFS(Sheet1!$L:$L,'load_characteristics work'!O$1,Sheet1!$K:$K,'load_characteristics work'!$A254)</f>
        <v>0</v>
      </c>
      <c r="P254" s="3">
        <f>COUNTIFS(Sheet1!$L:$L,'load_characteristics work'!P$1,Sheet1!$K:$K,'load_characteristics work'!$A254)</f>
        <v>0</v>
      </c>
      <c r="Q254" s="3">
        <f>COUNTIFS(Sheet1!$L:$L,'load_characteristics work'!Q$1,Sheet1!$K:$K,'load_characteristics work'!$A254)</f>
        <v>0</v>
      </c>
      <c r="R254" s="3">
        <f>COUNTIFS(Sheet1!$L:$L,'load_characteristics work'!R$1,Sheet1!$K:$K,'load_characteristics work'!$A254)</f>
        <v>0</v>
      </c>
      <c r="S254" s="3">
        <f>COUNTIFS(Sheet1!$L:$L,'load_characteristics work'!S$1,Sheet1!$K:$K,'load_characteristics work'!$A254)</f>
        <v>0</v>
      </c>
      <c r="T254" s="3">
        <f>COUNTIFS(Sheet1!$L:$L,'load_characteristics work'!T$1,Sheet1!$K:$K,'load_characteristics work'!$A254)</f>
        <v>0</v>
      </c>
      <c r="U254" s="3">
        <f>COUNTIFS(Sheet1!$L:$L,'load_characteristics work'!U$1,Sheet1!$K:$K,'load_characteristics work'!$A254)</f>
        <v>0</v>
      </c>
      <c r="V254" s="3">
        <f>COUNTIFS(Sheet1!$L:$L,'load_characteristics work'!V$1,Sheet1!$K:$K,'load_characteristics work'!$A254)</f>
        <v>0</v>
      </c>
      <c r="W254" s="3">
        <f>COUNTIFS(Sheet1!$L:$L,'load_characteristics work'!W$1,Sheet1!$K:$K,'load_characteristics work'!$A254)</f>
        <v>0</v>
      </c>
      <c r="X254" s="3">
        <f>COUNTIFS(Sheet1!$L:$L,'load_characteristics work'!X$1,Sheet1!$K:$K,'load_characteristics work'!$A254)</f>
        <v>0</v>
      </c>
      <c r="Y254" s="3">
        <f>COUNTIFS(Sheet1!$L:$L,'load_characteristics work'!Y$1,Sheet1!$K:$K,'load_characteristics work'!$A254)</f>
        <v>0</v>
      </c>
      <c r="Z254" s="3">
        <f>COUNTIFS(Sheet1!$L:$L,'load_characteristics work'!Z$1,Sheet1!$K:$K,'load_characteristics work'!$A254)</f>
        <v>0</v>
      </c>
    </row>
    <row r="255" spans="1:26" x14ac:dyDescent="0.25">
      <c r="A255" t="s">
        <v>257</v>
      </c>
      <c r="B255">
        <v>270</v>
      </c>
      <c r="C255">
        <v>0.9</v>
      </c>
      <c r="D255">
        <v>300</v>
      </c>
      <c r="J255" s="3">
        <f>COUNTIFS(Sheet1!$L:$L,'load_characteristics work'!J$1,Sheet1!$K:$K,'load_characteristics work'!$A255)</f>
        <v>2</v>
      </c>
      <c r="K255" s="3">
        <f>COUNTIFS(Sheet1!$L:$L,'load_characteristics work'!K$1,Sheet1!$K:$K,'load_characteristics work'!$A255)</f>
        <v>0</v>
      </c>
      <c r="L255" s="3">
        <f>COUNTIFS(Sheet1!$L:$L,'load_characteristics work'!L$1,Sheet1!$K:$K,'load_characteristics work'!$A255)</f>
        <v>0</v>
      </c>
      <c r="M255" s="3">
        <f>COUNTIFS(Sheet1!$L:$L,'load_characteristics work'!M$1,Sheet1!$K:$K,'load_characteristics work'!$A255)</f>
        <v>0</v>
      </c>
      <c r="N255" s="3">
        <f>COUNTIFS(Sheet1!$L:$L,'load_characteristics work'!N$1,Sheet1!$K:$K,'load_characteristics work'!$A255)</f>
        <v>0</v>
      </c>
      <c r="O255" s="3">
        <f>COUNTIFS(Sheet1!$L:$L,'load_characteristics work'!O$1,Sheet1!$K:$K,'load_characteristics work'!$A255)</f>
        <v>0</v>
      </c>
      <c r="P255" s="3">
        <f>COUNTIFS(Sheet1!$L:$L,'load_characteristics work'!P$1,Sheet1!$K:$K,'load_characteristics work'!$A255)</f>
        <v>0</v>
      </c>
      <c r="Q255" s="3">
        <f>COUNTIFS(Sheet1!$L:$L,'load_characteristics work'!Q$1,Sheet1!$K:$K,'load_characteristics work'!$A255)</f>
        <v>0</v>
      </c>
      <c r="R255" s="3">
        <f>COUNTIFS(Sheet1!$L:$L,'load_characteristics work'!R$1,Sheet1!$K:$K,'load_characteristics work'!$A255)</f>
        <v>2</v>
      </c>
      <c r="S255" s="3">
        <f>COUNTIFS(Sheet1!$L:$L,'load_characteristics work'!S$1,Sheet1!$K:$K,'load_characteristics work'!$A255)</f>
        <v>0</v>
      </c>
      <c r="T255" s="3">
        <f>COUNTIFS(Sheet1!$L:$L,'load_characteristics work'!T$1,Sheet1!$K:$K,'load_characteristics work'!$A255)</f>
        <v>0</v>
      </c>
      <c r="U255" s="3">
        <f>COUNTIFS(Sheet1!$L:$L,'load_characteristics work'!U$1,Sheet1!$K:$K,'load_characteristics work'!$A255)</f>
        <v>0</v>
      </c>
      <c r="V255" s="3">
        <f>COUNTIFS(Sheet1!$L:$L,'load_characteristics work'!V$1,Sheet1!$K:$K,'load_characteristics work'!$A255)</f>
        <v>1</v>
      </c>
      <c r="W255" s="3">
        <f>COUNTIFS(Sheet1!$L:$L,'load_characteristics work'!W$1,Sheet1!$K:$K,'load_characteristics work'!$A255)</f>
        <v>0</v>
      </c>
      <c r="X255" s="3">
        <f>COUNTIFS(Sheet1!$L:$L,'load_characteristics work'!X$1,Sheet1!$K:$K,'load_characteristics work'!$A255)</f>
        <v>0</v>
      </c>
      <c r="Y255" s="3">
        <f>COUNTIFS(Sheet1!$L:$L,'load_characteristics work'!Y$1,Sheet1!$K:$K,'load_characteristics work'!$A255)</f>
        <v>0</v>
      </c>
      <c r="Z255" s="3">
        <f>COUNTIFS(Sheet1!$L:$L,'load_characteristics work'!Z$1,Sheet1!$K:$K,'load_characteristics work'!$A255)</f>
        <v>0</v>
      </c>
    </row>
    <row r="256" spans="1:26" x14ac:dyDescent="0.25">
      <c r="A256" t="s">
        <v>258</v>
      </c>
      <c r="B256">
        <v>90</v>
      </c>
      <c r="C256">
        <v>0.9</v>
      </c>
      <c r="D256">
        <v>100</v>
      </c>
      <c r="J256" s="3">
        <f>COUNTIFS(Sheet1!$L:$L,'load_characteristics work'!J$1,Sheet1!$K:$K,'load_characteristics work'!$A256)</f>
        <v>0</v>
      </c>
      <c r="K256" s="3">
        <f>COUNTIFS(Sheet1!$L:$L,'load_characteristics work'!K$1,Sheet1!$K:$K,'load_characteristics work'!$A256)</f>
        <v>1</v>
      </c>
      <c r="L256" s="3">
        <f>COUNTIFS(Sheet1!$L:$L,'load_characteristics work'!L$1,Sheet1!$K:$K,'load_characteristics work'!$A256)</f>
        <v>0</v>
      </c>
      <c r="M256" s="3">
        <f>COUNTIFS(Sheet1!$L:$L,'load_characteristics work'!M$1,Sheet1!$K:$K,'load_characteristics work'!$A256)</f>
        <v>0</v>
      </c>
      <c r="N256" s="3">
        <f>COUNTIFS(Sheet1!$L:$L,'load_characteristics work'!N$1,Sheet1!$K:$K,'load_characteristics work'!$A256)</f>
        <v>0</v>
      </c>
      <c r="O256" s="3">
        <f>COUNTIFS(Sheet1!$L:$L,'load_characteristics work'!O$1,Sheet1!$K:$K,'load_characteristics work'!$A256)</f>
        <v>0</v>
      </c>
      <c r="P256" s="3">
        <f>COUNTIFS(Sheet1!$L:$L,'load_characteristics work'!P$1,Sheet1!$K:$K,'load_characteristics work'!$A256)</f>
        <v>0</v>
      </c>
      <c r="Q256" s="3">
        <f>COUNTIFS(Sheet1!$L:$L,'load_characteristics work'!Q$1,Sheet1!$K:$K,'load_characteristics work'!$A256)</f>
        <v>0</v>
      </c>
      <c r="R256" s="3">
        <f>COUNTIFS(Sheet1!$L:$L,'load_characteristics work'!R$1,Sheet1!$K:$K,'load_characteristics work'!$A256)</f>
        <v>0</v>
      </c>
      <c r="S256" s="3">
        <f>COUNTIFS(Sheet1!$L:$L,'load_characteristics work'!S$1,Sheet1!$K:$K,'load_characteristics work'!$A256)</f>
        <v>0</v>
      </c>
      <c r="T256" s="3">
        <f>COUNTIFS(Sheet1!$L:$L,'load_characteristics work'!T$1,Sheet1!$K:$K,'load_characteristics work'!$A256)</f>
        <v>0</v>
      </c>
      <c r="U256" s="3">
        <f>COUNTIFS(Sheet1!$L:$L,'load_characteristics work'!U$1,Sheet1!$K:$K,'load_characteristics work'!$A256)</f>
        <v>0</v>
      </c>
      <c r="V256" s="3">
        <f>COUNTIFS(Sheet1!$L:$L,'load_characteristics work'!V$1,Sheet1!$K:$K,'load_characteristics work'!$A256)</f>
        <v>1</v>
      </c>
      <c r="W256" s="3">
        <f>COUNTIFS(Sheet1!$L:$L,'load_characteristics work'!W$1,Sheet1!$K:$K,'load_characteristics work'!$A256)</f>
        <v>0</v>
      </c>
      <c r="X256" s="3">
        <f>COUNTIFS(Sheet1!$L:$L,'load_characteristics work'!X$1,Sheet1!$K:$K,'load_characteristics work'!$A256)</f>
        <v>0</v>
      </c>
      <c r="Y256" s="3">
        <f>COUNTIFS(Sheet1!$L:$L,'load_characteristics work'!Y$1,Sheet1!$K:$K,'load_characteristics work'!$A256)</f>
        <v>0</v>
      </c>
      <c r="Z256" s="3">
        <f>COUNTIFS(Sheet1!$L:$L,'load_characteristics work'!Z$1,Sheet1!$K:$K,'load_characteristics work'!$A256)</f>
        <v>0</v>
      </c>
    </row>
    <row r="257" spans="1:26" x14ac:dyDescent="0.25">
      <c r="A257" t="s">
        <v>259</v>
      </c>
      <c r="B257">
        <v>90</v>
      </c>
      <c r="C257">
        <v>0.9</v>
      </c>
      <c r="D257">
        <v>100</v>
      </c>
      <c r="J257" s="3">
        <f>COUNTIFS(Sheet1!$L:$L,'load_characteristics work'!J$1,Sheet1!$K:$K,'load_characteristics work'!$A257)</f>
        <v>1</v>
      </c>
      <c r="K257" s="3">
        <f>COUNTIFS(Sheet1!$L:$L,'load_characteristics work'!K$1,Sheet1!$K:$K,'load_characteristics work'!$A257)</f>
        <v>0</v>
      </c>
      <c r="L257" s="3">
        <f>COUNTIFS(Sheet1!$L:$L,'load_characteristics work'!L$1,Sheet1!$K:$K,'load_characteristics work'!$A257)</f>
        <v>0</v>
      </c>
      <c r="M257" s="3">
        <f>COUNTIFS(Sheet1!$L:$L,'load_characteristics work'!M$1,Sheet1!$K:$K,'load_characteristics work'!$A257)</f>
        <v>0</v>
      </c>
      <c r="N257" s="3">
        <f>COUNTIFS(Sheet1!$L:$L,'load_characteristics work'!N$1,Sheet1!$K:$K,'load_characteristics work'!$A257)</f>
        <v>0</v>
      </c>
      <c r="O257" s="3">
        <f>COUNTIFS(Sheet1!$L:$L,'load_characteristics work'!O$1,Sheet1!$K:$K,'load_characteristics work'!$A257)</f>
        <v>0</v>
      </c>
      <c r="P257" s="3">
        <f>COUNTIFS(Sheet1!$L:$L,'load_characteristics work'!P$1,Sheet1!$K:$K,'load_characteristics work'!$A257)</f>
        <v>0</v>
      </c>
      <c r="Q257" s="3">
        <f>COUNTIFS(Sheet1!$L:$L,'load_characteristics work'!Q$1,Sheet1!$K:$K,'load_characteristics work'!$A257)</f>
        <v>0</v>
      </c>
      <c r="R257" s="3">
        <f>COUNTIFS(Sheet1!$L:$L,'load_characteristics work'!R$1,Sheet1!$K:$K,'load_characteristics work'!$A257)</f>
        <v>0</v>
      </c>
      <c r="S257" s="3">
        <f>COUNTIFS(Sheet1!$L:$L,'load_characteristics work'!S$1,Sheet1!$K:$K,'load_characteristics work'!$A257)</f>
        <v>0</v>
      </c>
      <c r="T257" s="3">
        <f>COUNTIFS(Sheet1!$L:$L,'load_characteristics work'!T$1,Sheet1!$K:$K,'load_characteristics work'!$A257)</f>
        <v>0</v>
      </c>
      <c r="U257" s="3">
        <f>COUNTIFS(Sheet1!$L:$L,'load_characteristics work'!U$1,Sheet1!$K:$K,'load_characteristics work'!$A257)</f>
        <v>0</v>
      </c>
      <c r="V257" s="3">
        <f>COUNTIFS(Sheet1!$L:$L,'load_characteristics work'!V$1,Sheet1!$K:$K,'load_characteristics work'!$A257)</f>
        <v>0</v>
      </c>
      <c r="W257" s="3">
        <f>COUNTIFS(Sheet1!$L:$L,'load_characteristics work'!W$1,Sheet1!$K:$K,'load_characteristics work'!$A257)</f>
        <v>0</v>
      </c>
      <c r="X257" s="3">
        <f>COUNTIFS(Sheet1!$L:$L,'load_characteristics work'!X$1,Sheet1!$K:$K,'load_characteristics work'!$A257)</f>
        <v>0</v>
      </c>
      <c r="Y257" s="3">
        <f>COUNTIFS(Sheet1!$L:$L,'load_characteristics work'!Y$1,Sheet1!$K:$K,'load_characteristics work'!$A257)</f>
        <v>0</v>
      </c>
      <c r="Z257" s="3">
        <f>COUNTIFS(Sheet1!$L:$L,'load_characteristics work'!Z$1,Sheet1!$K:$K,'load_characteristics work'!$A257)</f>
        <v>0</v>
      </c>
    </row>
    <row r="258" spans="1:26" x14ac:dyDescent="0.25">
      <c r="A258" t="s">
        <v>260</v>
      </c>
      <c r="B258">
        <v>90</v>
      </c>
      <c r="C258">
        <v>0.9</v>
      </c>
      <c r="D258">
        <v>100</v>
      </c>
      <c r="J258" s="3">
        <f>COUNTIFS(Sheet1!$L:$L,'load_characteristics work'!J$1,Sheet1!$K:$K,'load_characteristics work'!$A258)</f>
        <v>0</v>
      </c>
      <c r="K258" s="3">
        <f>COUNTIFS(Sheet1!$L:$L,'load_characteristics work'!K$1,Sheet1!$K:$K,'load_characteristics work'!$A258)</f>
        <v>0</v>
      </c>
      <c r="L258" s="3">
        <f>COUNTIFS(Sheet1!$L:$L,'load_characteristics work'!L$1,Sheet1!$K:$K,'load_characteristics work'!$A258)</f>
        <v>0</v>
      </c>
      <c r="M258" s="3">
        <f>COUNTIFS(Sheet1!$L:$L,'load_characteristics work'!M$1,Sheet1!$K:$K,'load_characteristics work'!$A258)</f>
        <v>0</v>
      </c>
      <c r="N258" s="3">
        <f>COUNTIFS(Sheet1!$L:$L,'load_characteristics work'!N$1,Sheet1!$K:$K,'load_characteristics work'!$A258)</f>
        <v>0</v>
      </c>
      <c r="O258" s="3">
        <f>COUNTIFS(Sheet1!$L:$L,'load_characteristics work'!O$1,Sheet1!$K:$K,'load_characteristics work'!$A258)</f>
        <v>0</v>
      </c>
      <c r="P258" s="3">
        <f>COUNTIFS(Sheet1!$L:$L,'load_characteristics work'!P$1,Sheet1!$K:$K,'load_characteristics work'!$A258)</f>
        <v>0</v>
      </c>
      <c r="Q258" s="3">
        <f>COUNTIFS(Sheet1!$L:$L,'load_characteristics work'!Q$1,Sheet1!$K:$K,'load_characteristics work'!$A258)</f>
        <v>0</v>
      </c>
      <c r="R258" s="3">
        <f>COUNTIFS(Sheet1!$L:$L,'load_characteristics work'!R$1,Sheet1!$K:$K,'load_characteristics work'!$A258)</f>
        <v>0</v>
      </c>
      <c r="S258" s="3">
        <f>COUNTIFS(Sheet1!$L:$L,'load_characteristics work'!S$1,Sheet1!$K:$K,'load_characteristics work'!$A258)</f>
        <v>0</v>
      </c>
      <c r="T258" s="3">
        <f>COUNTIFS(Sheet1!$L:$L,'load_characteristics work'!T$1,Sheet1!$K:$K,'load_characteristics work'!$A258)</f>
        <v>0</v>
      </c>
      <c r="U258" s="3">
        <f>COUNTIFS(Sheet1!$L:$L,'load_characteristics work'!U$1,Sheet1!$K:$K,'load_characteristics work'!$A258)</f>
        <v>0</v>
      </c>
      <c r="V258" s="3">
        <f>COUNTIFS(Sheet1!$L:$L,'load_characteristics work'!V$1,Sheet1!$K:$K,'load_characteristics work'!$A258)</f>
        <v>0</v>
      </c>
      <c r="W258" s="3">
        <f>COUNTIFS(Sheet1!$L:$L,'load_characteristics work'!W$1,Sheet1!$K:$K,'load_characteristics work'!$A258)</f>
        <v>0</v>
      </c>
      <c r="X258" s="3">
        <f>COUNTIFS(Sheet1!$L:$L,'load_characteristics work'!X$1,Sheet1!$K:$K,'load_characteristics work'!$A258)</f>
        <v>0</v>
      </c>
      <c r="Y258" s="3">
        <f>COUNTIFS(Sheet1!$L:$L,'load_characteristics work'!Y$1,Sheet1!$K:$K,'load_characteristics work'!$A258)</f>
        <v>0</v>
      </c>
      <c r="Z258" s="3">
        <f>COUNTIFS(Sheet1!$L:$L,'load_characteristics work'!Z$1,Sheet1!$K:$K,'load_characteristics work'!$A258)</f>
        <v>0</v>
      </c>
    </row>
    <row r="259" spans="1:26" x14ac:dyDescent="0.25">
      <c r="A259" t="s">
        <v>261</v>
      </c>
      <c r="B259">
        <v>90</v>
      </c>
      <c r="C259">
        <v>0.9</v>
      </c>
      <c r="D259">
        <v>100</v>
      </c>
      <c r="J259" s="3">
        <f>COUNTIFS(Sheet1!$L:$L,'load_characteristics work'!J$1,Sheet1!$K:$K,'load_characteristics work'!$A259)</f>
        <v>1</v>
      </c>
      <c r="K259" s="3">
        <f>COUNTIFS(Sheet1!$L:$L,'load_characteristics work'!K$1,Sheet1!$K:$K,'load_characteristics work'!$A259)</f>
        <v>0</v>
      </c>
      <c r="L259" s="3">
        <f>COUNTIFS(Sheet1!$L:$L,'load_characteristics work'!L$1,Sheet1!$K:$K,'load_characteristics work'!$A259)</f>
        <v>0</v>
      </c>
      <c r="M259" s="3">
        <f>COUNTIFS(Sheet1!$L:$L,'load_characteristics work'!M$1,Sheet1!$K:$K,'load_characteristics work'!$A259)</f>
        <v>0</v>
      </c>
      <c r="N259" s="3">
        <f>COUNTIFS(Sheet1!$L:$L,'load_characteristics work'!N$1,Sheet1!$K:$K,'load_characteristics work'!$A259)</f>
        <v>0</v>
      </c>
      <c r="O259" s="3">
        <f>COUNTIFS(Sheet1!$L:$L,'load_characteristics work'!O$1,Sheet1!$K:$K,'load_characteristics work'!$A259)</f>
        <v>0</v>
      </c>
      <c r="P259" s="3">
        <f>COUNTIFS(Sheet1!$L:$L,'load_characteristics work'!P$1,Sheet1!$K:$K,'load_characteristics work'!$A259)</f>
        <v>0</v>
      </c>
      <c r="Q259" s="3">
        <f>COUNTIFS(Sheet1!$L:$L,'load_characteristics work'!Q$1,Sheet1!$K:$K,'load_characteristics work'!$A259)</f>
        <v>0</v>
      </c>
      <c r="R259" s="3">
        <f>COUNTIFS(Sheet1!$L:$L,'load_characteristics work'!R$1,Sheet1!$K:$K,'load_characteristics work'!$A259)</f>
        <v>0</v>
      </c>
      <c r="S259" s="3">
        <f>COUNTIFS(Sheet1!$L:$L,'load_characteristics work'!S$1,Sheet1!$K:$K,'load_characteristics work'!$A259)</f>
        <v>0</v>
      </c>
      <c r="T259" s="3">
        <f>COUNTIFS(Sheet1!$L:$L,'load_characteristics work'!T$1,Sheet1!$K:$K,'load_characteristics work'!$A259)</f>
        <v>0</v>
      </c>
      <c r="U259" s="3">
        <f>COUNTIFS(Sheet1!$L:$L,'load_characteristics work'!U$1,Sheet1!$K:$K,'load_characteristics work'!$A259)</f>
        <v>0</v>
      </c>
      <c r="V259" s="3">
        <f>COUNTIFS(Sheet1!$L:$L,'load_characteristics work'!V$1,Sheet1!$K:$K,'load_characteristics work'!$A259)</f>
        <v>0</v>
      </c>
      <c r="W259" s="3">
        <f>COUNTIFS(Sheet1!$L:$L,'load_characteristics work'!W$1,Sheet1!$K:$K,'load_characteristics work'!$A259)</f>
        <v>0</v>
      </c>
      <c r="X259" s="3">
        <f>COUNTIFS(Sheet1!$L:$L,'load_characteristics work'!X$1,Sheet1!$K:$K,'load_characteristics work'!$A259)</f>
        <v>0</v>
      </c>
      <c r="Y259" s="3">
        <f>COUNTIFS(Sheet1!$L:$L,'load_characteristics work'!Y$1,Sheet1!$K:$K,'load_characteristics work'!$A259)</f>
        <v>0</v>
      </c>
      <c r="Z259" s="3">
        <f>COUNTIFS(Sheet1!$L:$L,'load_characteristics work'!Z$1,Sheet1!$K:$K,'load_characteristics work'!$A259)</f>
        <v>0</v>
      </c>
    </row>
    <row r="260" spans="1:26" x14ac:dyDescent="0.25">
      <c r="A260" t="s">
        <v>262</v>
      </c>
      <c r="B260">
        <v>180</v>
      </c>
      <c r="C260">
        <v>0.9</v>
      </c>
      <c r="D260">
        <v>200</v>
      </c>
      <c r="J260" s="3">
        <f>COUNTIFS(Sheet1!$L:$L,'load_characteristics work'!J$1,Sheet1!$K:$K,'load_characteristics work'!$A260)</f>
        <v>0</v>
      </c>
      <c r="K260" s="3">
        <f>COUNTIFS(Sheet1!$L:$L,'load_characteristics work'!K$1,Sheet1!$K:$K,'load_characteristics work'!$A260)</f>
        <v>1</v>
      </c>
      <c r="L260" s="3">
        <f>COUNTIFS(Sheet1!$L:$L,'load_characteristics work'!L$1,Sheet1!$K:$K,'load_characteristics work'!$A260)</f>
        <v>0</v>
      </c>
      <c r="M260" s="3">
        <f>COUNTIFS(Sheet1!$L:$L,'load_characteristics work'!M$1,Sheet1!$K:$K,'load_characteristics work'!$A260)</f>
        <v>0</v>
      </c>
      <c r="N260" s="3">
        <f>COUNTIFS(Sheet1!$L:$L,'load_characteristics work'!N$1,Sheet1!$K:$K,'load_characteristics work'!$A260)</f>
        <v>0</v>
      </c>
      <c r="O260" s="3">
        <f>COUNTIFS(Sheet1!$L:$L,'load_characteristics work'!O$1,Sheet1!$K:$K,'load_characteristics work'!$A260)</f>
        <v>0</v>
      </c>
      <c r="P260" s="3">
        <f>COUNTIFS(Sheet1!$L:$L,'load_characteristics work'!P$1,Sheet1!$K:$K,'load_characteristics work'!$A260)</f>
        <v>0</v>
      </c>
      <c r="Q260" s="3">
        <f>COUNTIFS(Sheet1!$L:$L,'load_characteristics work'!Q$1,Sheet1!$K:$K,'load_characteristics work'!$A260)</f>
        <v>0</v>
      </c>
      <c r="R260" s="3">
        <f>COUNTIFS(Sheet1!$L:$L,'load_characteristics work'!R$1,Sheet1!$K:$K,'load_characteristics work'!$A260)</f>
        <v>0</v>
      </c>
      <c r="S260" s="3">
        <f>COUNTIFS(Sheet1!$L:$L,'load_characteristics work'!S$1,Sheet1!$K:$K,'load_characteristics work'!$A260)</f>
        <v>0</v>
      </c>
      <c r="T260" s="3">
        <f>COUNTIFS(Sheet1!$L:$L,'load_characteristics work'!T$1,Sheet1!$K:$K,'load_characteristics work'!$A260)</f>
        <v>0</v>
      </c>
      <c r="U260" s="3">
        <f>COUNTIFS(Sheet1!$L:$L,'load_characteristics work'!U$1,Sheet1!$K:$K,'load_characteristics work'!$A260)</f>
        <v>0</v>
      </c>
      <c r="V260" s="3">
        <f>COUNTIFS(Sheet1!$L:$L,'load_characteristics work'!V$1,Sheet1!$K:$K,'load_characteristics work'!$A260)</f>
        <v>0</v>
      </c>
      <c r="W260" s="3">
        <f>COUNTIFS(Sheet1!$L:$L,'load_characteristics work'!W$1,Sheet1!$K:$K,'load_characteristics work'!$A260)</f>
        <v>0</v>
      </c>
      <c r="X260" s="3">
        <f>COUNTIFS(Sheet1!$L:$L,'load_characteristics work'!X$1,Sheet1!$K:$K,'load_characteristics work'!$A260)</f>
        <v>0</v>
      </c>
      <c r="Y260" s="3">
        <f>COUNTIFS(Sheet1!$L:$L,'load_characteristics work'!Y$1,Sheet1!$K:$K,'load_characteristics work'!$A260)</f>
        <v>0</v>
      </c>
      <c r="Z260" s="3">
        <f>COUNTIFS(Sheet1!$L:$L,'load_characteristics work'!Z$1,Sheet1!$K:$K,'load_characteristics work'!$A260)</f>
        <v>0</v>
      </c>
    </row>
    <row r="261" spans="1:26" x14ac:dyDescent="0.25">
      <c r="A261" t="s">
        <v>263</v>
      </c>
      <c r="B261">
        <v>90</v>
      </c>
      <c r="C261">
        <v>0.9</v>
      </c>
      <c r="D261">
        <v>100</v>
      </c>
      <c r="J261" s="3">
        <f>COUNTIFS(Sheet1!$L:$L,'load_characteristics work'!J$1,Sheet1!$K:$K,'load_characteristics work'!$A261)</f>
        <v>4</v>
      </c>
      <c r="K261" s="3">
        <f>COUNTIFS(Sheet1!$L:$L,'load_characteristics work'!K$1,Sheet1!$K:$K,'load_characteristics work'!$A261)</f>
        <v>0</v>
      </c>
      <c r="L261" s="3">
        <f>COUNTIFS(Sheet1!$L:$L,'load_characteristics work'!L$1,Sheet1!$K:$K,'load_characteristics work'!$A261)</f>
        <v>0</v>
      </c>
      <c r="M261" s="3">
        <f>COUNTIFS(Sheet1!$L:$L,'load_characteristics work'!M$1,Sheet1!$K:$K,'load_characteristics work'!$A261)</f>
        <v>0</v>
      </c>
      <c r="N261" s="3">
        <f>COUNTIFS(Sheet1!$L:$L,'load_characteristics work'!N$1,Sheet1!$K:$K,'load_characteristics work'!$A261)</f>
        <v>0</v>
      </c>
      <c r="O261" s="3">
        <f>COUNTIFS(Sheet1!$L:$L,'load_characteristics work'!O$1,Sheet1!$K:$K,'load_characteristics work'!$A261)</f>
        <v>0</v>
      </c>
      <c r="P261" s="3">
        <f>COUNTIFS(Sheet1!$L:$L,'load_characteristics work'!P$1,Sheet1!$K:$K,'load_characteristics work'!$A261)</f>
        <v>0</v>
      </c>
      <c r="Q261" s="3">
        <f>COUNTIFS(Sheet1!$L:$L,'load_characteristics work'!Q$1,Sheet1!$K:$K,'load_characteristics work'!$A261)</f>
        <v>0</v>
      </c>
      <c r="R261" s="3">
        <f>COUNTIFS(Sheet1!$L:$L,'load_characteristics work'!R$1,Sheet1!$K:$K,'load_characteristics work'!$A261)</f>
        <v>0</v>
      </c>
      <c r="S261" s="3">
        <f>COUNTIFS(Sheet1!$L:$L,'load_characteristics work'!S$1,Sheet1!$K:$K,'load_characteristics work'!$A261)</f>
        <v>0</v>
      </c>
      <c r="T261" s="3">
        <f>COUNTIFS(Sheet1!$L:$L,'load_characteristics work'!T$1,Sheet1!$K:$K,'load_characteristics work'!$A261)</f>
        <v>0</v>
      </c>
      <c r="U261" s="3">
        <f>COUNTIFS(Sheet1!$L:$L,'load_characteristics work'!U$1,Sheet1!$K:$K,'load_characteristics work'!$A261)</f>
        <v>0</v>
      </c>
      <c r="V261" s="3">
        <f>COUNTIFS(Sheet1!$L:$L,'load_characteristics work'!V$1,Sheet1!$K:$K,'load_characteristics work'!$A261)</f>
        <v>0</v>
      </c>
      <c r="W261" s="3">
        <f>COUNTIFS(Sheet1!$L:$L,'load_characteristics work'!W$1,Sheet1!$K:$K,'load_characteristics work'!$A261)</f>
        <v>0</v>
      </c>
      <c r="X261" s="3">
        <f>COUNTIFS(Sheet1!$L:$L,'load_characteristics work'!X$1,Sheet1!$K:$K,'load_characteristics work'!$A261)</f>
        <v>0</v>
      </c>
      <c r="Y261" s="3">
        <f>COUNTIFS(Sheet1!$L:$L,'load_characteristics work'!Y$1,Sheet1!$K:$K,'load_characteristics work'!$A261)</f>
        <v>0</v>
      </c>
      <c r="Z261" s="3">
        <f>COUNTIFS(Sheet1!$L:$L,'load_characteristics work'!Z$1,Sheet1!$K:$K,'load_characteristics work'!$A261)</f>
        <v>0</v>
      </c>
    </row>
    <row r="262" spans="1:26" x14ac:dyDescent="0.25">
      <c r="A262" t="s">
        <v>264</v>
      </c>
      <c r="B262">
        <v>90</v>
      </c>
      <c r="C262">
        <v>0.9</v>
      </c>
      <c r="D262">
        <v>100</v>
      </c>
      <c r="J262" s="3">
        <f>COUNTIFS(Sheet1!$L:$L,'load_characteristics work'!J$1,Sheet1!$K:$K,'load_characteristics work'!$A262)</f>
        <v>1</v>
      </c>
      <c r="K262" s="3">
        <f>COUNTIFS(Sheet1!$L:$L,'load_characteristics work'!K$1,Sheet1!$K:$K,'load_characteristics work'!$A262)</f>
        <v>0</v>
      </c>
      <c r="L262" s="3">
        <f>COUNTIFS(Sheet1!$L:$L,'load_characteristics work'!L$1,Sheet1!$K:$K,'load_characteristics work'!$A262)</f>
        <v>0</v>
      </c>
      <c r="M262" s="3">
        <f>COUNTIFS(Sheet1!$L:$L,'load_characteristics work'!M$1,Sheet1!$K:$K,'load_characteristics work'!$A262)</f>
        <v>0</v>
      </c>
      <c r="N262" s="3">
        <f>COUNTIFS(Sheet1!$L:$L,'load_characteristics work'!N$1,Sheet1!$K:$K,'load_characteristics work'!$A262)</f>
        <v>0</v>
      </c>
      <c r="O262" s="3">
        <f>COUNTIFS(Sheet1!$L:$L,'load_characteristics work'!O$1,Sheet1!$K:$K,'load_characteristics work'!$A262)</f>
        <v>0</v>
      </c>
      <c r="P262" s="3">
        <f>COUNTIFS(Sheet1!$L:$L,'load_characteristics work'!P$1,Sheet1!$K:$K,'load_characteristics work'!$A262)</f>
        <v>0</v>
      </c>
      <c r="Q262" s="3">
        <f>COUNTIFS(Sheet1!$L:$L,'load_characteristics work'!Q$1,Sheet1!$K:$K,'load_characteristics work'!$A262)</f>
        <v>0</v>
      </c>
      <c r="R262" s="3">
        <f>COUNTIFS(Sheet1!$L:$L,'load_characteristics work'!R$1,Sheet1!$K:$K,'load_characteristics work'!$A262)</f>
        <v>0</v>
      </c>
      <c r="S262" s="3">
        <f>COUNTIFS(Sheet1!$L:$L,'load_characteristics work'!S$1,Sheet1!$K:$K,'load_characteristics work'!$A262)</f>
        <v>0</v>
      </c>
      <c r="T262" s="3">
        <f>COUNTIFS(Sheet1!$L:$L,'load_characteristics work'!T$1,Sheet1!$K:$K,'load_characteristics work'!$A262)</f>
        <v>0</v>
      </c>
      <c r="U262" s="3">
        <f>COUNTIFS(Sheet1!$L:$L,'load_characteristics work'!U$1,Sheet1!$K:$K,'load_characteristics work'!$A262)</f>
        <v>0</v>
      </c>
      <c r="V262" s="3">
        <f>COUNTIFS(Sheet1!$L:$L,'load_characteristics work'!V$1,Sheet1!$K:$K,'load_characteristics work'!$A262)</f>
        <v>0</v>
      </c>
      <c r="W262" s="3">
        <f>COUNTIFS(Sheet1!$L:$L,'load_characteristics work'!W$1,Sheet1!$K:$K,'load_characteristics work'!$A262)</f>
        <v>0</v>
      </c>
      <c r="X262" s="3">
        <f>COUNTIFS(Sheet1!$L:$L,'load_characteristics work'!X$1,Sheet1!$K:$K,'load_characteristics work'!$A262)</f>
        <v>0</v>
      </c>
      <c r="Y262" s="3">
        <f>COUNTIFS(Sheet1!$L:$L,'load_characteristics work'!Y$1,Sheet1!$K:$K,'load_characteristics work'!$A262)</f>
        <v>0</v>
      </c>
      <c r="Z262" s="3">
        <f>COUNTIFS(Sheet1!$L:$L,'load_characteristics work'!Z$1,Sheet1!$K:$K,'load_characteristics work'!$A262)</f>
        <v>0</v>
      </c>
    </row>
    <row r="263" spans="1:26" x14ac:dyDescent="0.25">
      <c r="A263" t="s">
        <v>265</v>
      </c>
      <c r="B263">
        <v>180</v>
      </c>
      <c r="C263">
        <v>0.9</v>
      </c>
      <c r="D263">
        <v>200</v>
      </c>
      <c r="J263" s="3">
        <f>COUNTIFS(Sheet1!$L:$L,'load_characteristics work'!J$1,Sheet1!$K:$K,'load_characteristics work'!$A263)</f>
        <v>1</v>
      </c>
      <c r="K263" s="3">
        <f>COUNTIFS(Sheet1!$L:$L,'load_characteristics work'!K$1,Sheet1!$K:$K,'load_characteristics work'!$A263)</f>
        <v>0</v>
      </c>
      <c r="L263" s="3">
        <f>COUNTIFS(Sheet1!$L:$L,'load_characteristics work'!L$1,Sheet1!$K:$K,'load_characteristics work'!$A263)</f>
        <v>0</v>
      </c>
      <c r="M263" s="3">
        <f>COUNTIFS(Sheet1!$L:$L,'load_characteristics work'!M$1,Sheet1!$K:$K,'load_characteristics work'!$A263)</f>
        <v>0</v>
      </c>
      <c r="N263" s="3">
        <f>COUNTIFS(Sheet1!$L:$L,'load_characteristics work'!N$1,Sheet1!$K:$K,'load_characteristics work'!$A263)</f>
        <v>0</v>
      </c>
      <c r="O263" s="3">
        <f>COUNTIFS(Sheet1!$L:$L,'load_characteristics work'!O$1,Sheet1!$K:$K,'load_characteristics work'!$A263)</f>
        <v>0</v>
      </c>
      <c r="P263" s="3">
        <f>COUNTIFS(Sheet1!$L:$L,'load_characteristics work'!P$1,Sheet1!$K:$K,'load_characteristics work'!$A263)</f>
        <v>0</v>
      </c>
      <c r="Q263" s="3">
        <f>COUNTIFS(Sheet1!$L:$L,'load_characteristics work'!Q$1,Sheet1!$K:$K,'load_characteristics work'!$A263)</f>
        <v>0</v>
      </c>
      <c r="R263" s="3">
        <f>COUNTIFS(Sheet1!$L:$L,'load_characteristics work'!R$1,Sheet1!$K:$K,'load_characteristics work'!$A263)</f>
        <v>0</v>
      </c>
      <c r="S263" s="3">
        <f>COUNTIFS(Sheet1!$L:$L,'load_characteristics work'!S$1,Sheet1!$K:$K,'load_characteristics work'!$A263)</f>
        <v>0</v>
      </c>
      <c r="T263" s="3">
        <f>COUNTIFS(Sheet1!$L:$L,'load_characteristics work'!T$1,Sheet1!$K:$K,'load_characteristics work'!$A263)</f>
        <v>0</v>
      </c>
      <c r="U263" s="3">
        <f>COUNTIFS(Sheet1!$L:$L,'load_characteristics work'!U$1,Sheet1!$K:$K,'load_characteristics work'!$A263)</f>
        <v>0</v>
      </c>
      <c r="V263" s="3">
        <f>COUNTIFS(Sheet1!$L:$L,'load_characteristics work'!V$1,Sheet1!$K:$K,'load_characteristics work'!$A263)</f>
        <v>0</v>
      </c>
      <c r="W263" s="3">
        <f>COUNTIFS(Sheet1!$L:$L,'load_characteristics work'!W$1,Sheet1!$K:$K,'load_characteristics work'!$A263)</f>
        <v>0</v>
      </c>
      <c r="X263" s="3">
        <f>COUNTIFS(Sheet1!$L:$L,'load_characteristics work'!X$1,Sheet1!$K:$K,'load_characteristics work'!$A263)</f>
        <v>0</v>
      </c>
      <c r="Y263" s="3">
        <f>COUNTIFS(Sheet1!$L:$L,'load_characteristics work'!Y$1,Sheet1!$K:$K,'load_characteristics work'!$A263)</f>
        <v>0</v>
      </c>
      <c r="Z263" s="3">
        <f>COUNTIFS(Sheet1!$L:$L,'load_characteristics work'!Z$1,Sheet1!$K:$K,'load_characteristics work'!$A263)</f>
        <v>0</v>
      </c>
    </row>
    <row r="264" spans="1:26" x14ac:dyDescent="0.25">
      <c r="A264" t="s">
        <v>266</v>
      </c>
      <c r="B264">
        <v>90</v>
      </c>
      <c r="C264">
        <v>0.9</v>
      </c>
      <c r="D264">
        <v>100</v>
      </c>
      <c r="J264" s="3">
        <f>COUNTIFS(Sheet1!$L:$L,'load_characteristics work'!J$1,Sheet1!$K:$K,'load_characteristics work'!$A264)</f>
        <v>1</v>
      </c>
      <c r="K264" s="3">
        <f>COUNTIFS(Sheet1!$L:$L,'load_characteristics work'!K$1,Sheet1!$K:$K,'load_characteristics work'!$A264)</f>
        <v>0</v>
      </c>
      <c r="L264" s="3">
        <f>COUNTIFS(Sheet1!$L:$L,'load_characteristics work'!L$1,Sheet1!$K:$K,'load_characteristics work'!$A264)</f>
        <v>0</v>
      </c>
      <c r="M264" s="3">
        <f>COUNTIFS(Sheet1!$L:$L,'load_characteristics work'!M$1,Sheet1!$K:$K,'load_characteristics work'!$A264)</f>
        <v>0</v>
      </c>
      <c r="N264" s="3">
        <f>COUNTIFS(Sheet1!$L:$L,'load_characteristics work'!N$1,Sheet1!$K:$K,'load_characteristics work'!$A264)</f>
        <v>0</v>
      </c>
      <c r="O264" s="3">
        <f>COUNTIFS(Sheet1!$L:$L,'load_characteristics work'!O$1,Sheet1!$K:$K,'load_characteristics work'!$A264)</f>
        <v>0</v>
      </c>
      <c r="P264" s="3">
        <f>COUNTIFS(Sheet1!$L:$L,'load_characteristics work'!P$1,Sheet1!$K:$K,'load_characteristics work'!$A264)</f>
        <v>0</v>
      </c>
      <c r="Q264" s="3">
        <f>COUNTIFS(Sheet1!$L:$L,'load_characteristics work'!Q$1,Sheet1!$K:$K,'load_characteristics work'!$A264)</f>
        <v>0</v>
      </c>
      <c r="R264" s="3">
        <f>COUNTIFS(Sheet1!$L:$L,'load_characteristics work'!R$1,Sheet1!$K:$K,'load_characteristics work'!$A264)</f>
        <v>0</v>
      </c>
      <c r="S264" s="3">
        <f>COUNTIFS(Sheet1!$L:$L,'load_characteristics work'!S$1,Sheet1!$K:$K,'load_characteristics work'!$A264)</f>
        <v>0</v>
      </c>
      <c r="T264" s="3">
        <f>COUNTIFS(Sheet1!$L:$L,'load_characteristics work'!T$1,Sheet1!$K:$K,'load_characteristics work'!$A264)</f>
        <v>0</v>
      </c>
      <c r="U264" s="3">
        <f>COUNTIFS(Sheet1!$L:$L,'load_characteristics work'!U$1,Sheet1!$K:$K,'load_characteristics work'!$A264)</f>
        <v>0</v>
      </c>
      <c r="V264" s="3">
        <f>COUNTIFS(Sheet1!$L:$L,'load_characteristics work'!V$1,Sheet1!$K:$K,'load_characteristics work'!$A264)</f>
        <v>0</v>
      </c>
      <c r="W264" s="3">
        <f>COUNTIFS(Sheet1!$L:$L,'load_characteristics work'!W$1,Sheet1!$K:$K,'load_characteristics work'!$A264)</f>
        <v>0</v>
      </c>
      <c r="X264" s="3">
        <f>COUNTIFS(Sheet1!$L:$L,'load_characteristics work'!X$1,Sheet1!$K:$K,'load_characteristics work'!$A264)</f>
        <v>0</v>
      </c>
      <c r="Y264" s="3">
        <f>COUNTIFS(Sheet1!$L:$L,'load_characteristics work'!Y$1,Sheet1!$K:$K,'load_characteristics work'!$A264)</f>
        <v>0</v>
      </c>
      <c r="Z264" s="3">
        <f>COUNTIFS(Sheet1!$L:$L,'load_characteristics work'!Z$1,Sheet1!$K:$K,'load_characteristics work'!$A264)</f>
        <v>0</v>
      </c>
    </row>
    <row r="265" spans="1:26" x14ac:dyDescent="0.25">
      <c r="A265" t="s">
        <v>267</v>
      </c>
      <c r="B265">
        <v>180</v>
      </c>
      <c r="C265">
        <v>0.9</v>
      </c>
      <c r="D265">
        <v>200</v>
      </c>
      <c r="J265" s="3">
        <f>COUNTIFS(Sheet1!$L:$L,'load_characteristics work'!J$1,Sheet1!$K:$K,'load_characteristics work'!$A265)</f>
        <v>0</v>
      </c>
      <c r="K265" s="3">
        <f>COUNTIFS(Sheet1!$L:$L,'load_characteristics work'!K$1,Sheet1!$K:$K,'load_characteristics work'!$A265)</f>
        <v>0</v>
      </c>
      <c r="L265" s="3">
        <f>COUNTIFS(Sheet1!$L:$L,'load_characteristics work'!L$1,Sheet1!$K:$K,'load_characteristics work'!$A265)</f>
        <v>0</v>
      </c>
      <c r="M265" s="3">
        <f>COUNTIFS(Sheet1!$L:$L,'load_characteristics work'!M$1,Sheet1!$K:$K,'load_characteristics work'!$A265)</f>
        <v>0</v>
      </c>
      <c r="N265" s="3">
        <f>COUNTIFS(Sheet1!$L:$L,'load_characteristics work'!N$1,Sheet1!$K:$K,'load_characteristics work'!$A265)</f>
        <v>0</v>
      </c>
      <c r="O265" s="3">
        <f>COUNTIFS(Sheet1!$L:$L,'load_characteristics work'!O$1,Sheet1!$K:$K,'load_characteristics work'!$A265)</f>
        <v>0</v>
      </c>
      <c r="P265" s="3">
        <f>COUNTIFS(Sheet1!$L:$L,'load_characteristics work'!P$1,Sheet1!$K:$K,'load_characteristics work'!$A265)</f>
        <v>0</v>
      </c>
      <c r="Q265" s="3">
        <f>COUNTIFS(Sheet1!$L:$L,'load_characteristics work'!Q$1,Sheet1!$K:$K,'load_characteristics work'!$A265)</f>
        <v>0</v>
      </c>
      <c r="R265" s="3">
        <f>COUNTIFS(Sheet1!$L:$L,'load_characteristics work'!R$1,Sheet1!$K:$K,'load_characteristics work'!$A265)</f>
        <v>0</v>
      </c>
      <c r="S265" s="3">
        <f>COUNTIFS(Sheet1!$L:$L,'load_characteristics work'!S$1,Sheet1!$K:$K,'load_characteristics work'!$A265)</f>
        <v>0</v>
      </c>
      <c r="T265" s="3">
        <f>COUNTIFS(Sheet1!$L:$L,'load_characteristics work'!T$1,Sheet1!$K:$K,'load_characteristics work'!$A265)</f>
        <v>0</v>
      </c>
      <c r="U265" s="3">
        <f>COUNTIFS(Sheet1!$L:$L,'load_characteristics work'!U$1,Sheet1!$K:$K,'load_characteristics work'!$A265)</f>
        <v>0</v>
      </c>
      <c r="V265" s="3">
        <f>COUNTIFS(Sheet1!$L:$L,'load_characteristics work'!V$1,Sheet1!$K:$K,'load_characteristics work'!$A265)</f>
        <v>0</v>
      </c>
      <c r="W265" s="3">
        <f>COUNTIFS(Sheet1!$L:$L,'load_characteristics work'!W$1,Sheet1!$K:$K,'load_characteristics work'!$A265)</f>
        <v>0</v>
      </c>
      <c r="X265" s="3">
        <f>COUNTIFS(Sheet1!$L:$L,'load_characteristics work'!X$1,Sheet1!$K:$K,'load_characteristics work'!$A265)</f>
        <v>0</v>
      </c>
      <c r="Y265" s="3">
        <f>COUNTIFS(Sheet1!$L:$L,'load_characteristics work'!Y$1,Sheet1!$K:$K,'load_characteristics work'!$A265)</f>
        <v>0</v>
      </c>
      <c r="Z265" s="3">
        <f>COUNTIFS(Sheet1!$L:$L,'load_characteristics work'!Z$1,Sheet1!$K:$K,'load_characteristics work'!$A265)</f>
        <v>0</v>
      </c>
    </row>
    <row r="266" spans="1:26" x14ac:dyDescent="0.25">
      <c r="A266" t="s">
        <v>268</v>
      </c>
      <c r="B266">
        <v>180</v>
      </c>
      <c r="C266">
        <v>0.9</v>
      </c>
      <c r="D266">
        <v>200</v>
      </c>
      <c r="J266" s="3">
        <f>COUNTIFS(Sheet1!$L:$L,'load_characteristics work'!J$1,Sheet1!$K:$K,'load_characteristics work'!$A266)</f>
        <v>0</v>
      </c>
      <c r="K266" s="3">
        <f>COUNTIFS(Sheet1!$L:$L,'load_characteristics work'!K$1,Sheet1!$K:$K,'load_characteristics work'!$A266)</f>
        <v>3</v>
      </c>
      <c r="L266" s="3">
        <f>COUNTIFS(Sheet1!$L:$L,'load_characteristics work'!L$1,Sheet1!$K:$K,'load_characteristics work'!$A266)</f>
        <v>0</v>
      </c>
      <c r="M266" s="3">
        <f>COUNTIFS(Sheet1!$L:$L,'load_characteristics work'!M$1,Sheet1!$K:$K,'load_characteristics work'!$A266)</f>
        <v>0</v>
      </c>
      <c r="N266" s="3">
        <f>COUNTIFS(Sheet1!$L:$L,'load_characteristics work'!N$1,Sheet1!$K:$K,'load_characteristics work'!$A266)</f>
        <v>0</v>
      </c>
      <c r="O266" s="3">
        <f>COUNTIFS(Sheet1!$L:$L,'load_characteristics work'!O$1,Sheet1!$K:$K,'load_characteristics work'!$A266)</f>
        <v>0</v>
      </c>
      <c r="P266" s="3">
        <f>COUNTIFS(Sheet1!$L:$L,'load_characteristics work'!P$1,Sheet1!$K:$K,'load_characteristics work'!$A266)</f>
        <v>1</v>
      </c>
      <c r="Q266" s="3">
        <f>COUNTIFS(Sheet1!$L:$L,'load_characteristics work'!Q$1,Sheet1!$K:$K,'load_characteristics work'!$A266)</f>
        <v>0</v>
      </c>
      <c r="R266" s="3">
        <f>COUNTIFS(Sheet1!$L:$L,'load_characteristics work'!R$1,Sheet1!$K:$K,'load_characteristics work'!$A266)</f>
        <v>0</v>
      </c>
      <c r="S266" s="3">
        <f>COUNTIFS(Sheet1!$L:$L,'load_characteristics work'!S$1,Sheet1!$K:$K,'load_characteristics work'!$A266)</f>
        <v>0</v>
      </c>
      <c r="T266" s="3">
        <f>COUNTIFS(Sheet1!$L:$L,'load_characteristics work'!T$1,Sheet1!$K:$K,'load_characteristics work'!$A266)</f>
        <v>0</v>
      </c>
      <c r="U266" s="3">
        <f>COUNTIFS(Sheet1!$L:$L,'load_characteristics work'!U$1,Sheet1!$K:$K,'load_characteristics work'!$A266)</f>
        <v>0</v>
      </c>
      <c r="V266" s="3">
        <f>COUNTIFS(Sheet1!$L:$L,'load_characteristics work'!V$1,Sheet1!$K:$K,'load_characteristics work'!$A266)</f>
        <v>0</v>
      </c>
      <c r="W266" s="3">
        <f>COUNTIFS(Sheet1!$L:$L,'load_characteristics work'!W$1,Sheet1!$K:$K,'load_characteristics work'!$A266)</f>
        <v>0</v>
      </c>
      <c r="X266" s="3">
        <f>COUNTIFS(Sheet1!$L:$L,'load_characteristics work'!X$1,Sheet1!$K:$K,'load_characteristics work'!$A266)</f>
        <v>0</v>
      </c>
      <c r="Y266" s="3">
        <f>COUNTIFS(Sheet1!$L:$L,'load_characteristics work'!Y$1,Sheet1!$K:$K,'load_characteristics work'!$A266)</f>
        <v>0</v>
      </c>
      <c r="Z266" s="3">
        <f>COUNTIFS(Sheet1!$L:$L,'load_characteristics work'!Z$1,Sheet1!$K:$K,'load_characteristics work'!$A266)</f>
        <v>0</v>
      </c>
    </row>
    <row r="267" spans="1:26" x14ac:dyDescent="0.25">
      <c r="A267" t="s">
        <v>269</v>
      </c>
      <c r="B267">
        <v>90</v>
      </c>
      <c r="C267">
        <v>0.9</v>
      </c>
      <c r="D267">
        <v>100</v>
      </c>
      <c r="J267" s="3">
        <f>COUNTIFS(Sheet1!$L:$L,'load_characteristics work'!J$1,Sheet1!$K:$K,'load_characteristics work'!$A267)</f>
        <v>1</v>
      </c>
      <c r="K267" s="3">
        <f>COUNTIFS(Sheet1!$L:$L,'load_characteristics work'!K$1,Sheet1!$K:$K,'load_characteristics work'!$A267)</f>
        <v>1</v>
      </c>
      <c r="L267" s="3">
        <f>COUNTIFS(Sheet1!$L:$L,'load_characteristics work'!L$1,Sheet1!$K:$K,'load_characteristics work'!$A267)</f>
        <v>0</v>
      </c>
      <c r="M267" s="3">
        <f>COUNTIFS(Sheet1!$L:$L,'load_characteristics work'!M$1,Sheet1!$K:$K,'load_characteristics work'!$A267)</f>
        <v>0</v>
      </c>
      <c r="N267" s="3">
        <f>COUNTIFS(Sheet1!$L:$L,'load_characteristics work'!N$1,Sheet1!$K:$K,'load_characteristics work'!$A267)</f>
        <v>0</v>
      </c>
      <c r="O267" s="3">
        <f>COUNTIFS(Sheet1!$L:$L,'load_characteristics work'!O$1,Sheet1!$K:$K,'load_characteristics work'!$A267)</f>
        <v>0</v>
      </c>
      <c r="P267" s="3">
        <f>COUNTIFS(Sheet1!$L:$L,'load_characteristics work'!P$1,Sheet1!$K:$K,'load_characteristics work'!$A267)</f>
        <v>0</v>
      </c>
      <c r="Q267" s="3">
        <f>COUNTIFS(Sheet1!$L:$L,'load_characteristics work'!Q$1,Sheet1!$K:$K,'load_characteristics work'!$A267)</f>
        <v>0</v>
      </c>
      <c r="R267" s="3">
        <f>COUNTIFS(Sheet1!$L:$L,'load_characteristics work'!R$1,Sheet1!$K:$K,'load_characteristics work'!$A267)</f>
        <v>0</v>
      </c>
      <c r="S267" s="3">
        <f>COUNTIFS(Sheet1!$L:$L,'load_characteristics work'!S$1,Sheet1!$K:$K,'load_characteristics work'!$A267)</f>
        <v>0</v>
      </c>
      <c r="T267" s="3">
        <f>COUNTIFS(Sheet1!$L:$L,'load_characteristics work'!T$1,Sheet1!$K:$K,'load_characteristics work'!$A267)</f>
        <v>0</v>
      </c>
      <c r="U267" s="3">
        <f>COUNTIFS(Sheet1!$L:$L,'load_characteristics work'!U$1,Sheet1!$K:$K,'load_characteristics work'!$A267)</f>
        <v>0</v>
      </c>
      <c r="V267" s="3">
        <f>COUNTIFS(Sheet1!$L:$L,'load_characteristics work'!V$1,Sheet1!$K:$K,'load_characteristics work'!$A267)</f>
        <v>0</v>
      </c>
      <c r="W267" s="3">
        <f>COUNTIFS(Sheet1!$L:$L,'load_characteristics work'!W$1,Sheet1!$K:$K,'load_characteristics work'!$A267)</f>
        <v>0</v>
      </c>
      <c r="X267" s="3">
        <f>COUNTIFS(Sheet1!$L:$L,'load_characteristics work'!X$1,Sheet1!$K:$K,'load_characteristics work'!$A267)</f>
        <v>0</v>
      </c>
      <c r="Y267" s="3">
        <f>COUNTIFS(Sheet1!$L:$L,'load_characteristics work'!Y$1,Sheet1!$K:$K,'load_characteristics work'!$A267)</f>
        <v>0</v>
      </c>
      <c r="Z267" s="3">
        <f>COUNTIFS(Sheet1!$L:$L,'load_characteristics work'!Z$1,Sheet1!$K:$K,'load_characteristics work'!$A267)</f>
        <v>0</v>
      </c>
    </row>
    <row r="268" spans="1:26" x14ac:dyDescent="0.25">
      <c r="A268" t="s">
        <v>270</v>
      </c>
      <c r="B268">
        <v>180</v>
      </c>
      <c r="C268">
        <v>0.9</v>
      </c>
      <c r="D268">
        <v>200</v>
      </c>
      <c r="J268" s="3">
        <f>COUNTIFS(Sheet1!$L:$L,'load_characteristics work'!J$1,Sheet1!$K:$K,'load_characteristics work'!$A268)</f>
        <v>0</v>
      </c>
      <c r="K268" s="3">
        <f>COUNTIFS(Sheet1!$L:$L,'load_characteristics work'!K$1,Sheet1!$K:$K,'load_characteristics work'!$A268)</f>
        <v>1</v>
      </c>
      <c r="L268" s="3">
        <f>COUNTIFS(Sheet1!$L:$L,'load_characteristics work'!L$1,Sheet1!$K:$K,'load_characteristics work'!$A268)</f>
        <v>0</v>
      </c>
      <c r="M268" s="3">
        <f>COUNTIFS(Sheet1!$L:$L,'load_characteristics work'!M$1,Sheet1!$K:$K,'load_characteristics work'!$A268)</f>
        <v>0</v>
      </c>
      <c r="N268" s="3">
        <f>COUNTIFS(Sheet1!$L:$L,'load_characteristics work'!N$1,Sheet1!$K:$K,'load_characteristics work'!$A268)</f>
        <v>0</v>
      </c>
      <c r="O268" s="3">
        <f>COUNTIFS(Sheet1!$L:$L,'load_characteristics work'!O$1,Sheet1!$K:$K,'load_characteristics work'!$A268)</f>
        <v>0</v>
      </c>
      <c r="P268" s="3">
        <f>COUNTIFS(Sheet1!$L:$L,'load_characteristics work'!P$1,Sheet1!$K:$K,'load_characteristics work'!$A268)</f>
        <v>0</v>
      </c>
      <c r="Q268" s="3">
        <f>COUNTIFS(Sheet1!$L:$L,'load_characteristics work'!Q$1,Sheet1!$K:$K,'load_characteristics work'!$A268)</f>
        <v>0</v>
      </c>
      <c r="R268" s="3">
        <f>COUNTIFS(Sheet1!$L:$L,'load_characteristics work'!R$1,Sheet1!$K:$K,'load_characteristics work'!$A268)</f>
        <v>0</v>
      </c>
      <c r="S268" s="3">
        <f>COUNTIFS(Sheet1!$L:$L,'load_characteristics work'!S$1,Sheet1!$K:$K,'load_characteristics work'!$A268)</f>
        <v>0</v>
      </c>
      <c r="T268" s="3">
        <f>COUNTIFS(Sheet1!$L:$L,'load_characteristics work'!T$1,Sheet1!$K:$K,'load_characteristics work'!$A268)</f>
        <v>0</v>
      </c>
      <c r="U268" s="3">
        <f>COUNTIFS(Sheet1!$L:$L,'load_characteristics work'!U$1,Sheet1!$K:$K,'load_characteristics work'!$A268)</f>
        <v>0</v>
      </c>
      <c r="V268" s="3">
        <f>COUNTIFS(Sheet1!$L:$L,'load_characteristics work'!V$1,Sheet1!$K:$K,'load_characteristics work'!$A268)</f>
        <v>0</v>
      </c>
      <c r="W268" s="3">
        <f>COUNTIFS(Sheet1!$L:$L,'load_characteristics work'!W$1,Sheet1!$K:$K,'load_characteristics work'!$A268)</f>
        <v>0</v>
      </c>
      <c r="X268" s="3">
        <f>COUNTIFS(Sheet1!$L:$L,'load_characteristics work'!X$1,Sheet1!$K:$K,'load_characteristics work'!$A268)</f>
        <v>0</v>
      </c>
      <c r="Y268" s="3">
        <f>COUNTIFS(Sheet1!$L:$L,'load_characteristics work'!Y$1,Sheet1!$K:$K,'load_characteristics work'!$A268)</f>
        <v>0</v>
      </c>
      <c r="Z268" s="3">
        <f>COUNTIFS(Sheet1!$L:$L,'load_characteristics work'!Z$1,Sheet1!$K:$K,'load_characteristics work'!$A268)</f>
        <v>0</v>
      </c>
    </row>
    <row r="269" spans="1:26" x14ac:dyDescent="0.25">
      <c r="A269" t="s">
        <v>271</v>
      </c>
      <c r="B269">
        <v>180</v>
      </c>
      <c r="C269">
        <v>0.9</v>
      </c>
      <c r="D269">
        <v>200</v>
      </c>
      <c r="J269" s="3">
        <f>COUNTIFS(Sheet1!$L:$L,'load_characteristics work'!J$1,Sheet1!$K:$K,'load_characteristics work'!$A269)</f>
        <v>0</v>
      </c>
      <c r="K269" s="3">
        <f>COUNTIFS(Sheet1!$L:$L,'load_characteristics work'!K$1,Sheet1!$K:$K,'load_characteristics work'!$A269)</f>
        <v>0</v>
      </c>
      <c r="L269" s="3">
        <f>COUNTIFS(Sheet1!$L:$L,'load_characteristics work'!L$1,Sheet1!$K:$K,'load_characteristics work'!$A269)</f>
        <v>0</v>
      </c>
      <c r="M269" s="3">
        <f>COUNTIFS(Sheet1!$L:$L,'load_characteristics work'!M$1,Sheet1!$K:$K,'load_characteristics work'!$A269)</f>
        <v>0</v>
      </c>
      <c r="N269" s="3">
        <f>COUNTIFS(Sheet1!$L:$L,'load_characteristics work'!N$1,Sheet1!$K:$K,'load_characteristics work'!$A269)</f>
        <v>0</v>
      </c>
      <c r="O269" s="3">
        <f>COUNTIFS(Sheet1!$L:$L,'load_characteristics work'!O$1,Sheet1!$K:$K,'load_characteristics work'!$A269)</f>
        <v>0</v>
      </c>
      <c r="P269" s="3">
        <f>COUNTIFS(Sheet1!$L:$L,'load_characteristics work'!P$1,Sheet1!$K:$K,'load_characteristics work'!$A269)</f>
        <v>0</v>
      </c>
      <c r="Q269" s="3">
        <f>COUNTIFS(Sheet1!$L:$L,'load_characteristics work'!Q$1,Sheet1!$K:$K,'load_characteristics work'!$A269)</f>
        <v>0</v>
      </c>
      <c r="R269" s="3">
        <f>COUNTIFS(Sheet1!$L:$L,'load_characteristics work'!R$1,Sheet1!$K:$K,'load_characteristics work'!$A269)</f>
        <v>0</v>
      </c>
      <c r="S269" s="3">
        <f>COUNTIFS(Sheet1!$L:$L,'load_characteristics work'!S$1,Sheet1!$K:$K,'load_characteristics work'!$A269)</f>
        <v>0</v>
      </c>
      <c r="T269" s="3">
        <f>COUNTIFS(Sheet1!$L:$L,'load_characteristics work'!T$1,Sheet1!$K:$K,'load_characteristics work'!$A269)</f>
        <v>0</v>
      </c>
      <c r="U269" s="3">
        <f>COUNTIFS(Sheet1!$L:$L,'load_characteristics work'!U$1,Sheet1!$K:$K,'load_characteristics work'!$A269)</f>
        <v>0</v>
      </c>
      <c r="V269" s="3">
        <f>COUNTIFS(Sheet1!$L:$L,'load_characteristics work'!V$1,Sheet1!$K:$K,'load_characteristics work'!$A269)</f>
        <v>0</v>
      </c>
      <c r="W269" s="3">
        <f>COUNTIFS(Sheet1!$L:$L,'load_characteristics work'!W$1,Sheet1!$K:$K,'load_characteristics work'!$A269)</f>
        <v>0</v>
      </c>
      <c r="X269" s="3">
        <f>COUNTIFS(Sheet1!$L:$L,'load_characteristics work'!X$1,Sheet1!$K:$K,'load_characteristics work'!$A269)</f>
        <v>0</v>
      </c>
      <c r="Y269" s="3">
        <f>COUNTIFS(Sheet1!$L:$L,'load_characteristics work'!Y$1,Sheet1!$K:$K,'load_characteristics work'!$A269)</f>
        <v>0</v>
      </c>
      <c r="Z269" s="3">
        <f>COUNTIFS(Sheet1!$L:$L,'load_characteristics work'!Z$1,Sheet1!$K:$K,'load_characteristics work'!$A269)</f>
        <v>0</v>
      </c>
    </row>
    <row r="270" spans="1:26" x14ac:dyDescent="0.25">
      <c r="A270" t="s">
        <v>272</v>
      </c>
      <c r="B270">
        <v>90</v>
      </c>
      <c r="C270">
        <v>0.9</v>
      </c>
      <c r="D270">
        <v>100</v>
      </c>
      <c r="J270" s="3">
        <f>COUNTIFS(Sheet1!$L:$L,'load_characteristics work'!J$1,Sheet1!$K:$K,'load_characteristics work'!$A270)</f>
        <v>0</v>
      </c>
      <c r="K270" s="3">
        <f>COUNTIFS(Sheet1!$L:$L,'load_characteristics work'!K$1,Sheet1!$K:$K,'load_characteristics work'!$A270)</f>
        <v>0</v>
      </c>
      <c r="L270" s="3">
        <f>COUNTIFS(Sheet1!$L:$L,'load_characteristics work'!L$1,Sheet1!$K:$K,'load_characteristics work'!$A270)</f>
        <v>0</v>
      </c>
      <c r="M270" s="3">
        <f>COUNTIFS(Sheet1!$L:$L,'load_characteristics work'!M$1,Sheet1!$K:$K,'load_characteristics work'!$A270)</f>
        <v>0</v>
      </c>
      <c r="N270" s="3">
        <f>COUNTIFS(Sheet1!$L:$L,'load_characteristics work'!N$1,Sheet1!$K:$K,'load_characteristics work'!$A270)</f>
        <v>0</v>
      </c>
      <c r="O270" s="3">
        <f>COUNTIFS(Sheet1!$L:$L,'load_characteristics work'!O$1,Sheet1!$K:$K,'load_characteristics work'!$A270)</f>
        <v>0</v>
      </c>
      <c r="P270" s="3">
        <f>COUNTIFS(Sheet1!$L:$L,'load_characteristics work'!P$1,Sheet1!$K:$K,'load_characteristics work'!$A270)</f>
        <v>0</v>
      </c>
      <c r="Q270" s="3">
        <f>COUNTIFS(Sheet1!$L:$L,'load_characteristics work'!Q$1,Sheet1!$K:$K,'load_characteristics work'!$A270)</f>
        <v>0</v>
      </c>
      <c r="R270" s="3">
        <f>COUNTIFS(Sheet1!$L:$L,'load_characteristics work'!R$1,Sheet1!$K:$K,'load_characteristics work'!$A270)</f>
        <v>1</v>
      </c>
      <c r="S270" s="3">
        <f>COUNTIFS(Sheet1!$L:$L,'load_characteristics work'!S$1,Sheet1!$K:$K,'load_characteristics work'!$A270)</f>
        <v>0</v>
      </c>
      <c r="T270" s="3">
        <f>COUNTIFS(Sheet1!$L:$L,'load_characteristics work'!T$1,Sheet1!$K:$K,'load_characteristics work'!$A270)</f>
        <v>0</v>
      </c>
      <c r="U270" s="3">
        <f>COUNTIFS(Sheet1!$L:$L,'load_characteristics work'!U$1,Sheet1!$K:$K,'load_characteristics work'!$A270)</f>
        <v>0</v>
      </c>
      <c r="V270" s="3">
        <f>COUNTIFS(Sheet1!$L:$L,'load_characteristics work'!V$1,Sheet1!$K:$K,'load_characteristics work'!$A270)</f>
        <v>0</v>
      </c>
      <c r="W270" s="3">
        <f>COUNTIFS(Sheet1!$L:$L,'load_characteristics work'!W$1,Sheet1!$K:$K,'load_characteristics work'!$A270)</f>
        <v>0</v>
      </c>
      <c r="X270" s="3">
        <f>COUNTIFS(Sheet1!$L:$L,'load_characteristics work'!X$1,Sheet1!$K:$K,'load_characteristics work'!$A270)</f>
        <v>0</v>
      </c>
      <c r="Y270" s="3">
        <f>COUNTIFS(Sheet1!$L:$L,'load_characteristics work'!Y$1,Sheet1!$K:$K,'load_characteristics work'!$A270)</f>
        <v>0</v>
      </c>
      <c r="Z270" s="3">
        <f>COUNTIFS(Sheet1!$L:$L,'load_characteristics work'!Z$1,Sheet1!$K:$K,'load_characteristics work'!$A270)</f>
        <v>0</v>
      </c>
    </row>
    <row r="271" spans="1:26" x14ac:dyDescent="0.25">
      <c r="A271" t="s">
        <v>273</v>
      </c>
      <c r="B271">
        <v>90</v>
      </c>
      <c r="C271">
        <v>0.9</v>
      </c>
      <c r="D271">
        <v>100</v>
      </c>
      <c r="J271" s="3">
        <f>COUNTIFS(Sheet1!$L:$L,'load_characteristics work'!J$1,Sheet1!$K:$K,'load_characteristics work'!$A271)</f>
        <v>1</v>
      </c>
      <c r="K271" s="3">
        <f>COUNTIFS(Sheet1!$L:$L,'load_characteristics work'!K$1,Sheet1!$K:$K,'load_characteristics work'!$A271)</f>
        <v>0</v>
      </c>
      <c r="L271" s="3">
        <f>COUNTIFS(Sheet1!$L:$L,'load_characteristics work'!L$1,Sheet1!$K:$K,'load_characteristics work'!$A271)</f>
        <v>0</v>
      </c>
      <c r="M271" s="3">
        <f>COUNTIFS(Sheet1!$L:$L,'load_characteristics work'!M$1,Sheet1!$K:$K,'load_characteristics work'!$A271)</f>
        <v>0</v>
      </c>
      <c r="N271" s="3">
        <f>COUNTIFS(Sheet1!$L:$L,'load_characteristics work'!N$1,Sheet1!$K:$K,'load_characteristics work'!$A271)</f>
        <v>0</v>
      </c>
      <c r="O271" s="3">
        <f>COUNTIFS(Sheet1!$L:$L,'load_characteristics work'!O$1,Sheet1!$K:$K,'load_characteristics work'!$A271)</f>
        <v>0</v>
      </c>
      <c r="P271" s="3">
        <f>COUNTIFS(Sheet1!$L:$L,'load_characteristics work'!P$1,Sheet1!$K:$K,'load_characteristics work'!$A271)</f>
        <v>0</v>
      </c>
      <c r="Q271" s="3">
        <f>COUNTIFS(Sheet1!$L:$L,'load_characteristics work'!Q$1,Sheet1!$K:$K,'load_characteristics work'!$A271)</f>
        <v>0</v>
      </c>
      <c r="R271" s="3">
        <f>COUNTIFS(Sheet1!$L:$L,'load_characteristics work'!R$1,Sheet1!$K:$K,'load_characteristics work'!$A271)</f>
        <v>0</v>
      </c>
      <c r="S271" s="3">
        <f>COUNTIFS(Sheet1!$L:$L,'load_characteristics work'!S$1,Sheet1!$K:$K,'load_characteristics work'!$A271)</f>
        <v>0</v>
      </c>
      <c r="T271" s="3">
        <f>COUNTIFS(Sheet1!$L:$L,'load_characteristics work'!T$1,Sheet1!$K:$K,'load_characteristics work'!$A271)</f>
        <v>0</v>
      </c>
      <c r="U271" s="3">
        <f>COUNTIFS(Sheet1!$L:$L,'load_characteristics work'!U$1,Sheet1!$K:$K,'load_characteristics work'!$A271)</f>
        <v>0</v>
      </c>
      <c r="V271" s="3">
        <f>COUNTIFS(Sheet1!$L:$L,'load_characteristics work'!V$1,Sheet1!$K:$K,'load_characteristics work'!$A271)</f>
        <v>0</v>
      </c>
      <c r="W271" s="3">
        <f>COUNTIFS(Sheet1!$L:$L,'load_characteristics work'!W$1,Sheet1!$K:$K,'load_characteristics work'!$A271)</f>
        <v>0</v>
      </c>
      <c r="X271" s="3">
        <f>COUNTIFS(Sheet1!$L:$L,'load_characteristics work'!X$1,Sheet1!$K:$K,'load_characteristics work'!$A271)</f>
        <v>0</v>
      </c>
      <c r="Y271" s="3">
        <f>COUNTIFS(Sheet1!$L:$L,'load_characteristics work'!Y$1,Sheet1!$K:$K,'load_characteristics work'!$A271)</f>
        <v>0</v>
      </c>
      <c r="Z271" s="3">
        <f>COUNTIFS(Sheet1!$L:$L,'load_characteristics work'!Z$1,Sheet1!$K:$K,'load_characteristics work'!$A271)</f>
        <v>0</v>
      </c>
    </row>
    <row r="272" spans="1:26" x14ac:dyDescent="0.25">
      <c r="A272" t="s">
        <v>274</v>
      </c>
      <c r="B272">
        <v>90</v>
      </c>
      <c r="C272">
        <v>0.9</v>
      </c>
      <c r="D272">
        <v>100</v>
      </c>
      <c r="J272" s="3">
        <f>COUNTIFS(Sheet1!$L:$L,'load_characteristics work'!J$1,Sheet1!$K:$K,'load_characteristics work'!$A272)</f>
        <v>1</v>
      </c>
      <c r="K272" s="3">
        <f>COUNTIFS(Sheet1!$L:$L,'load_characteristics work'!K$1,Sheet1!$K:$K,'load_characteristics work'!$A272)</f>
        <v>0</v>
      </c>
      <c r="L272" s="3">
        <f>COUNTIFS(Sheet1!$L:$L,'load_characteristics work'!L$1,Sheet1!$K:$K,'load_characteristics work'!$A272)</f>
        <v>0</v>
      </c>
      <c r="M272" s="3">
        <f>COUNTIFS(Sheet1!$L:$L,'load_characteristics work'!M$1,Sheet1!$K:$K,'load_characteristics work'!$A272)</f>
        <v>0</v>
      </c>
      <c r="N272" s="3">
        <f>COUNTIFS(Sheet1!$L:$L,'load_characteristics work'!N$1,Sheet1!$K:$K,'load_characteristics work'!$A272)</f>
        <v>0</v>
      </c>
      <c r="O272" s="3">
        <f>COUNTIFS(Sheet1!$L:$L,'load_characteristics work'!O$1,Sheet1!$K:$K,'load_characteristics work'!$A272)</f>
        <v>0</v>
      </c>
      <c r="P272" s="3">
        <f>COUNTIFS(Sheet1!$L:$L,'load_characteristics work'!P$1,Sheet1!$K:$K,'load_characteristics work'!$A272)</f>
        <v>0</v>
      </c>
      <c r="Q272" s="3">
        <f>COUNTIFS(Sheet1!$L:$L,'load_characteristics work'!Q$1,Sheet1!$K:$K,'load_characteristics work'!$A272)</f>
        <v>0</v>
      </c>
      <c r="R272" s="3">
        <f>COUNTIFS(Sheet1!$L:$L,'load_characteristics work'!R$1,Sheet1!$K:$K,'load_characteristics work'!$A272)</f>
        <v>0</v>
      </c>
      <c r="S272" s="3">
        <f>COUNTIFS(Sheet1!$L:$L,'load_characteristics work'!S$1,Sheet1!$K:$K,'load_characteristics work'!$A272)</f>
        <v>0</v>
      </c>
      <c r="T272" s="3">
        <f>COUNTIFS(Sheet1!$L:$L,'load_characteristics work'!T$1,Sheet1!$K:$K,'load_characteristics work'!$A272)</f>
        <v>0</v>
      </c>
      <c r="U272" s="3">
        <f>COUNTIFS(Sheet1!$L:$L,'load_characteristics work'!U$1,Sheet1!$K:$K,'load_characteristics work'!$A272)</f>
        <v>0</v>
      </c>
      <c r="V272" s="3">
        <f>COUNTIFS(Sheet1!$L:$L,'load_characteristics work'!V$1,Sheet1!$K:$K,'load_characteristics work'!$A272)</f>
        <v>0</v>
      </c>
      <c r="W272" s="3">
        <f>COUNTIFS(Sheet1!$L:$L,'load_characteristics work'!W$1,Sheet1!$K:$K,'load_characteristics work'!$A272)</f>
        <v>0</v>
      </c>
      <c r="X272" s="3">
        <f>COUNTIFS(Sheet1!$L:$L,'load_characteristics work'!X$1,Sheet1!$K:$K,'load_characteristics work'!$A272)</f>
        <v>0</v>
      </c>
      <c r="Y272" s="3">
        <f>COUNTIFS(Sheet1!$L:$L,'load_characteristics work'!Y$1,Sheet1!$K:$K,'load_characteristics work'!$A272)</f>
        <v>0</v>
      </c>
      <c r="Z272" s="3">
        <f>COUNTIFS(Sheet1!$L:$L,'load_characteristics work'!Z$1,Sheet1!$K:$K,'load_characteristics work'!$A272)</f>
        <v>0</v>
      </c>
    </row>
    <row r="273" spans="1:26" x14ac:dyDescent="0.25">
      <c r="A273" t="s">
        <v>275</v>
      </c>
      <c r="B273">
        <v>90</v>
      </c>
      <c r="C273">
        <v>0.9</v>
      </c>
      <c r="D273">
        <v>100</v>
      </c>
      <c r="J273" s="3">
        <f>COUNTIFS(Sheet1!$L:$L,'load_characteristics work'!J$1,Sheet1!$K:$K,'load_characteristics work'!$A273)</f>
        <v>1</v>
      </c>
      <c r="K273" s="3">
        <f>COUNTIFS(Sheet1!$L:$L,'load_characteristics work'!K$1,Sheet1!$K:$K,'load_characteristics work'!$A273)</f>
        <v>0</v>
      </c>
      <c r="L273" s="3">
        <f>COUNTIFS(Sheet1!$L:$L,'load_characteristics work'!L$1,Sheet1!$K:$K,'load_characteristics work'!$A273)</f>
        <v>0</v>
      </c>
      <c r="M273" s="3">
        <f>COUNTIFS(Sheet1!$L:$L,'load_characteristics work'!M$1,Sheet1!$K:$K,'load_characteristics work'!$A273)</f>
        <v>0</v>
      </c>
      <c r="N273" s="3">
        <f>COUNTIFS(Sheet1!$L:$L,'load_characteristics work'!N$1,Sheet1!$K:$K,'load_characteristics work'!$A273)</f>
        <v>0</v>
      </c>
      <c r="O273" s="3">
        <f>COUNTIFS(Sheet1!$L:$L,'load_characteristics work'!O$1,Sheet1!$K:$K,'load_characteristics work'!$A273)</f>
        <v>0</v>
      </c>
      <c r="P273" s="3">
        <f>COUNTIFS(Sheet1!$L:$L,'load_characteristics work'!P$1,Sheet1!$K:$K,'load_characteristics work'!$A273)</f>
        <v>0</v>
      </c>
      <c r="Q273" s="3">
        <f>COUNTIFS(Sheet1!$L:$L,'load_characteristics work'!Q$1,Sheet1!$K:$K,'load_characteristics work'!$A273)</f>
        <v>0</v>
      </c>
      <c r="R273" s="3">
        <f>COUNTIFS(Sheet1!$L:$L,'load_characteristics work'!R$1,Sheet1!$K:$K,'load_characteristics work'!$A273)</f>
        <v>0</v>
      </c>
      <c r="S273" s="3">
        <f>COUNTIFS(Sheet1!$L:$L,'load_characteristics work'!S$1,Sheet1!$K:$K,'load_characteristics work'!$A273)</f>
        <v>0</v>
      </c>
      <c r="T273" s="3">
        <f>COUNTIFS(Sheet1!$L:$L,'load_characteristics work'!T$1,Sheet1!$K:$K,'load_characteristics work'!$A273)</f>
        <v>0</v>
      </c>
      <c r="U273" s="3">
        <f>COUNTIFS(Sheet1!$L:$L,'load_characteristics work'!U$1,Sheet1!$K:$K,'load_characteristics work'!$A273)</f>
        <v>0</v>
      </c>
      <c r="V273" s="3">
        <f>COUNTIFS(Sheet1!$L:$L,'load_characteristics work'!V$1,Sheet1!$K:$K,'load_characteristics work'!$A273)</f>
        <v>0</v>
      </c>
      <c r="W273" s="3">
        <f>COUNTIFS(Sheet1!$L:$L,'load_characteristics work'!W$1,Sheet1!$K:$K,'load_characteristics work'!$A273)</f>
        <v>0</v>
      </c>
      <c r="X273" s="3">
        <f>COUNTIFS(Sheet1!$L:$L,'load_characteristics work'!X$1,Sheet1!$K:$K,'load_characteristics work'!$A273)</f>
        <v>0</v>
      </c>
      <c r="Y273" s="3">
        <f>COUNTIFS(Sheet1!$L:$L,'load_characteristics work'!Y$1,Sheet1!$K:$K,'load_characteristics work'!$A273)</f>
        <v>0</v>
      </c>
      <c r="Z273" s="3">
        <f>COUNTIFS(Sheet1!$L:$L,'load_characteristics work'!Z$1,Sheet1!$K:$K,'load_characteristics work'!$A273)</f>
        <v>0</v>
      </c>
    </row>
    <row r="274" spans="1:26" x14ac:dyDescent="0.25">
      <c r="A274" t="s">
        <v>276</v>
      </c>
      <c r="B274">
        <v>90</v>
      </c>
      <c r="C274">
        <v>0.9</v>
      </c>
      <c r="D274">
        <v>100</v>
      </c>
      <c r="J274" s="3">
        <f>COUNTIFS(Sheet1!$L:$L,'load_characteristics work'!J$1,Sheet1!$K:$K,'load_characteristics work'!$A274)</f>
        <v>1</v>
      </c>
      <c r="K274" s="3">
        <f>COUNTIFS(Sheet1!$L:$L,'load_characteristics work'!K$1,Sheet1!$K:$K,'load_characteristics work'!$A274)</f>
        <v>0</v>
      </c>
      <c r="L274" s="3">
        <f>COUNTIFS(Sheet1!$L:$L,'load_characteristics work'!L$1,Sheet1!$K:$K,'load_characteristics work'!$A274)</f>
        <v>0</v>
      </c>
      <c r="M274" s="3">
        <f>COUNTIFS(Sheet1!$L:$L,'load_characteristics work'!M$1,Sheet1!$K:$K,'load_characteristics work'!$A274)</f>
        <v>0</v>
      </c>
      <c r="N274" s="3">
        <f>COUNTIFS(Sheet1!$L:$L,'load_characteristics work'!N$1,Sheet1!$K:$K,'load_characteristics work'!$A274)</f>
        <v>0</v>
      </c>
      <c r="O274" s="3">
        <f>COUNTIFS(Sheet1!$L:$L,'load_characteristics work'!O$1,Sheet1!$K:$K,'load_characteristics work'!$A274)</f>
        <v>0</v>
      </c>
      <c r="P274" s="3">
        <f>COUNTIFS(Sheet1!$L:$L,'load_characteristics work'!P$1,Sheet1!$K:$K,'load_characteristics work'!$A274)</f>
        <v>0</v>
      </c>
      <c r="Q274" s="3">
        <f>COUNTIFS(Sheet1!$L:$L,'load_characteristics work'!Q$1,Sheet1!$K:$K,'load_characteristics work'!$A274)</f>
        <v>0</v>
      </c>
      <c r="R274" s="3">
        <f>COUNTIFS(Sheet1!$L:$L,'load_characteristics work'!R$1,Sheet1!$K:$K,'load_characteristics work'!$A274)</f>
        <v>0</v>
      </c>
      <c r="S274" s="3">
        <f>COUNTIFS(Sheet1!$L:$L,'load_characteristics work'!S$1,Sheet1!$K:$K,'load_characteristics work'!$A274)</f>
        <v>0</v>
      </c>
      <c r="T274" s="3">
        <f>COUNTIFS(Sheet1!$L:$L,'load_characteristics work'!T$1,Sheet1!$K:$K,'load_characteristics work'!$A274)</f>
        <v>0</v>
      </c>
      <c r="U274" s="3">
        <f>COUNTIFS(Sheet1!$L:$L,'load_characteristics work'!U$1,Sheet1!$K:$K,'load_characteristics work'!$A274)</f>
        <v>0</v>
      </c>
      <c r="V274" s="3">
        <f>COUNTIFS(Sheet1!$L:$L,'load_characteristics work'!V$1,Sheet1!$K:$K,'load_characteristics work'!$A274)</f>
        <v>0</v>
      </c>
      <c r="W274" s="3">
        <f>COUNTIFS(Sheet1!$L:$L,'load_characteristics work'!W$1,Sheet1!$K:$K,'load_characteristics work'!$A274)</f>
        <v>0</v>
      </c>
      <c r="X274" s="3">
        <f>COUNTIFS(Sheet1!$L:$L,'load_characteristics work'!X$1,Sheet1!$K:$K,'load_characteristics work'!$A274)</f>
        <v>0</v>
      </c>
      <c r="Y274" s="3">
        <f>COUNTIFS(Sheet1!$L:$L,'load_characteristics work'!Y$1,Sheet1!$K:$K,'load_characteristics work'!$A274)</f>
        <v>0</v>
      </c>
      <c r="Z274" s="3">
        <f>COUNTIFS(Sheet1!$L:$L,'load_characteristics work'!Z$1,Sheet1!$K:$K,'load_characteristics work'!$A274)</f>
        <v>0</v>
      </c>
    </row>
    <row r="275" spans="1:26" x14ac:dyDescent="0.25">
      <c r="A275" t="s">
        <v>277</v>
      </c>
      <c r="B275">
        <v>180</v>
      </c>
      <c r="C275">
        <v>0.9</v>
      </c>
      <c r="D275">
        <v>200</v>
      </c>
      <c r="J275" s="3">
        <f>COUNTIFS(Sheet1!$L:$L,'load_characteristics work'!J$1,Sheet1!$K:$K,'load_characteristics work'!$A275)</f>
        <v>2</v>
      </c>
      <c r="K275" s="3">
        <f>COUNTIFS(Sheet1!$L:$L,'load_characteristics work'!K$1,Sheet1!$K:$K,'load_characteristics work'!$A275)</f>
        <v>1</v>
      </c>
      <c r="L275" s="3">
        <f>COUNTIFS(Sheet1!$L:$L,'load_characteristics work'!L$1,Sheet1!$K:$K,'load_characteristics work'!$A275)</f>
        <v>0</v>
      </c>
      <c r="M275" s="3">
        <f>COUNTIFS(Sheet1!$L:$L,'load_characteristics work'!M$1,Sheet1!$K:$K,'load_characteristics work'!$A275)</f>
        <v>0</v>
      </c>
      <c r="N275" s="3">
        <f>COUNTIFS(Sheet1!$L:$L,'load_characteristics work'!N$1,Sheet1!$K:$K,'load_characteristics work'!$A275)</f>
        <v>0</v>
      </c>
      <c r="O275" s="3">
        <f>COUNTIFS(Sheet1!$L:$L,'load_characteristics work'!O$1,Sheet1!$K:$K,'load_characteristics work'!$A275)</f>
        <v>0</v>
      </c>
      <c r="P275" s="3">
        <f>COUNTIFS(Sheet1!$L:$L,'load_characteristics work'!P$1,Sheet1!$K:$K,'load_characteristics work'!$A275)</f>
        <v>0</v>
      </c>
      <c r="Q275" s="3">
        <f>COUNTIFS(Sheet1!$L:$L,'load_characteristics work'!Q$1,Sheet1!$K:$K,'load_characteristics work'!$A275)</f>
        <v>0</v>
      </c>
      <c r="R275" s="3">
        <f>COUNTIFS(Sheet1!$L:$L,'load_characteristics work'!R$1,Sheet1!$K:$K,'load_characteristics work'!$A275)</f>
        <v>0</v>
      </c>
      <c r="S275" s="3">
        <f>COUNTIFS(Sheet1!$L:$L,'load_characteristics work'!S$1,Sheet1!$K:$K,'load_characteristics work'!$A275)</f>
        <v>0</v>
      </c>
      <c r="T275" s="3">
        <f>COUNTIFS(Sheet1!$L:$L,'load_characteristics work'!T$1,Sheet1!$K:$K,'load_characteristics work'!$A275)</f>
        <v>0</v>
      </c>
      <c r="U275" s="3">
        <f>COUNTIFS(Sheet1!$L:$L,'load_characteristics work'!U$1,Sheet1!$K:$K,'load_characteristics work'!$A275)</f>
        <v>0</v>
      </c>
      <c r="V275" s="3">
        <f>COUNTIFS(Sheet1!$L:$L,'load_characteristics work'!V$1,Sheet1!$K:$K,'load_characteristics work'!$A275)</f>
        <v>0</v>
      </c>
      <c r="W275" s="3">
        <f>COUNTIFS(Sheet1!$L:$L,'load_characteristics work'!W$1,Sheet1!$K:$K,'load_characteristics work'!$A275)</f>
        <v>0</v>
      </c>
      <c r="X275" s="3">
        <f>COUNTIFS(Sheet1!$L:$L,'load_characteristics work'!X$1,Sheet1!$K:$K,'load_characteristics work'!$A275)</f>
        <v>0</v>
      </c>
      <c r="Y275" s="3">
        <f>COUNTIFS(Sheet1!$L:$L,'load_characteristics work'!Y$1,Sheet1!$K:$K,'load_characteristics work'!$A275)</f>
        <v>0</v>
      </c>
      <c r="Z275" s="3">
        <f>COUNTIFS(Sheet1!$L:$L,'load_characteristics work'!Z$1,Sheet1!$K:$K,'load_characteristics work'!$A275)</f>
        <v>0</v>
      </c>
    </row>
    <row r="276" spans="1:26" x14ac:dyDescent="0.25">
      <c r="A276" t="s">
        <v>278</v>
      </c>
      <c r="B276">
        <v>180</v>
      </c>
      <c r="C276">
        <v>0.9</v>
      </c>
      <c r="D276">
        <v>200</v>
      </c>
      <c r="J276" s="3">
        <f>COUNTIFS(Sheet1!$L:$L,'load_characteristics work'!J$1,Sheet1!$K:$K,'load_characteristics work'!$A276)</f>
        <v>1</v>
      </c>
      <c r="K276" s="3">
        <f>COUNTIFS(Sheet1!$L:$L,'load_characteristics work'!K$1,Sheet1!$K:$K,'load_characteristics work'!$A276)</f>
        <v>1</v>
      </c>
      <c r="L276" s="3">
        <f>COUNTIFS(Sheet1!$L:$L,'load_characteristics work'!L$1,Sheet1!$K:$K,'load_characteristics work'!$A276)</f>
        <v>0</v>
      </c>
      <c r="M276" s="3">
        <f>COUNTIFS(Sheet1!$L:$L,'load_characteristics work'!M$1,Sheet1!$K:$K,'load_characteristics work'!$A276)</f>
        <v>0</v>
      </c>
      <c r="N276" s="3">
        <f>COUNTIFS(Sheet1!$L:$L,'load_characteristics work'!N$1,Sheet1!$K:$K,'load_characteristics work'!$A276)</f>
        <v>0</v>
      </c>
      <c r="O276" s="3">
        <f>COUNTIFS(Sheet1!$L:$L,'load_characteristics work'!O$1,Sheet1!$K:$K,'load_characteristics work'!$A276)</f>
        <v>0</v>
      </c>
      <c r="P276" s="3">
        <f>COUNTIFS(Sheet1!$L:$L,'load_characteristics work'!P$1,Sheet1!$K:$K,'load_characteristics work'!$A276)</f>
        <v>1</v>
      </c>
      <c r="Q276" s="3">
        <f>COUNTIFS(Sheet1!$L:$L,'load_characteristics work'!Q$1,Sheet1!$K:$K,'load_characteristics work'!$A276)</f>
        <v>0</v>
      </c>
      <c r="R276" s="3">
        <f>COUNTIFS(Sheet1!$L:$L,'load_characteristics work'!R$1,Sheet1!$K:$K,'load_characteristics work'!$A276)</f>
        <v>0</v>
      </c>
      <c r="S276" s="3">
        <f>COUNTIFS(Sheet1!$L:$L,'load_characteristics work'!S$1,Sheet1!$K:$K,'load_characteristics work'!$A276)</f>
        <v>0</v>
      </c>
      <c r="T276" s="3">
        <f>COUNTIFS(Sheet1!$L:$L,'load_characteristics work'!T$1,Sheet1!$K:$K,'load_characteristics work'!$A276)</f>
        <v>0</v>
      </c>
      <c r="U276" s="3">
        <f>COUNTIFS(Sheet1!$L:$L,'load_characteristics work'!U$1,Sheet1!$K:$K,'load_characteristics work'!$A276)</f>
        <v>0</v>
      </c>
      <c r="V276" s="3">
        <f>COUNTIFS(Sheet1!$L:$L,'load_characteristics work'!V$1,Sheet1!$K:$K,'load_characteristics work'!$A276)</f>
        <v>0</v>
      </c>
      <c r="W276" s="3">
        <f>COUNTIFS(Sheet1!$L:$L,'load_characteristics work'!W$1,Sheet1!$K:$K,'load_characteristics work'!$A276)</f>
        <v>0</v>
      </c>
      <c r="X276" s="3">
        <f>COUNTIFS(Sheet1!$L:$L,'load_characteristics work'!X$1,Sheet1!$K:$K,'load_characteristics work'!$A276)</f>
        <v>0</v>
      </c>
      <c r="Y276" s="3">
        <f>COUNTIFS(Sheet1!$L:$L,'load_characteristics work'!Y$1,Sheet1!$K:$K,'load_characteristics work'!$A276)</f>
        <v>0</v>
      </c>
      <c r="Z276" s="3">
        <f>COUNTIFS(Sheet1!$L:$L,'load_characteristics work'!Z$1,Sheet1!$K:$K,'load_characteristics work'!$A276)</f>
        <v>0</v>
      </c>
    </row>
    <row r="277" spans="1:26" x14ac:dyDescent="0.25">
      <c r="A277" t="s">
        <v>279</v>
      </c>
      <c r="B277">
        <v>180</v>
      </c>
      <c r="C277">
        <v>0.9</v>
      </c>
      <c r="D277">
        <v>200</v>
      </c>
      <c r="J277" s="3">
        <f>COUNTIFS(Sheet1!$L:$L,'load_characteristics work'!J$1,Sheet1!$K:$K,'load_characteristics work'!$A277)</f>
        <v>1</v>
      </c>
      <c r="K277" s="3">
        <f>COUNTIFS(Sheet1!$L:$L,'load_characteristics work'!K$1,Sheet1!$K:$K,'load_characteristics work'!$A277)</f>
        <v>0</v>
      </c>
      <c r="L277" s="3">
        <f>COUNTIFS(Sheet1!$L:$L,'load_characteristics work'!L$1,Sheet1!$K:$K,'load_characteristics work'!$A277)</f>
        <v>0</v>
      </c>
      <c r="M277" s="3">
        <f>COUNTIFS(Sheet1!$L:$L,'load_characteristics work'!M$1,Sheet1!$K:$K,'load_characteristics work'!$A277)</f>
        <v>0</v>
      </c>
      <c r="N277" s="3">
        <f>COUNTIFS(Sheet1!$L:$L,'load_characteristics work'!N$1,Sheet1!$K:$K,'load_characteristics work'!$A277)</f>
        <v>0</v>
      </c>
      <c r="O277" s="3">
        <f>COUNTIFS(Sheet1!$L:$L,'load_characteristics work'!O$1,Sheet1!$K:$K,'load_characteristics work'!$A277)</f>
        <v>0</v>
      </c>
      <c r="P277" s="3">
        <f>COUNTIFS(Sheet1!$L:$L,'load_characteristics work'!P$1,Sheet1!$K:$K,'load_characteristics work'!$A277)</f>
        <v>0</v>
      </c>
      <c r="Q277" s="3">
        <f>COUNTIFS(Sheet1!$L:$L,'load_characteristics work'!Q$1,Sheet1!$K:$K,'load_characteristics work'!$A277)</f>
        <v>0</v>
      </c>
      <c r="R277" s="3">
        <f>COUNTIFS(Sheet1!$L:$L,'load_characteristics work'!R$1,Sheet1!$K:$K,'load_characteristics work'!$A277)</f>
        <v>0</v>
      </c>
      <c r="S277" s="3">
        <f>COUNTIFS(Sheet1!$L:$L,'load_characteristics work'!S$1,Sheet1!$K:$K,'load_characteristics work'!$A277)</f>
        <v>0</v>
      </c>
      <c r="T277" s="3">
        <f>COUNTIFS(Sheet1!$L:$L,'load_characteristics work'!T$1,Sheet1!$K:$K,'load_characteristics work'!$A277)</f>
        <v>0</v>
      </c>
      <c r="U277" s="3">
        <f>COUNTIFS(Sheet1!$L:$L,'load_characteristics work'!U$1,Sheet1!$K:$K,'load_characteristics work'!$A277)</f>
        <v>0</v>
      </c>
      <c r="V277" s="3">
        <f>COUNTIFS(Sheet1!$L:$L,'load_characteristics work'!V$1,Sheet1!$K:$K,'load_characteristics work'!$A277)</f>
        <v>0</v>
      </c>
      <c r="W277" s="3">
        <f>COUNTIFS(Sheet1!$L:$L,'load_characteristics work'!W$1,Sheet1!$K:$K,'load_characteristics work'!$A277)</f>
        <v>0</v>
      </c>
      <c r="X277" s="3">
        <f>COUNTIFS(Sheet1!$L:$L,'load_characteristics work'!X$1,Sheet1!$K:$K,'load_characteristics work'!$A277)</f>
        <v>0</v>
      </c>
      <c r="Y277" s="3">
        <f>COUNTIFS(Sheet1!$L:$L,'load_characteristics work'!Y$1,Sheet1!$K:$K,'load_characteristics work'!$A277)</f>
        <v>0</v>
      </c>
      <c r="Z277" s="3">
        <f>COUNTIFS(Sheet1!$L:$L,'load_characteristics work'!Z$1,Sheet1!$K:$K,'load_characteristics work'!$A277)</f>
        <v>0</v>
      </c>
    </row>
    <row r="278" spans="1:26" x14ac:dyDescent="0.25">
      <c r="A278" t="s">
        <v>280</v>
      </c>
      <c r="B278">
        <v>90</v>
      </c>
      <c r="C278">
        <v>0.9</v>
      </c>
      <c r="D278">
        <v>100</v>
      </c>
      <c r="J278" s="3">
        <f>COUNTIFS(Sheet1!$L:$L,'load_characteristics work'!J$1,Sheet1!$K:$K,'load_characteristics work'!$A278)</f>
        <v>1</v>
      </c>
      <c r="K278" s="3">
        <f>COUNTIFS(Sheet1!$L:$L,'load_characteristics work'!K$1,Sheet1!$K:$K,'load_characteristics work'!$A278)</f>
        <v>0</v>
      </c>
      <c r="L278" s="3">
        <f>COUNTIFS(Sheet1!$L:$L,'load_characteristics work'!L$1,Sheet1!$K:$K,'load_characteristics work'!$A278)</f>
        <v>0</v>
      </c>
      <c r="M278" s="3">
        <f>COUNTIFS(Sheet1!$L:$L,'load_characteristics work'!M$1,Sheet1!$K:$K,'load_characteristics work'!$A278)</f>
        <v>0</v>
      </c>
      <c r="N278" s="3">
        <f>COUNTIFS(Sheet1!$L:$L,'load_characteristics work'!N$1,Sheet1!$K:$K,'load_characteristics work'!$A278)</f>
        <v>0</v>
      </c>
      <c r="O278" s="3">
        <f>COUNTIFS(Sheet1!$L:$L,'load_characteristics work'!O$1,Sheet1!$K:$K,'load_characteristics work'!$A278)</f>
        <v>0</v>
      </c>
      <c r="P278" s="3">
        <f>COUNTIFS(Sheet1!$L:$L,'load_characteristics work'!P$1,Sheet1!$K:$K,'load_characteristics work'!$A278)</f>
        <v>1</v>
      </c>
      <c r="Q278" s="3">
        <f>COUNTIFS(Sheet1!$L:$L,'load_characteristics work'!Q$1,Sheet1!$K:$K,'load_characteristics work'!$A278)</f>
        <v>0</v>
      </c>
      <c r="R278" s="3">
        <f>COUNTIFS(Sheet1!$L:$L,'load_characteristics work'!R$1,Sheet1!$K:$K,'load_characteristics work'!$A278)</f>
        <v>0</v>
      </c>
      <c r="S278" s="3">
        <f>COUNTIFS(Sheet1!$L:$L,'load_characteristics work'!S$1,Sheet1!$K:$K,'load_characteristics work'!$A278)</f>
        <v>0</v>
      </c>
      <c r="T278" s="3">
        <f>COUNTIFS(Sheet1!$L:$L,'load_characteristics work'!T$1,Sheet1!$K:$K,'load_characteristics work'!$A278)</f>
        <v>0</v>
      </c>
      <c r="U278" s="3">
        <f>COUNTIFS(Sheet1!$L:$L,'load_characteristics work'!U$1,Sheet1!$K:$K,'load_characteristics work'!$A278)</f>
        <v>0</v>
      </c>
      <c r="V278" s="3">
        <f>COUNTIFS(Sheet1!$L:$L,'load_characteristics work'!V$1,Sheet1!$K:$K,'load_characteristics work'!$A278)</f>
        <v>0</v>
      </c>
      <c r="W278" s="3">
        <f>COUNTIFS(Sheet1!$L:$L,'load_characteristics work'!W$1,Sheet1!$K:$K,'load_characteristics work'!$A278)</f>
        <v>0</v>
      </c>
      <c r="X278" s="3">
        <f>COUNTIFS(Sheet1!$L:$L,'load_characteristics work'!X$1,Sheet1!$K:$K,'load_characteristics work'!$A278)</f>
        <v>0</v>
      </c>
      <c r="Y278" s="3">
        <f>COUNTIFS(Sheet1!$L:$L,'load_characteristics work'!Y$1,Sheet1!$K:$K,'load_characteristics work'!$A278)</f>
        <v>0</v>
      </c>
      <c r="Z278" s="3">
        <f>COUNTIFS(Sheet1!$L:$L,'load_characteristics work'!Z$1,Sheet1!$K:$K,'load_characteristics work'!$A278)</f>
        <v>0</v>
      </c>
    </row>
    <row r="279" spans="1:26" x14ac:dyDescent="0.25">
      <c r="A279" t="s">
        <v>281</v>
      </c>
      <c r="B279">
        <v>135</v>
      </c>
      <c r="C279">
        <v>0.9</v>
      </c>
      <c r="D279">
        <v>150</v>
      </c>
      <c r="J279" s="3">
        <f>COUNTIFS(Sheet1!$L:$L,'load_characteristics work'!J$1,Sheet1!$K:$K,'load_characteristics work'!$A279)</f>
        <v>0</v>
      </c>
      <c r="K279" s="3">
        <f>COUNTIFS(Sheet1!$L:$L,'load_characteristics work'!K$1,Sheet1!$K:$K,'load_characteristics work'!$A279)</f>
        <v>0</v>
      </c>
      <c r="L279" s="3">
        <f>COUNTIFS(Sheet1!$L:$L,'load_characteristics work'!L$1,Sheet1!$K:$K,'load_characteristics work'!$A279)</f>
        <v>0</v>
      </c>
      <c r="M279" s="3">
        <f>COUNTIFS(Sheet1!$L:$L,'load_characteristics work'!M$1,Sheet1!$K:$K,'load_characteristics work'!$A279)</f>
        <v>0</v>
      </c>
      <c r="N279" s="3">
        <f>COUNTIFS(Sheet1!$L:$L,'load_characteristics work'!N$1,Sheet1!$K:$K,'load_characteristics work'!$A279)</f>
        <v>0</v>
      </c>
      <c r="O279" s="3">
        <f>COUNTIFS(Sheet1!$L:$L,'load_characteristics work'!O$1,Sheet1!$K:$K,'load_characteristics work'!$A279)</f>
        <v>0</v>
      </c>
      <c r="P279" s="3">
        <f>COUNTIFS(Sheet1!$L:$L,'load_characteristics work'!P$1,Sheet1!$K:$K,'load_characteristics work'!$A279)</f>
        <v>0</v>
      </c>
      <c r="Q279" s="3">
        <f>COUNTIFS(Sheet1!$L:$L,'load_characteristics work'!Q$1,Sheet1!$K:$K,'load_characteristics work'!$A279)</f>
        <v>0</v>
      </c>
      <c r="R279" s="3">
        <f>COUNTIFS(Sheet1!$L:$L,'load_characteristics work'!R$1,Sheet1!$K:$K,'load_characteristics work'!$A279)</f>
        <v>0</v>
      </c>
      <c r="S279" s="3">
        <f>COUNTIFS(Sheet1!$L:$L,'load_characteristics work'!S$1,Sheet1!$K:$K,'load_characteristics work'!$A279)</f>
        <v>0</v>
      </c>
      <c r="T279" s="3">
        <f>COUNTIFS(Sheet1!$L:$L,'load_characteristics work'!T$1,Sheet1!$K:$K,'load_characteristics work'!$A279)</f>
        <v>0</v>
      </c>
      <c r="U279" s="3">
        <f>COUNTIFS(Sheet1!$L:$L,'load_characteristics work'!U$1,Sheet1!$K:$K,'load_characteristics work'!$A279)</f>
        <v>0</v>
      </c>
      <c r="V279" s="3">
        <f>COUNTIFS(Sheet1!$L:$L,'load_characteristics work'!V$1,Sheet1!$K:$K,'load_characteristics work'!$A279)</f>
        <v>0</v>
      </c>
      <c r="W279" s="3">
        <f>COUNTIFS(Sheet1!$L:$L,'load_characteristics work'!W$1,Sheet1!$K:$K,'load_characteristics work'!$A279)</f>
        <v>0</v>
      </c>
      <c r="X279" s="3">
        <f>COUNTIFS(Sheet1!$L:$L,'load_characteristics work'!X$1,Sheet1!$K:$K,'load_characteristics work'!$A279)</f>
        <v>0</v>
      </c>
      <c r="Y279" s="3">
        <f>COUNTIFS(Sheet1!$L:$L,'load_characteristics work'!Y$1,Sheet1!$K:$K,'load_characteristics work'!$A279)</f>
        <v>0</v>
      </c>
      <c r="Z279" s="3">
        <f>COUNTIFS(Sheet1!$L:$L,'load_characteristics work'!Z$1,Sheet1!$K:$K,'load_characteristics work'!$A279)</f>
        <v>0</v>
      </c>
    </row>
    <row r="280" spans="1:26" x14ac:dyDescent="0.25">
      <c r="A280" t="s">
        <v>282</v>
      </c>
      <c r="B280">
        <v>90</v>
      </c>
      <c r="C280">
        <v>0.9</v>
      </c>
      <c r="D280">
        <v>100</v>
      </c>
      <c r="J280" s="3">
        <f>COUNTIFS(Sheet1!$L:$L,'load_characteristics work'!J$1,Sheet1!$K:$K,'load_characteristics work'!$A280)</f>
        <v>0</v>
      </c>
      <c r="K280" s="3">
        <f>COUNTIFS(Sheet1!$L:$L,'load_characteristics work'!K$1,Sheet1!$K:$K,'load_characteristics work'!$A280)</f>
        <v>1</v>
      </c>
      <c r="L280" s="3">
        <f>COUNTIFS(Sheet1!$L:$L,'load_characteristics work'!L$1,Sheet1!$K:$K,'load_characteristics work'!$A280)</f>
        <v>0</v>
      </c>
      <c r="M280" s="3">
        <f>COUNTIFS(Sheet1!$L:$L,'load_characteristics work'!M$1,Sheet1!$K:$K,'load_characteristics work'!$A280)</f>
        <v>0</v>
      </c>
      <c r="N280" s="3">
        <f>COUNTIFS(Sheet1!$L:$L,'load_characteristics work'!N$1,Sheet1!$K:$K,'load_characteristics work'!$A280)</f>
        <v>0</v>
      </c>
      <c r="O280" s="3">
        <f>COUNTIFS(Sheet1!$L:$L,'load_characteristics work'!O$1,Sheet1!$K:$K,'load_characteristics work'!$A280)</f>
        <v>0</v>
      </c>
      <c r="P280" s="3">
        <f>COUNTIFS(Sheet1!$L:$L,'load_characteristics work'!P$1,Sheet1!$K:$K,'load_characteristics work'!$A280)</f>
        <v>0</v>
      </c>
      <c r="Q280" s="3">
        <f>COUNTIFS(Sheet1!$L:$L,'load_characteristics work'!Q$1,Sheet1!$K:$K,'load_characteristics work'!$A280)</f>
        <v>0</v>
      </c>
      <c r="R280" s="3">
        <f>COUNTIFS(Sheet1!$L:$L,'load_characteristics work'!R$1,Sheet1!$K:$K,'load_characteristics work'!$A280)</f>
        <v>0</v>
      </c>
      <c r="S280" s="3">
        <f>COUNTIFS(Sheet1!$L:$L,'load_characteristics work'!S$1,Sheet1!$K:$K,'load_characteristics work'!$A280)</f>
        <v>0</v>
      </c>
      <c r="T280" s="3">
        <f>COUNTIFS(Sheet1!$L:$L,'load_characteristics work'!T$1,Sheet1!$K:$K,'load_characteristics work'!$A280)</f>
        <v>0</v>
      </c>
      <c r="U280" s="3">
        <f>COUNTIFS(Sheet1!$L:$L,'load_characteristics work'!U$1,Sheet1!$K:$K,'load_characteristics work'!$A280)</f>
        <v>0</v>
      </c>
      <c r="V280" s="3">
        <f>COUNTIFS(Sheet1!$L:$L,'load_characteristics work'!V$1,Sheet1!$K:$K,'load_characteristics work'!$A280)</f>
        <v>0</v>
      </c>
      <c r="W280" s="3">
        <f>COUNTIFS(Sheet1!$L:$L,'load_characteristics work'!W$1,Sheet1!$K:$K,'load_characteristics work'!$A280)</f>
        <v>0</v>
      </c>
      <c r="X280" s="3">
        <f>COUNTIFS(Sheet1!$L:$L,'load_characteristics work'!X$1,Sheet1!$K:$K,'load_characteristics work'!$A280)</f>
        <v>0</v>
      </c>
      <c r="Y280" s="3">
        <f>COUNTIFS(Sheet1!$L:$L,'load_characteristics work'!Y$1,Sheet1!$K:$K,'load_characteristics work'!$A280)</f>
        <v>0</v>
      </c>
      <c r="Z280" s="3">
        <f>COUNTIFS(Sheet1!$L:$L,'load_characteristics work'!Z$1,Sheet1!$K:$K,'load_characteristics work'!$A280)</f>
        <v>0</v>
      </c>
    </row>
    <row r="281" spans="1:26" x14ac:dyDescent="0.25">
      <c r="A281" t="s">
        <v>283</v>
      </c>
      <c r="B281">
        <v>180</v>
      </c>
      <c r="C281">
        <v>0.9</v>
      </c>
      <c r="D281">
        <v>200</v>
      </c>
      <c r="J281" s="3">
        <f>COUNTIFS(Sheet1!$L:$L,'load_characteristics work'!J$1,Sheet1!$K:$K,'load_characteristics work'!$A281)</f>
        <v>1</v>
      </c>
      <c r="K281" s="3">
        <f>COUNTIFS(Sheet1!$L:$L,'load_characteristics work'!K$1,Sheet1!$K:$K,'load_characteristics work'!$A281)</f>
        <v>1</v>
      </c>
      <c r="L281" s="3">
        <f>COUNTIFS(Sheet1!$L:$L,'load_characteristics work'!L$1,Sheet1!$K:$K,'load_characteristics work'!$A281)</f>
        <v>0</v>
      </c>
      <c r="M281" s="3">
        <f>COUNTIFS(Sheet1!$L:$L,'load_characteristics work'!M$1,Sheet1!$K:$K,'load_characteristics work'!$A281)</f>
        <v>0</v>
      </c>
      <c r="N281" s="3">
        <f>COUNTIFS(Sheet1!$L:$L,'load_characteristics work'!N$1,Sheet1!$K:$K,'load_characteristics work'!$A281)</f>
        <v>0</v>
      </c>
      <c r="O281" s="3">
        <f>COUNTIFS(Sheet1!$L:$L,'load_characteristics work'!O$1,Sheet1!$K:$K,'load_characteristics work'!$A281)</f>
        <v>0</v>
      </c>
      <c r="P281" s="3">
        <f>COUNTIFS(Sheet1!$L:$L,'load_characteristics work'!P$1,Sheet1!$K:$K,'load_characteristics work'!$A281)</f>
        <v>0</v>
      </c>
      <c r="Q281" s="3">
        <f>COUNTIFS(Sheet1!$L:$L,'load_characteristics work'!Q$1,Sheet1!$K:$K,'load_characteristics work'!$A281)</f>
        <v>0</v>
      </c>
      <c r="R281" s="3">
        <f>COUNTIFS(Sheet1!$L:$L,'load_characteristics work'!R$1,Sheet1!$K:$K,'load_characteristics work'!$A281)</f>
        <v>0</v>
      </c>
      <c r="S281" s="3">
        <f>COUNTIFS(Sheet1!$L:$L,'load_characteristics work'!S$1,Sheet1!$K:$K,'load_characteristics work'!$A281)</f>
        <v>0</v>
      </c>
      <c r="T281" s="3">
        <f>COUNTIFS(Sheet1!$L:$L,'load_characteristics work'!T$1,Sheet1!$K:$K,'load_characteristics work'!$A281)</f>
        <v>0</v>
      </c>
      <c r="U281" s="3">
        <f>COUNTIFS(Sheet1!$L:$L,'load_characteristics work'!U$1,Sheet1!$K:$K,'load_characteristics work'!$A281)</f>
        <v>0</v>
      </c>
      <c r="V281" s="3">
        <f>COUNTIFS(Sheet1!$L:$L,'load_characteristics work'!V$1,Sheet1!$K:$K,'load_characteristics work'!$A281)</f>
        <v>0</v>
      </c>
      <c r="W281" s="3">
        <f>COUNTIFS(Sheet1!$L:$L,'load_characteristics work'!W$1,Sheet1!$K:$K,'load_characteristics work'!$A281)</f>
        <v>0</v>
      </c>
      <c r="X281" s="3">
        <f>COUNTIFS(Sheet1!$L:$L,'load_characteristics work'!X$1,Sheet1!$K:$K,'load_characteristics work'!$A281)</f>
        <v>0</v>
      </c>
      <c r="Y281" s="3">
        <f>COUNTIFS(Sheet1!$L:$L,'load_characteristics work'!Y$1,Sheet1!$K:$K,'load_characteristics work'!$A281)</f>
        <v>0</v>
      </c>
      <c r="Z281" s="3">
        <f>COUNTIFS(Sheet1!$L:$L,'load_characteristics work'!Z$1,Sheet1!$K:$K,'load_characteristics work'!$A281)</f>
        <v>0</v>
      </c>
    </row>
    <row r="282" spans="1:26" x14ac:dyDescent="0.25">
      <c r="A282" t="s">
        <v>284</v>
      </c>
      <c r="B282">
        <v>270</v>
      </c>
      <c r="C282">
        <v>0.9</v>
      </c>
      <c r="D282">
        <v>300</v>
      </c>
      <c r="J282" s="3">
        <f>COUNTIFS(Sheet1!$L:$L,'load_characteristics work'!J$1,Sheet1!$K:$K,'load_characteristics work'!$A282)</f>
        <v>3</v>
      </c>
      <c r="K282" s="3">
        <f>COUNTIFS(Sheet1!$L:$L,'load_characteristics work'!K$1,Sheet1!$K:$K,'load_characteristics work'!$A282)</f>
        <v>1</v>
      </c>
      <c r="L282" s="3">
        <f>COUNTIFS(Sheet1!$L:$L,'load_characteristics work'!L$1,Sheet1!$K:$K,'load_characteristics work'!$A282)</f>
        <v>0</v>
      </c>
      <c r="M282" s="3">
        <f>COUNTIFS(Sheet1!$L:$L,'load_characteristics work'!M$1,Sheet1!$K:$K,'load_characteristics work'!$A282)</f>
        <v>0</v>
      </c>
      <c r="N282" s="3">
        <f>COUNTIFS(Sheet1!$L:$L,'load_characteristics work'!N$1,Sheet1!$K:$K,'load_characteristics work'!$A282)</f>
        <v>0</v>
      </c>
      <c r="O282" s="3">
        <f>COUNTIFS(Sheet1!$L:$L,'load_characteristics work'!O$1,Sheet1!$K:$K,'load_characteristics work'!$A282)</f>
        <v>0</v>
      </c>
      <c r="P282" s="3">
        <f>COUNTIFS(Sheet1!$L:$L,'load_characteristics work'!P$1,Sheet1!$K:$K,'load_characteristics work'!$A282)</f>
        <v>0</v>
      </c>
      <c r="Q282" s="3">
        <f>COUNTIFS(Sheet1!$L:$L,'load_characteristics work'!Q$1,Sheet1!$K:$K,'load_characteristics work'!$A282)</f>
        <v>0</v>
      </c>
      <c r="R282" s="3">
        <f>COUNTIFS(Sheet1!$L:$L,'load_characteristics work'!R$1,Sheet1!$K:$K,'load_characteristics work'!$A282)</f>
        <v>0</v>
      </c>
      <c r="S282" s="3">
        <f>COUNTIFS(Sheet1!$L:$L,'load_characteristics work'!S$1,Sheet1!$K:$K,'load_characteristics work'!$A282)</f>
        <v>0</v>
      </c>
      <c r="T282" s="3">
        <f>COUNTIFS(Sheet1!$L:$L,'load_characteristics work'!T$1,Sheet1!$K:$K,'load_characteristics work'!$A282)</f>
        <v>0</v>
      </c>
      <c r="U282" s="3">
        <f>COUNTIFS(Sheet1!$L:$L,'load_characteristics work'!U$1,Sheet1!$K:$K,'load_characteristics work'!$A282)</f>
        <v>0</v>
      </c>
      <c r="V282" s="3">
        <f>COUNTIFS(Sheet1!$L:$L,'load_characteristics work'!V$1,Sheet1!$K:$K,'load_characteristics work'!$A282)</f>
        <v>0</v>
      </c>
      <c r="W282" s="3">
        <f>COUNTIFS(Sheet1!$L:$L,'load_characteristics work'!W$1,Sheet1!$K:$K,'load_characteristics work'!$A282)</f>
        <v>0</v>
      </c>
      <c r="X282" s="3">
        <f>COUNTIFS(Sheet1!$L:$L,'load_characteristics work'!X$1,Sheet1!$K:$K,'load_characteristics work'!$A282)</f>
        <v>0</v>
      </c>
      <c r="Y282" s="3">
        <f>COUNTIFS(Sheet1!$L:$L,'load_characteristics work'!Y$1,Sheet1!$K:$K,'load_characteristics work'!$A282)</f>
        <v>0</v>
      </c>
      <c r="Z282" s="3">
        <f>COUNTIFS(Sheet1!$L:$L,'load_characteristics work'!Z$1,Sheet1!$K:$K,'load_characteristics work'!$A282)</f>
        <v>0</v>
      </c>
    </row>
    <row r="283" spans="1:26" x14ac:dyDescent="0.25">
      <c r="A283" t="s">
        <v>285</v>
      </c>
      <c r="B283">
        <v>90</v>
      </c>
      <c r="C283">
        <v>0.9</v>
      </c>
      <c r="D283">
        <v>100</v>
      </c>
      <c r="J283" s="3">
        <f>COUNTIFS(Sheet1!$L:$L,'load_characteristics work'!J$1,Sheet1!$K:$K,'load_characteristics work'!$A283)</f>
        <v>0</v>
      </c>
      <c r="K283" s="3">
        <f>COUNTIFS(Sheet1!$L:$L,'load_characteristics work'!K$1,Sheet1!$K:$K,'load_characteristics work'!$A283)</f>
        <v>0</v>
      </c>
      <c r="L283" s="3">
        <f>COUNTIFS(Sheet1!$L:$L,'load_characteristics work'!L$1,Sheet1!$K:$K,'load_characteristics work'!$A283)</f>
        <v>0</v>
      </c>
      <c r="M283" s="3">
        <f>COUNTIFS(Sheet1!$L:$L,'load_characteristics work'!M$1,Sheet1!$K:$K,'load_characteristics work'!$A283)</f>
        <v>0</v>
      </c>
      <c r="N283" s="3">
        <f>COUNTIFS(Sheet1!$L:$L,'load_characteristics work'!N$1,Sheet1!$K:$K,'load_characteristics work'!$A283)</f>
        <v>0</v>
      </c>
      <c r="O283" s="3">
        <f>COUNTIFS(Sheet1!$L:$L,'load_characteristics work'!O$1,Sheet1!$K:$K,'load_characteristics work'!$A283)</f>
        <v>0</v>
      </c>
      <c r="P283" s="3">
        <f>COUNTIFS(Sheet1!$L:$L,'load_characteristics work'!P$1,Sheet1!$K:$K,'load_characteristics work'!$A283)</f>
        <v>0</v>
      </c>
      <c r="Q283" s="3">
        <f>COUNTIFS(Sheet1!$L:$L,'load_characteristics work'!Q$1,Sheet1!$K:$K,'load_characteristics work'!$A283)</f>
        <v>0</v>
      </c>
      <c r="R283" s="3">
        <f>COUNTIFS(Sheet1!$L:$L,'load_characteristics work'!R$1,Sheet1!$K:$K,'load_characteristics work'!$A283)</f>
        <v>0</v>
      </c>
      <c r="S283" s="3">
        <f>COUNTIFS(Sheet1!$L:$L,'load_characteristics work'!S$1,Sheet1!$K:$K,'load_characteristics work'!$A283)</f>
        <v>0</v>
      </c>
      <c r="T283" s="3">
        <f>COUNTIFS(Sheet1!$L:$L,'load_characteristics work'!T$1,Sheet1!$K:$K,'load_characteristics work'!$A283)</f>
        <v>0</v>
      </c>
      <c r="U283" s="3">
        <f>COUNTIFS(Sheet1!$L:$L,'load_characteristics work'!U$1,Sheet1!$K:$K,'load_characteristics work'!$A283)</f>
        <v>0</v>
      </c>
      <c r="V283" s="3">
        <f>COUNTIFS(Sheet1!$L:$L,'load_characteristics work'!V$1,Sheet1!$K:$K,'load_characteristics work'!$A283)</f>
        <v>0</v>
      </c>
      <c r="W283" s="3">
        <f>COUNTIFS(Sheet1!$L:$L,'load_characteristics work'!W$1,Sheet1!$K:$K,'load_characteristics work'!$A283)</f>
        <v>0</v>
      </c>
      <c r="X283" s="3">
        <f>COUNTIFS(Sheet1!$L:$L,'load_characteristics work'!X$1,Sheet1!$K:$K,'load_characteristics work'!$A283)</f>
        <v>0</v>
      </c>
      <c r="Y283" s="3">
        <f>COUNTIFS(Sheet1!$L:$L,'load_characteristics work'!Y$1,Sheet1!$K:$K,'load_characteristics work'!$A283)</f>
        <v>0</v>
      </c>
      <c r="Z283" s="3">
        <f>COUNTIFS(Sheet1!$L:$L,'load_characteristics work'!Z$1,Sheet1!$K:$K,'load_characteristics work'!$A283)</f>
        <v>0</v>
      </c>
    </row>
    <row r="284" spans="1:26" x14ac:dyDescent="0.25">
      <c r="A284" t="s">
        <v>286</v>
      </c>
      <c r="B284">
        <v>180</v>
      </c>
      <c r="C284">
        <v>0.9</v>
      </c>
      <c r="D284">
        <v>200</v>
      </c>
      <c r="J284" s="3">
        <f>COUNTIFS(Sheet1!$L:$L,'load_characteristics work'!J$1,Sheet1!$K:$K,'load_characteristics work'!$A284)</f>
        <v>0</v>
      </c>
      <c r="K284" s="3">
        <f>COUNTIFS(Sheet1!$L:$L,'load_characteristics work'!K$1,Sheet1!$K:$K,'load_characteristics work'!$A284)</f>
        <v>0</v>
      </c>
      <c r="L284" s="3">
        <f>COUNTIFS(Sheet1!$L:$L,'load_characteristics work'!L$1,Sheet1!$K:$K,'load_characteristics work'!$A284)</f>
        <v>0</v>
      </c>
      <c r="M284" s="3">
        <f>COUNTIFS(Sheet1!$L:$L,'load_characteristics work'!M$1,Sheet1!$K:$K,'load_characteristics work'!$A284)</f>
        <v>0</v>
      </c>
      <c r="N284" s="3">
        <f>COUNTIFS(Sheet1!$L:$L,'load_characteristics work'!N$1,Sheet1!$K:$K,'load_characteristics work'!$A284)</f>
        <v>0</v>
      </c>
      <c r="O284" s="3">
        <f>COUNTIFS(Sheet1!$L:$L,'load_characteristics work'!O$1,Sheet1!$K:$K,'load_characteristics work'!$A284)</f>
        <v>0</v>
      </c>
      <c r="P284" s="3">
        <f>COUNTIFS(Sheet1!$L:$L,'load_characteristics work'!P$1,Sheet1!$K:$K,'load_characteristics work'!$A284)</f>
        <v>0</v>
      </c>
      <c r="Q284" s="3">
        <f>COUNTIFS(Sheet1!$L:$L,'load_characteristics work'!Q$1,Sheet1!$K:$K,'load_characteristics work'!$A284)</f>
        <v>0</v>
      </c>
      <c r="R284" s="3">
        <f>COUNTIFS(Sheet1!$L:$L,'load_characteristics work'!R$1,Sheet1!$K:$K,'load_characteristics work'!$A284)</f>
        <v>0</v>
      </c>
      <c r="S284" s="3">
        <f>COUNTIFS(Sheet1!$L:$L,'load_characteristics work'!S$1,Sheet1!$K:$K,'load_characteristics work'!$A284)</f>
        <v>0</v>
      </c>
      <c r="T284" s="3">
        <f>COUNTIFS(Sheet1!$L:$L,'load_characteristics work'!T$1,Sheet1!$K:$K,'load_characteristics work'!$A284)</f>
        <v>0</v>
      </c>
      <c r="U284" s="3">
        <f>COUNTIFS(Sheet1!$L:$L,'load_characteristics work'!U$1,Sheet1!$K:$K,'load_characteristics work'!$A284)</f>
        <v>0</v>
      </c>
      <c r="V284" s="3">
        <f>COUNTIFS(Sheet1!$L:$L,'load_characteristics work'!V$1,Sheet1!$K:$K,'load_characteristics work'!$A284)</f>
        <v>0</v>
      </c>
      <c r="W284" s="3">
        <f>COUNTIFS(Sheet1!$L:$L,'load_characteristics work'!W$1,Sheet1!$K:$K,'load_characteristics work'!$A284)</f>
        <v>0</v>
      </c>
      <c r="X284" s="3">
        <f>COUNTIFS(Sheet1!$L:$L,'load_characteristics work'!X$1,Sheet1!$K:$K,'load_characteristics work'!$A284)</f>
        <v>0</v>
      </c>
      <c r="Y284" s="3">
        <f>COUNTIFS(Sheet1!$L:$L,'load_characteristics work'!Y$1,Sheet1!$K:$K,'load_characteristics work'!$A284)</f>
        <v>0</v>
      </c>
      <c r="Z284" s="3">
        <f>COUNTIFS(Sheet1!$L:$L,'load_characteristics work'!Z$1,Sheet1!$K:$K,'load_characteristics work'!$A284)</f>
        <v>0</v>
      </c>
    </row>
    <row r="285" spans="1:26" x14ac:dyDescent="0.25">
      <c r="A285" t="s">
        <v>287</v>
      </c>
      <c r="B285">
        <v>90</v>
      </c>
      <c r="C285">
        <v>0.9</v>
      </c>
      <c r="D285">
        <v>100</v>
      </c>
      <c r="J285" s="3">
        <f>COUNTIFS(Sheet1!$L:$L,'load_characteristics work'!J$1,Sheet1!$K:$K,'load_characteristics work'!$A285)</f>
        <v>0</v>
      </c>
      <c r="K285" s="3">
        <f>COUNTIFS(Sheet1!$L:$L,'load_characteristics work'!K$1,Sheet1!$K:$K,'load_characteristics work'!$A285)</f>
        <v>0</v>
      </c>
      <c r="L285" s="3">
        <f>COUNTIFS(Sheet1!$L:$L,'load_characteristics work'!L$1,Sheet1!$K:$K,'load_characteristics work'!$A285)</f>
        <v>0</v>
      </c>
      <c r="M285" s="3">
        <f>COUNTIFS(Sheet1!$L:$L,'load_characteristics work'!M$1,Sheet1!$K:$K,'load_characteristics work'!$A285)</f>
        <v>0</v>
      </c>
      <c r="N285" s="3">
        <f>COUNTIFS(Sheet1!$L:$L,'load_characteristics work'!N$1,Sheet1!$K:$K,'load_characteristics work'!$A285)</f>
        <v>0</v>
      </c>
      <c r="O285" s="3">
        <f>COUNTIFS(Sheet1!$L:$L,'load_characteristics work'!O$1,Sheet1!$K:$K,'load_characteristics work'!$A285)</f>
        <v>0</v>
      </c>
      <c r="P285" s="3">
        <f>COUNTIFS(Sheet1!$L:$L,'load_characteristics work'!P$1,Sheet1!$K:$K,'load_characteristics work'!$A285)</f>
        <v>0</v>
      </c>
      <c r="Q285" s="3">
        <f>COUNTIFS(Sheet1!$L:$L,'load_characteristics work'!Q$1,Sheet1!$K:$K,'load_characteristics work'!$A285)</f>
        <v>0</v>
      </c>
      <c r="R285" s="3">
        <f>COUNTIFS(Sheet1!$L:$L,'load_characteristics work'!R$1,Sheet1!$K:$K,'load_characteristics work'!$A285)</f>
        <v>0</v>
      </c>
      <c r="S285" s="3">
        <f>COUNTIFS(Sheet1!$L:$L,'load_characteristics work'!S$1,Sheet1!$K:$K,'load_characteristics work'!$A285)</f>
        <v>0</v>
      </c>
      <c r="T285" s="3">
        <f>COUNTIFS(Sheet1!$L:$L,'load_characteristics work'!T$1,Sheet1!$K:$K,'load_characteristics work'!$A285)</f>
        <v>0</v>
      </c>
      <c r="U285" s="3">
        <f>COUNTIFS(Sheet1!$L:$L,'load_characteristics work'!U$1,Sheet1!$K:$K,'load_characteristics work'!$A285)</f>
        <v>0</v>
      </c>
      <c r="V285" s="3">
        <f>COUNTIFS(Sheet1!$L:$L,'load_characteristics work'!V$1,Sheet1!$K:$K,'load_characteristics work'!$A285)</f>
        <v>0</v>
      </c>
      <c r="W285" s="3">
        <f>COUNTIFS(Sheet1!$L:$L,'load_characteristics work'!W$1,Sheet1!$K:$K,'load_characteristics work'!$A285)</f>
        <v>0</v>
      </c>
      <c r="X285" s="3">
        <f>COUNTIFS(Sheet1!$L:$L,'load_characteristics work'!X$1,Sheet1!$K:$K,'load_characteristics work'!$A285)</f>
        <v>0</v>
      </c>
      <c r="Y285" s="3">
        <f>COUNTIFS(Sheet1!$L:$L,'load_characteristics work'!Y$1,Sheet1!$K:$K,'load_characteristics work'!$A285)</f>
        <v>0</v>
      </c>
      <c r="Z285" s="3">
        <f>COUNTIFS(Sheet1!$L:$L,'load_characteristics work'!Z$1,Sheet1!$K:$K,'load_characteristics work'!$A285)</f>
        <v>0</v>
      </c>
    </row>
    <row r="286" spans="1:26" x14ac:dyDescent="0.25">
      <c r="A286" t="s">
        <v>288</v>
      </c>
      <c r="B286">
        <v>180</v>
      </c>
      <c r="C286">
        <v>0.9</v>
      </c>
      <c r="D286">
        <v>200</v>
      </c>
      <c r="J286" s="3">
        <f>COUNTIFS(Sheet1!$L:$L,'load_characteristics work'!J$1,Sheet1!$K:$K,'load_characteristics work'!$A286)</f>
        <v>0</v>
      </c>
      <c r="K286" s="3">
        <f>COUNTIFS(Sheet1!$L:$L,'load_characteristics work'!K$1,Sheet1!$K:$K,'load_characteristics work'!$A286)</f>
        <v>0</v>
      </c>
      <c r="L286" s="3">
        <f>COUNTIFS(Sheet1!$L:$L,'load_characteristics work'!L$1,Sheet1!$K:$K,'load_characteristics work'!$A286)</f>
        <v>0</v>
      </c>
      <c r="M286" s="3">
        <f>COUNTIFS(Sheet1!$L:$L,'load_characteristics work'!M$1,Sheet1!$K:$K,'load_characteristics work'!$A286)</f>
        <v>0</v>
      </c>
      <c r="N286" s="3">
        <f>COUNTIFS(Sheet1!$L:$L,'load_characteristics work'!N$1,Sheet1!$K:$K,'load_characteristics work'!$A286)</f>
        <v>0</v>
      </c>
      <c r="O286" s="3">
        <f>COUNTIFS(Sheet1!$L:$L,'load_characteristics work'!O$1,Sheet1!$K:$K,'load_characteristics work'!$A286)</f>
        <v>0</v>
      </c>
      <c r="P286" s="3">
        <f>COUNTIFS(Sheet1!$L:$L,'load_characteristics work'!P$1,Sheet1!$K:$K,'load_characteristics work'!$A286)</f>
        <v>0</v>
      </c>
      <c r="Q286" s="3">
        <f>COUNTIFS(Sheet1!$L:$L,'load_characteristics work'!Q$1,Sheet1!$K:$K,'load_characteristics work'!$A286)</f>
        <v>0</v>
      </c>
      <c r="R286" s="3">
        <f>COUNTIFS(Sheet1!$L:$L,'load_characteristics work'!R$1,Sheet1!$K:$K,'load_characteristics work'!$A286)</f>
        <v>0</v>
      </c>
      <c r="S286" s="3">
        <f>COUNTIFS(Sheet1!$L:$L,'load_characteristics work'!S$1,Sheet1!$K:$K,'load_characteristics work'!$A286)</f>
        <v>0</v>
      </c>
      <c r="T286" s="3">
        <f>COUNTIFS(Sheet1!$L:$L,'load_characteristics work'!T$1,Sheet1!$K:$K,'load_characteristics work'!$A286)</f>
        <v>0</v>
      </c>
      <c r="U286" s="3">
        <f>COUNTIFS(Sheet1!$L:$L,'load_characteristics work'!U$1,Sheet1!$K:$K,'load_characteristics work'!$A286)</f>
        <v>0</v>
      </c>
      <c r="V286" s="3">
        <f>COUNTIFS(Sheet1!$L:$L,'load_characteristics work'!V$1,Sheet1!$K:$K,'load_characteristics work'!$A286)</f>
        <v>0</v>
      </c>
      <c r="W286" s="3">
        <f>COUNTIFS(Sheet1!$L:$L,'load_characteristics work'!W$1,Sheet1!$K:$K,'load_characteristics work'!$A286)</f>
        <v>0</v>
      </c>
      <c r="X286" s="3">
        <f>COUNTIFS(Sheet1!$L:$L,'load_characteristics work'!X$1,Sheet1!$K:$K,'load_characteristics work'!$A286)</f>
        <v>0</v>
      </c>
      <c r="Y286" s="3">
        <f>COUNTIFS(Sheet1!$L:$L,'load_characteristics work'!Y$1,Sheet1!$K:$K,'load_characteristics work'!$A286)</f>
        <v>0</v>
      </c>
      <c r="Z286" s="3">
        <f>COUNTIFS(Sheet1!$L:$L,'load_characteristics work'!Z$1,Sheet1!$K:$K,'load_characteristics work'!$A286)</f>
        <v>0</v>
      </c>
    </row>
    <row r="287" spans="1:26" x14ac:dyDescent="0.25">
      <c r="A287" t="s">
        <v>289</v>
      </c>
      <c r="B287">
        <v>180</v>
      </c>
      <c r="C287">
        <v>0.9</v>
      </c>
      <c r="D287">
        <v>200</v>
      </c>
      <c r="J287" s="3">
        <f>COUNTIFS(Sheet1!$L:$L,'load_characteristics work'!J$1,Sheet1!$K:$K,'load_characteristics work'!$A287)</f>
        <v>1</v>
      </c>
      <c r="K287" s="3">
        <f>COUNTIFS(Sheet1!$L:$L,'load_characteristics work'!K$1,Sheet1!$K:$K,'load_characteristics work'!$A287)</f>
        <v>0</v>
      </c>
      <c r="L287" s="3">
        <f>COUNTIFS(Sheet1!$L:$L,'load_characteristics work'!L$1,Sheet1!$K:$K,'load_characteristics work'!$A287)</f>
        <v>0</v>
      </c>
      <c r="M287" s="3">
        <f>COUNTIFS(Sheet1!$L:$L,'load_characteristics work'!M$1,Sheet1!$K:$K,'load_characteristics work'!$A287)</f>
        <v>0</v>
      </c>
      <c r="N287" s="3">
        <f>COUNTIFS(Sheet1!$L:$L,'load_characteristics work'!N$1,Sheet1!$K:$K,'load_characteristics work'!$A287)</f>
        <v>0</v>
      </c>
      <c r="O287" s="3">
        <f>COUNTIFS(Sheet1!$L:$L,'load_characteristics work'!O$1,Sheet1!$K:$K,'load_characteristics work'!$A287)</f>
        <v>0</v>
      </c>
      <c r="P287" s="3">
        <f>COUNTIFS(Sheet1!$L:$L,'load_characteristics work'!P$1,Sheet1!$K:$K,'load_characteristics work'!$A287)</f>
        <v>0</v>
      </c>
      <c r="Q287" s="3">
        <f>COUNTIFS(Sheet1!$L:$L,'load_characteristics work'!Q$1,Sheet1!$K:$K,'load_characteristics work'!$A287)</f>
        <v>0</v>
      </c>
      <c r="R287" s="3">
        <f>COUNTIFS(Sheet1!$L:$L,'load_characteristics work'!R$1,Sheet1!$K:$K,'load_characteristics work'!$A287)</f>
        <v>0</v>
      </c>
      <c r="S287" s="3">
        <f>COUNTIFS(Sheet1!$L:$L,'load_characteristics work'!S$1,Sheet1!$K:$K,'load_characteristics work'!$A287)</f>
        <v>0</v>
      </c>
      <c r="T287" s="3">
        <f>COUNTIFS(Sheet1!$L:$L,'load_characteristics work'!T$1,Sheet1!$K:$K,'load_characteristics work'!$A287)</f>
        <v>0</v>
      </c>
      <c r="U287" s="3">
        <f>COUNTIFS(Sheet1!$L:$L,'load_characteristics work'!U$1,Sheet1!$K:$K,'load_characteristics work'!$A287)</f>
        <v>0</v>
      </c>
      <c r="V287" s="3">
        <f>COUNTIFS(Sheet1!$L:$L,'load_characteristics work'!V$1,Sheet1!$K:$K,'load_characteristics work'!$A287)</f>
        <v>0</v>
      </c>
      <c r="W287" s="3">
        <f>COUNTIFS(Sheet1!$L:$L,'load_characteristics work'!W$1,Sheet1!$K:$K,'load_characteristics work'!$A287)</f>
        <v>0</v>
      </c>
      <c r="X287" s="3">
        <f>COUNTIFS(Sheet1!$L:$L,'load_characteristics work'!X$1,Sheet1!$K:$K,'load_characteristics work'!$A287)</f>
        <v>0</v>
      </c>
      <c r="Y287" s="3">
        <f>COUNTIFS(Sheet1!$L:$L,'load_characteristics work'!Y$1,Sheet1!$K:$K,'load_characteristics work'!$A287)</f>
        <v>0</v>
      </c>
      <c r="Z287" s="3">
        <f>COUNTIFS(Sheet1!$L:$L,'load_characteristics work'!Z$1,Sheet1!$K:$K,'load_characteristics work'!$A287)</f>
        <v>0</v>
      </c>
    </row>
    <row r="288" spans="1:26" x14ac:dyDescent="0.25">
      <c r="A288" t="s">
        <v>290</v>
      </c>
      <c r="B288">
        <v>180</v>
      </c>
      <c r="C288">
        <v>0.9</v>
      </c>
      <c r="D288">
        <v>200</v>
      </c>
      <c r="J288" s="3">
        <f>COUNTIFS(Sheet1!$L:$L,'load_characteristics work'!J$1,Sheet1!$K:$K,'load_characteristics work'!$A288)</f>
        <v>0</v>
      </c>
      <c r="K288" s="3">
        <f>COUNTIFS(Sheet1!$L:$L,'load_characteristics work'!K$1,Sheet1!$K:$K,'load_characteristics work'!$A288)</f>
        <v>1</v>
      </c>
      <c r="L288" s="3">
        <f>COUNTIFS(Sheet1!$L:$L,'load_characteristics work'!L$1,Sheet1!$K:$K,'load_characteristics work'!$A288)</f>
        <v>1</v>
      </c>
      <c r="M288" s="3">
        <f>COUNTIFS(Sheet1!$L:$L,'load_characteristics work'!M$1,Sheet1!$K:$K,'load_characteristics work'!$A288)</f>
        <v>0</v>
      </c>
      <c r="N288" s="3">
        <f>COUNTIFS(Sheet1!$L:$L,'load_characteristics work'!N$1,Sheet1!$K:$K,'load_characteristics work'!$A288)</f>
        <v>0</v>
      </c>
      <c r="O288" s="3">
        <f>COUNTIFS(Sheet1!$L:$L,'load_characteristics work'!O$1,Sheet1!$K:$K,'load_characteristics work'!$A288)</f>
        <v>0</v>
      </c>
      <c r="P288" s="3">
        <f>COUNTIFS(Sheet1!$L:$L,'load_characteristics work'!P$1,Sheet1!$K:$K,'load_characteristics work'!$A288)</f>
        <v>0</v>
      </c>
      <c r="Q288" s="3">
        <f>COUNTIFS(Sheet1!$L:$L,'load_characteristics work'!Q$1,Sheet1!$K:$K,'load_characteristics work'!$A288)</f>
        <v>0</v>
      </c>
      <c r="R288" s="3">
        <f>COUNTIFS(Sheet1!$L:$L,'load_characteristics work'!R$1,Sheet1!$K:$K,'load_characteristics work'!$A288)</f>
        <v>0</v>
      </c>
      <c r="S288" s="3">
        <f>COUNTIFS(Sheet1!$L:$L,'load_characteristics work'!S$1,Sheet1!$K:$K,'load_characteristics work'!$A288)</f>
        <v>0</v>
      </c>
      <c r="T288" s="3">
        <f>COUNTIFS(Sheet1!$L:$L,'load_characteristics work'!T$1,Sheet1!$K:$K,'load_characteristics work'!$A288)</f>
        <v>0</v>
      </c>
      <c r="U288" s="3">
        <f>COUNTIFS(Sheet1!$L:$L,'load_characteristics work'!U$1,Sheet1!$K:$K,'load_characteristics work'!$A288)</f>
        <v>0</v>
      </c>
      <c r="V288" s="3">
        <f>COUNTIFS(Sheet1!$L:$L,'load_characteristics work'!V$1,Sheet1!$K:$K,'load_characteristics work'!$A288)</f>
        <v>0</v>
      </c>
      <c r="W288" s="3">
        <f>COUNTIFS(Sheet1!$L:$L,'load_characteristics work'!W$1,Sheet1!$K:$K,'load_characteristics work'!$A288)</f>
        <v>0</v>
      </c>
      <c r="X288" s="3">
        <f>COUNTIFS(Sheet1!$L:$L,'load_characteristics work'!X$1,Sheet1!$K:$K,'load_characteristics work'!$A288)</f>
        <v>0</v>
      </c>
      <c r="Y288" s="3">
        <f>COUNTIFS(Sheet1!$L:$L,'load_characteristics work'!Y$1,Sheet1!$K:$K,'load_characteristics work'!$A288)</f>
        <v>0</v>
      </c>
      <c r="Z288" s="3">
        <f>COUNTIFS(Sheet1!$L:$L,'load_characteristics work'!Z$1,Sheet1!$K:$K,'load_characteristics work'!$A288)</f>
        <v>0</v>
      </c>
    </row>
    <row r="289" spans="1:26" x14ac:dyDescent="0.25">
      <c r="A289" t="s">
        <v>291</v>
      </c>
      <c r="B289">
        <v>180</v>
      </c>
      <c r="C289">
        <v>0.9</v>
      </c>
      <c r="D289">
        <v>200</v>
      </c>
      <c r="J289" s="3">
        <f>COUNTIFS(Sheet1!$L:$L,'load_characteristics work'!J$1,Sheet1!$K:$K,'load_characteristics work'!$A289)</f>
        <v>0</v>
      </c>
      <c r="K289" s="3">
        <f>COUNTIFS(Sheet1!$L:$L,'load_characteristics work'!K$1,Sheet1!$K:$K,'load_characteristics work'!$A289)</f>
        <v>0</v>
      </c>
      <c r="L289" s="3">
        <f>COUNTIFS(Sheet1!$L:$L,'load_characteristics work'!L$1,Sheet1!$K:$K,'load_characteristics work'!$A289)</f>
        <v>0</v>
      </c>
      <c r="M289" s="3">
        <f>COUNTIFS(Sheet1!$L:$L,'load_characteristics work'!M$1,Sheet1!$K:$K,'load_characteristics work'!$A289)</f>
        <v>0</v>
      </c>
      <c r="N289" s="3">
        <f>COUNTIFS(Sheet1!$L:$L,'load_characteristics work'!N$1,Sheet1!$K:$K,'load_characteristics work'!$A289)</f>
        <v>0</v>
      </c>
      <c r="O289" s="3">
        <f>COUNTIFS(Sheet1!$L:$L,'load_characteristics work'!O$1,Sheet1!$K:$K,'load_characteristics work'!$A289)</f>
        <v>0</v>
      </c>
      <c r="P289" s="3">
        <f>COUNTIFS(Sheet1!$L:$L,'load_characteristics work'!P$1,Sheet1!$K:$K,'load_characteristics work'!$A289)</f>
        <v>0</v>
      </c>
      <c r="Q289" s="3">
        <f>COUNTIFS(Sheet1!$L:$L,'load_characteristics work'!Q$1,Sheet1!$K:$K,'load_characteristics work'!$A289)</f>
        <v>0</v>
      </c>
      <c r="R289" s="3">
        <f>COUNTIFS(Sheet1!$L:$L,'load_characteristics work'!R$1,Sheet1!$K:$K,'load_characteristics work'!$A289)</f>
        <v>0</v>
      </c>
      <c r="S289" s="3">
        <f>COUNTIFS(Sheet1!$L:$L,'load_characteristics work'!S$1,Sheet1!$K:$K,'load_characteristics work'!$A289)</f>
        <v>0</v>
      </c>
      <c r="T289" s="3">
        <f>COUNTIFS(Sheet1!$L:$L,'load_characteristics work'!T$1,Sheet1!$K:$K,'load_characteristics work'!$A289)</f>
        <v>0</v>
      </c>
      <c r="U289" s="3">
        <f>COUNTIFS(Sheet1!$L:$L,'load_characteristics work'!U$1,Sheet1!$K:$K,'load_characteristics work'!$A289)</f>
        <v>0</v>
      </c>
      <c r="V289" s="3">
        <f>COUNTIFS(Sheet1!$L:$L,'load_characteristics work'!V$1,Sheet1!$K:$K,'load_characteristics work'!$A289)</f>
        <v>0</v>
      </c>
      <c r="W289" s="3">
        <f>COUNTIFS(Sheet1!$L:$L,'load_characteristics work'!W$1,Sheet1!$K:$K,'load_characteristics work'!$A289)</f>
        <v>0</v>
      </c>
      <c r="X289" s="3">
        <f>COUNTIFS(Sheet1!$L:$L,'load_characteristics work'!X$1,Sheet1!$K:$K,'load_characteristics work'!$A289)</f>
        <v>0</v>
      </c>
      <c r="Y289" s="3">
        <f>COUNTIFS(Sheet1!$L:$L,'load_characteristics work'!Y$1,Sheet1!$K:$K,'load_characteristics work'!$A289)</f>
        <v>0</v>
      </c>
      <c r="Z289" s="3">
        <f>COUNTIFS(Sheet1!$L:$L,'load_characteristics work'!Z$1,Sheet1!$K:$K,'load_characteristics work'!$A289)</f>
        <v>0</v>
      </c>
    </row>
    <row r="290" spans="1:26" x14ac:dyDescent="0.25">
      <c r="A290" t="s">
        <v>292</v>
      </c>
      <c r="B290">
        <v>135</v>
      </c>
      <c r="C290">
        <v>0.9</v>
      </c>
      <c r="D290">
        <v>150</v>
      </c>
      <c r="J290" s="3">
        <f>COUNTIFS(Sheet1!$L:$L,'load_characteristics work'!J$1,Sheet1!$K:$K,'load_characteristics work'!$A290)</f>
        <v>4</v>
      </c>
      <c r="K290" s="3">
        <f>COUNTIFS(Sheet1!$L:$L,'load_characteristics work'!K$1,Sheet1!$K:$K,'load_characteristics work'!$A290)</f>
        <v>0</v>
      </c>
      <c r="L290" s="3">
        <f>COUNTIFS(Sheet1!$L:$L,'load_characteristics work'!L$1,Sheet1!$K:$K,'load_characteristics work'!$A290)</f>
        <v>0</v>
      </c>
      <c r="M290" s="3">
        <f>COUNTIFS(Sheet1!$L:$L,'load_characteristics work'!M$1,Sheet1!$K:$K,'load_characteristics work'!$A290)</f>
        <v>0</v>
      </c>
      <c r="N290" s="3">
        <f>COUNTIFS(Sheet1!$L:$L,'load_characteristics work'!N$1,Sheet1!$K:$K,'load_characteristics work'!$A290)</f>
        <v>0</v>
      </c>
      <c r="O290" s="3">
        <f>COUNTIFS(Sheet1!$L:$L,'load_characteristics work'!O$1,Sheet1!$K:$K,'load_characteristics work'!$A290)</f>
        <v>0</v>
      </c>
      <c r="P290" s="3">
        <f>COUNTIFS(Sheet1!$L:$L,'load_characteristics work'!P$1,Sheet1!$K:$K,'load_characteristics work'!$A290)</f>
        <v>0</v>
      </c>
      <c r="Q290" s="3">
        <f>COUNTIFS(Sheet1!$L:$L,'load_characteristics work'!Q$1,Sheet1!$K:$K,'load_characteristics work'!$A290)</f>
        <v>0</v>
      </c>
      <c r="R290" s="3">
        <f>COUNTIFS(Sheet1!$L:$L,'load_characteristics work'!R$1,Sheet1!$K:$K,'load_characteristics work'!$A290)</f>
        <v>0</v>
      </c>
      <c r="S290" s="3">
        <f>COUNTIFS(Sheet1!$L:$L,'load_characteristics work'!S$1,Sheet1!$K:$K,'load_characteristics work'!$A290)</f>
        <v>0</v>
      </c>
      <c r="T290" s="3">
        <f>COUNTIFS(Sheet1!$L:$L,'load_characteristics work'!T$1,Sheet1!$K:$K,'load_characteristics work'!$A290)</f>
        <v>0</v>
      </c>
      <c r="U290" s="3">
        <f>COUNTIFS(Sheet1!$L:$L,'load_characteristics work'!U$1,Sheet1!$K:$K,'load_characteristics work'!$A290)</f>
        <v>0</v>
      </c>
      <c r="V290" s="3">
        <f>COUNTIFS(Sheet1!$L:$L,'load_characteristics work'!V$1,Sheet1!$K:$K,'load_characteristics work'!$A290)</f>
        <v>0</v>
      </c>
      <c r="W290" s="3">
        <f>COUNTIFS(Sheet1!$L:$L,'load_characteristics work'!W$1,Sheet1!$K:$K,'load_characteristics work'!$A290)</f>
        <v>0</v>
      </c>
      <c r="X290" s="3">
        <f>COUNTIFS(Sheet1!$L:$L,'load_characteristics work'!X$1,Sheet1!$K:$K,'load_characteristics work'!$A290)</f>
        <v>0</v>
      </c>
      <c r="Y290" s="3">
        <f>COUNTIFS(Sheet1!$L:$L,'load_characteristics work'!Y$1,Sheet1!$K:$K,'load_characteristics work'!$A290)</f>
        <v>0</v>
      </c>
      <c r="Z290" s="3">
        <f>COUNTIFS(Sheet1!$L:$L,'load_characteristics work'!Z$1,Sheet1!$K:$K,'load_characteristics work'!$A290)</f>
        <v>0</v>
      </c>
    </row>
    <row r="291" spans="1:26" x14ac:dyDescent="0.25">
      <c r="A291" t="s">
        <v>293</v>
      </c>
      <c r="B291">
        <v>180</v>
      </c>
      <c r="C291">
        <v>0.9</v>
      </c>
      <c r="D291">
        <v>200</v>
      </c>
      <c r="J291" s="3">
        <f>COUNTIFS(Sheet1!$L:$L,'load_characteristics work'!J$1,Sheet1!$K:$K,'load_characteristics work'!$A291)</f>
        <v>2</v>
      </c>
      <c r="K291" s="3">
        <f>COUNTIFS(Sheet1!$L:$L,'load_characteristics work'!K$1,Sheet1!$K:$K,'load_characteristics work'!$A291)</f>
        <v>2</v>
      </c>
      <c r="L291" s="3">
        <f>COUNTIFS(Sheet1!$L:$L,'load_characteristics work'!L$1,Sheet1!$K:$K,'load_characteristics work'!$A291)</f>
        <v>1</v>
      </c>
      <c r="M291" s="3">
        <f>COUNTIFS(Sheet1!$L:$L,'load_characteristics work'!M$1,Sheet1!$K:$K,'load_characteristics work'!$A291)</f>
        <v>0</v>
      </c>
      <c r="N291" s="3">
        <f>COUNTIFS(Sheet1!$L:$L,'load_characteristics work'!N$1,Sheet1!$K:$K,'load_characteristics work'!$A291)</f>
        <v>0</v>
      </c>
      <c r="O291" s="3">
        <f>COUNTIFS(Sheet1!$L:$L,'load_characteristics work'!O$1,Sheet1!$K:$K,'load_characteristics work'!$A291)</f>
        <v>0</v>
      </c>
      <c r="P291" s="3">
        <f>COUNTIFS(Sheet1!$L:$L,'load_characteristics work'!P$1,Sheet1!$K:$K,'load_characteristics work'!$A291)</f>
        <v>0</v>
      </c>
      <c r="Q291" s="3">
        <f>COUNTIFS(Sheet1!$L:$L,'load_characteristics work'!Q$1,Sheet1!$K:$K,'load_characteristics work'!$A291)</f>
        <v>0</v>
      </c>
      <c r="R291" s="3">
        <f>COUNTIFS(Sheet1!$L:$L,'load_characteristics work'!R$1,Sheet1!$K:$K,'load_characteristics work'!$A291)</f>
        <v>0</v>
      </c>
      <c r="S291" s="3">
        <f>COUNTIFS(Sheet1!$L:$L,'load_characteristics work'!S$1,Sheet1!$K:$K,'load_characteristics work'!$A291)</f>
        <v>0</v>
      </c>
      <c r="T291" s="3">
        <f>COUNTIFS(Sheet1!$L:$L,'load_characteristics work'!T$1,Sheet1!$K:$K,'load_characteristics work'!$A291)</f>
        <v>0</v>
      </c>
      <c r="U291" s="3">
        <f>COUNTIFS(Sheet1!$L:$L,'load_characteristics work'!U$1,Sheet1!$K:$K,'load_characteristics work'!$A291)</f>
        <v>0</v>
      </c>
      <c r="V291" s="3">
        <f>COUNTIFS(Sheet1!$L:$L,'load_characteristics work'!V$1,Sheet1!$K:$K,'load_characteristics work'!$A291)</f>
        <v>0</v>
      </c>
      <c r="W291" s="3">
        <f>COUNTIFS(Sheet1!$L:$L,'load_characteristics work'!W$1,Sheet1!$K:$K,'load_characteristics work'!$A291)</f>
        <v>0</v>
      </c>
      <c r="X291" s="3">
        <f>COUNTIFS(Sheet1!$L:$L,'load_characteristics work'!X$1,Sheet1!$K:$K,'load_characteristics work'!$A291)</f>
        <v>0</v>
      </c>
      <c r="Y291" s="3">
        <f>COUNTIFS(Sheet1!$L:$L,'load_characteristics work'!Y$1,Sheet1!$K:$K,'load_characteristics work'!$A291)</f>
        <v>0</v>
      </c>
      <c r="Z291" s="3">
        <f>COUNTIFS(Sheet1!$L:$L,'load_characteristics work'!Z$1,Sheet1!$K:$K,'load_characteristics work'!$A291)</f>
        <v>0</v>
      </c>
    </row>
    <row r="292" spans="1:26" x14ac:dyDescent="0.25">
      <c r="A292" t="s">
        <v>294</v>
      </c>
      <c r="B292">
        <v>180</v>
      </c>
      <c r="C292">
        <v>0.9</v>
      </c>
      <c r="D292">
        <v>200</v>
      </c>
      <c r="J292" s="3">
        <f>COUNTIFS(Sheet1!$L:$L,'load_characteristics work'!J$1,Sheet1!$K:$K,'load_characteristics work'!$A292)</f>
        <v>1</v>
      </c>
      <c r="K292" s="3">
        <f>COUNTIFS(Sheet1!$L:$L,'load_characteristics work'!K$1,Sheet1!$K:$K,'load_characteristics work'!$A292)</f>
        <v>0</v>
      </c>
      <c r="L292" s="3">
        <f>COUNTIFS(Sheet1!$L:$L,'load_characteristics work'!L$1,Sheet1!$K:$K,'load_characteristics work'!$A292)</f>
        <v>0</v>
      </c>
      <c r="M292" s="3">
        <f>COUNTIFS(Sheet1!$L:$L,'load_characteristics work'!M$1,Sheet1!$K:$K,'load_characteristics work'!$A292)</f>
        <v>0</v>
      </c>
      <c r="N292" s="3">
        <f>COUNTIFS(Sheet1!$L:$L,'load_characteristics work'!N$1,Sheet1!$K:$K,'load_characteristics work'!$A292)</f>
        <v>0</v>
      </c>
      <c r="O292" s="3">
        <f>COUNTIFS(Sheet1!$L:$L,'load_characteristics work'!O$1,Sheet1!$K:$K,'load_characteristics work'!$A292)</f>
        <v>0</v>
      </c>
      <c r="P292" s="3">
        <f>COUNTIFS(Sheet1!$L:$L,'load_characteristics work'!P$1,Sheet1!$K:$K,'load_characteristics work'!$A292)</f>
        <v>0</v>
      </c>
      <c r="Q292" s="3">
        <f>COUNTIFS(Sheet1!$L:$L,'load_characteristics work'!Q$1,Sheet1!$K:$K,'load_characteristics work'!$A292)</f>
        <v>0</v>
      </c>
      <c r="R292" s="3">
        <f>COUNTIFS(Sheet1!$L:$L,'load_characteristics work'!R$1,Sheet1!$K:$K,'load_characteristics work'!$A292)</f>
        <v>0</v>
      </c>
      <c r="S292" s="3">
        <f>COUNTIFS(Sheet1!$L:$L,'load_characteristics work'!S$1,Sheet1!$K:$K,'load_characteristics work'!$A292)</f>
        <v>0</v>
      </c>
      <c r="T292" s="3">
        <f>COUNTIFS(Sheet1!$L:$L,'load_characteristics work'!T$1,Sheet1!$K:$K,'load_characteristics work'!$A292)</f>
        <v>0</v>
      </c>
      <c r="U292" s="3">
        <f>COUNTIFS(Sheet1!$L:$L,'load_characteristics work'!U$1,Sheet1!$K:$K,'load_characteristics work'!$A292)</f>
        <v>0</v>
      </c>
      <c r="V292" s="3">
        <f>COUNTIFS(Sheet1!$L:$L,'load_characteristics work'!V$1,Sheet1!$K:$K,'load_characteristics work'!$A292)</f>
        <v>0</v>
      </c>
      <c r="W292" s="3">
        <f>COUNTIFS(Sheet1!$L:$L,'load_characteristics work'!W$1,Sheet1!$K:$K,'load_characteristics work'!$A292)</f>
        <v>0</v>
      </c>
      <c r="X292" s="3">
        <f>COUNTIFS(Sheet1!$L:$L,'load_characteristics work'!X$1,Sheet1!$K:$K,'load_characteristics work'!$A292)</f>
        <v>0</v>
      </c>
      <c r="Y292" s="3">
        <f>COUNTIFS(Sheet1!$L:$L,'load_characteristics work'!Y$1,Sheet1!$K:$K,'load_characteristics work'!$A292)</f>
        <v>0</v>
      </c>
      <c r="Z292" s="3">
        <f>COUNTIFS(Sheet1!$L:$L,'load_characteristics work'!Z$1,Sheet1!$K:$K,'load_characteristics work'!$A292)</f>
        <v>0</v>
      </c>
    </row>
    <row r="293" spans="1:26" x14ac:dyDescent="0.25">
      <c r="A293" t="s">
        <v>295</v>
      </c>
      <c r="B293">
        <v>90</v>
      </c>
      <c r="C293">
        <v>0.9</v>
      </c>
      <c r="D293">
        <v>100</v>
      </c>
      <c r="J293" s="3">
        <f>COUNTIFS(Sheet1!$L:$L,'load_characteristics work'!J$1,Sheet1!$K:$K,'load_characteristics work'!$A293)</f>
        <v>1</v>
      </c>
      <c r="K293" s="3">
        <f>COUNTIFS(Sheet1!$L:$L,'load_characteristics work'!K$1,Sheet1!$K:$K,'load_characteristics work'!$A293)</f>
        <v>0</v>
      </c>
      <c r="L293" s="3">
        <f>COUNTIFS(Sheet1!$L:$L,'load_characteristics work'!L$1,Sheet1!$K:$K,'load_characteristics work'!$A293)</f>
        <v>0</v>
      </c>
      <c r="M293" s="3">
        <f>COUNTIFS(Sheet1!$L:$L,'load_characteristics work'!M$1,Sheet1!$K:$K,'load_characteristics work'!$A293)</f>
        <v>0</v>
      </c>
      <c r="N293" s="3">
        <f>COUNTIFS(Sheet1!$L:$L,'load_characteristics work'!N$1,Sheet1!$K:$K,'load_characteristics work'!$A293)</f>
        <v>0</v>
      </c>
      <c r="O293" s="3">
        <f>COUNTIFS(Sheet1!$L:$L,'load_characteristics work'!O$1,Sheet1!$K:$K,'load_characteristics work'!$A293)</f>
        <v>0</v>
      </c>
      <c r="P293" s="3">
        <f>COUNTIFS(Sheet1!$L:$L,'load_characteristics work'!P$1,Sheet1!$K:$K,'load_characteristics work'!$A293)</f>
        <v>0</v>
      </c>
      <c r="Q293" s="3">
        <f>COUNTIFS(Sheet1!$L:$L,'load_characteristics work'!Q$1,Sheet1!$K:$K,'load_characteristics work'!$A293)</f>
        <v>0</v>
      </c>
      <c r="R293" s="3">
        <f>COUNTIFS(Sheet1!$L:$L,'load_characteristics work'!R$1,Sheet1!$K:$K,'load_characteristics work'!$A293)</f>
        <v>0</v>
      </c>
      <c r="S293" s="3">
        <f>COUNTIFS(Sheet1!$L:$L,'load_characteristics work'!S$1,Sheet1!$K:$K,'load_characteristics work'!$A293)</f>
        <v>0</v>
      </c>
      <c r="T293" s="3">
        <f>COUNTIFS(Sheet1!$L:$L,'load_characteristics work'!T$1,Sheet1!$K:$K,'load_characteristics work'!$A293)</f>
        <v>0</v>
      </c>
      <c r="U293" s="3">
        <f>COUNTIFS(Sheet1!$L:$L,'load_characteristics work'!U$1,Sheet1!$K:$K,'load_characteristics work'!$A293)</f>
        <v>0</v>
      </c>
      <c r="V293" s="3">
        <f>COUNTIFS(Sheet1!$L:$L,'load_characteristics work'!V$1,Sheet1!$K:$K,'load_characteristics work'!$A293)</f>
        <v>0</v>
      </c>
      <c r="W293" s="3">
        <f>COUNTIFS(Sheet1!$L:$L,'load_characteristics work'!W$1,Sheet1!$K:$K,'load_characteristics work'!$A293)</f>
        <v>0</v>
      </c>
      <c r="X293" s="3">
        <f>COUNTIFS(Sheet1!$L:$L,'load_characteristics work'!X$1,Sheet1!$K:$K,'load_characteristics work'!$A293)</f>
        <v>0</v>
      </c>
      <c r="Y293" s="3">
        <f>COUNTIFS(Sheet1!$L:$L,'load_characteristics work'!Y$1,Sheet1!$K:$K,'load_characteristics work'!$A293)</f>
        <v>0</v>
      </c>
      <c r="Z293" s="3">
        <f>COUNTIFS(Sheet1!$L:$L,'load_characteristics work'!Z$1,Sheet1!$K:$K,'load_characteristics work'!$A293)</f>
        <v>0</v>
      </c>
    </row>
    <row r="294" spans="1:26" x14ac:dyDescent="0.25">
      <c r="A294" t="s">
        <v>296</v>
      </c>
      <c r="B294">
        <v>90</v>
      </c>
      <c r="C294">
        <v>0.9</v>
      </c>
      <c r="D294">
        <v>100</v>
      </c>
      <c r="J294" s="3">
        <f>COUNTIFS(Sheet1!$L:$L,'load_characteristics work'!J$1,Sheet1!$K:$K,'load_characteristics work'!$A294)</f>
        <v>0</v>
      </c>
      <c r="K294" s="3">
        <f>COUNTIFS(Sheet1!$L:$L,'load_characteristics work'!K$1,Sheet1!$K:$K,'load_characteristics work'!$A294)</f>
        <v>0</v>
      </c>
      <c r="L294" s="3">
        <f>COUNTIFS(Sheet1!$L:$L,'load_characteristics work'!L$1,Sheet1!$K:$K,'load_characteristics work'!$A294)</f>
        <v>0</v>
      </c>
      <c r="M294" s="3">
        <f>COUNTIFS(Sheet1!$L:$L,'load_characteristics work'!M$1,Sheet1!$K:$K,'load_characteristics work'!$A294)</f>
        <v>0</v>
      </c>
      <c r="N294" s="3">
        <f>COUNTIFS(Sheet1!$L:$L,'load_characteristics work'!N$1,Sheet1!$K:$K,'load_characteristics work'!$A294)</f>
        <v>0</v>
      </c>
      <c r="O294" s="3">
        <f>COUNTIFS(Sheet1!$L:$L,'load_characteristics work'!O$1,Sheet1!$K:$K,'load_characteristics work'!$A294)</f>
        <v>0</v>
      </c>
      <c r="P294" s="3">
        <f>COUNTIFS(Sheet1!$L:$L,'load_characteristics work'!P$1,Sheet1!$K:$K,'load_characteristics work'!$A294)</f>
        <v>0</v>
      </c>
      <c r="Q294" s="3">
        <f>COUNTIFS(Sheet1!$L:$L,'load_characteristics work'!Q$1,Sheet1!$K:$K,'load_characteristics work'!$A294)</f>
        <v>0</v>
      </c>
      <c r="R294" s="3">
        <f>COUNTIFS(Sheet1!$L:$L,'load_characteristics work'!R$1,Sheet1!$K:$K,'load_characteristics work'!$A294)</f>
        <v>0</v>
      </c>
      <c r="S294" s="3">
        <f>COUNTIFS(Sheet1!$L:$L,'load_characteristics work'!S$1,Sheet1!$K:$K,'load_characteristics work'!$A294)</f>
        <v>0</v>
      </c>
      <c r="T294" s="3">
        <f>COUNTIFS(Sheet1!$L:$L,'load_characteristics work'!T$1,Sheet1!$K:$K,'load_characteristics work'!$A294)</f>
        <v>0</v>
      </c>
      <c r="U294" s="3">
        <f>COUNTIFS(Sheet1!$L:$L,'load_characteristics work'!U$1,Sheet1!$K:$K,'load_characteristics work'!$A294)</f>
        <v>0</v>
      </c>
      <c r="V294" s="3">
        <f>COUNTIFS(Sheet1!$L:$L,'load_characteristics work'!V$1,Sheet1!$K:$K,'load_characteristics work'!$A294)</f>
        <v>0</v>
      </c>
      <c r="W294" s="3">
        <f>COUNTIFS(Sheet1!$L:$L,'load_characteristics work'!W$1,Sheet1!$K:$K,'load_characteristics work'!$A294)</f>
        <v>0</v>
      </c>
      <c r="X294" s="3">
        <f>COUNTIFS(Sheet1!$L:$L,'load_characteristics work'!X$1,Sheet1!$K:$K,'load_characteristics work'!$A294)</f>
        <v>0</v>
      </c>
      <c r="Y294" s="3">
        <f>COUNTIFS(Sheet1!$L:$L,'load_characteristics work'!Y$1,Sheet1!$K:$K,'load_characteristics work'!$A294)</f>
        <v>0</v>
      </c>
      <c r="Z294" s="3">
        <f>COUNTIFS(Sheet1!$L:$L,'load_characteristics work'!Z$1,Sheet1!$K:$K,'load_characteristics work'!$A294)</f>
        <v>0</v>
      </c>
    </row>
    <row r="295" spans="1:26" x14ac:dyDescent="0.25">
      <c r="A295" t="s">
        <v>297</v>
      </c>
      <c r="B295">
        <v>90</v>
      </c>
      <c r="C295">
        <v>0.9</v>
      </c>
      <c r="D295">
        <v>100</v>
      </c>
      <c r="J295" s="3">
        <f>COUNTIFS(Sheet1!$L:$L,'load_characteristics work'!J$1,Sheet1!$K:$K,'load_characteristics work'!$A295)</f>
        <v>3</v>
      </c>
      <c r="K295" s="3">
        <f>COUNTIFS(Sheet1!$L:$L,'load_characteristics work'!K$1,Sheet1!$K:$K,'load_characteristics work'!$A295)</f>
        <v>1</v>
      </c>
      <c r="L295" s="3">
        <f>COUNTIFS(Sheet1!$L:$L,'load_characteristics work'!L$1,Sheet1!$K:$K,'load_characteristics work'!$A295)</f>
        <v>0</v>
      </c>
      <c r="M295" s="3">
        <f>COUNTIFS(Sheet1!$L:$L,'load_characteristics work'!M$1,Sheet1!$K:$K,'load_characteristics work'!$A295)</f>
        <v>0</v>
      </c>
      <c r="N295" s="3">
        <f>COUNTIFS(Sheet1!$L:$L,'load_characteristics work'!N$1,Sheet1!$K:$K,'load_characteristics work'!$A295)</f>
        <v>0</v>
      </c>
      <c r="O295" s="3">
        <f>COUNTIFS(Sheet1!$L:$L,'load_characteristics work'!O$1,Sheet1!$K:$K,'load_characteristics work'!$A295)</f>
        <v>0</v>
      </c>
      <c r="P295" s="3">
        <f>COUNTIFS(Sheet1!$L:$L,'load_characteristics work'!P$1,Sheet1!$K:$K,'load_characteristics work'!$A295)</f>
        <v>1</v>
      </c>
      <c r="Q295" s="3">
        <f>COUNTIFS(Sheet1!$L:$L,'load_characteristics work'!Q$1,Sheet1!$K:$K,'load_characteristics work'!$A295)</f>
        <v>1</v>
      </c>
      <c r="R295" s="3">
        <f>COUNTIFS(Sheet1!$L:$L,'load_characteristics work'!R$1,Sheet1!$K:$K,'load_characteristics work'!$A295)</f>
        <v>0</v>
      </c>
      <c r="S295" s="3">
        <f>COUNTIFS(Sheet1!$L:$L,'load_characteristics work'!S$1,Sheet1!$K:$K,'load_characteristics work'!$A295)</f>
        <v>0</v>
      </c>
      <c r="T295" s="3">
        <f>COUNTIFS(Sheet1!$L:$L,'load_characteristics work'!T$1,Sheet1!$K:$K,'load_characteristics work'!$A295)</f>
        <v>0</v>
      </c>
      <c r="U295" s="3">
        <f>COUNTIFS(Sheet1!$L:$L,'load_characteristics work'!U$1,Sheet1!$K:$K,'load_characteristics work'!$A295)</f>
        <v>0</v>
      </c>
      <c r="V295" s="3">
        <f>COUNTIFS(Sheet1!$L:$L,'load_characteristics work'!V$1,Sheet1!$K:$K,'load_characteristics work'!$A295)</f>
        <v>0</v>
      </c>
      <c r="W295" s="3">
        <f>COUNTIFS(Sheet1!$L:$L,'load_characteristics work'!W$1,Sheet1!$K:$K,'load_characteristics work'!$A295)</f>
        <v>0</v>
      </c>
      <c r="X295" s="3">
        <f>COUNTIFS(Sheet1!$L:$L,'load_characteristics work'!X$1,Sheet1!$K:$K,'load_characteristics work'!$A295)</f>
        <v>0</v>
      </c>
      <c r="Y295" s="3">
        <f>COUNTIFS(Sheet1!$L:$L,'load_characteristics work'!Y$1,Sheet1!$K:$K,'load_characteristics work'!$A295)</f>
        <v>0</v>
      </c>
      <c r="Z295" s="3">
        <f>COUNTIFS(Sheet1!$L:$L,'load_characteristics work'!Z$1,Sheet1!$K:$K,'load_characteristics work'!$A295)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95"/>
  <sheetViews>
    <sheetView zoomScale="130" zoomScaleNormal="130" workbookViewId="0">
      <selection activeCell="F13" sqref="F13"/>
    </sheetView>
  </sheetViews>
  <sheetFormatPr defaultRowHeight="15" x14ac:dyDescent="0.25"/>
  <cols>
    <col min="1" max="1" width="12.85546875" bestFit="1" customWidth="1"/>
    <col min="2" max="2" width="30.28515625" bestFit="1" customWidth="1"/>
    <col min="4" max="4" width="0" hidden="1" customWidth="1"/>
    <col min="5" max="5" width="10.28515625" hidden="1" customWidth="1"/>
    <col min="6" max="6" width="26.42578125" customWidth="1"/>
    <col min="7" max="7" width="12" hidden="1" customWidth="1"/>
    <col min="8" max="9" width="13.140625" hidden="1" customWidth="1"/>
    <col min="10" max="10" width="14.140625" hidden="1" customWidth="1"/>
    <col min="11" max="11" width="8.42578125" hidden="1" customWidth="1"/>
    <col min="12" max="12" width="36.140625" hidden="1" customWidth="1"/>
    <col min="13" max="13" width="12.140625" bestFit="1" customWidth="1"/>
    <col min="14" max="14" width="12.5703125" bestFit="1" customWidth="1"/>
    <col min="15" max="15" width="13.5703125" bestFit="1" customWidth="1"/>
  </cols>
  <sheetData>
    <row r="1" spans="1:15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831</v>
      </c>
      <c r="M1" t="s">
        <v>522</v>
      </c>
      <c r="N1" t="s">
        <v>523</v>
      </c>
      <c r="O1" t="s">
        <v>846</v>
      </c>
    </row>
    <row r="2" spans="1:15" x14ac:dyDescent="0.25">
      <c r="A2" t="s">
        <v>501</v>
      </c>
      <c r="B2" t="s">
        <v>505</v>
      </c>
      <c r="C2">
        <v>200</v>
      </c>
      <c r="D2">
        <v>11</v>
      </c>
      <c r="E2">
        <v>0.4</v>
      </c>
      <c r="F2" t="s">
        <v>459</v>
      </c>
      <c r="G2" t="s">
        <v>312</v>
      </c>
      <c r="H2">
        <v>337669.76870000002</v>
      </c>
      <c r="I2">
        <v>3065123.9635999999</v>
      </c>
      <c r="J2" t="s">
        <v>503</v>
      </c>
      <c r="K2">
        <v>10223</v>
      </c>
      <c r="L2" t="str">
        <f>H2&amp;I2&amp;A2</f>
        <v>337669.76873065123.9636New Airport</v>
      </c>
      <c r="M2" t="str">
        <f>LOWER(J2)&amp;"_"&amp;K2</f>
        <v>new_10223</v>
      </c>
      <c r="N2" t="s">
        <v>529</v>
      </c>
      <c r="O2" t="s">
        <v>854</v>
      </c>
    </row>
    <row r="3" spans="1:15" x14ac:dyDescent="0.25">
      <c r="A3" t="s">
        <v>315</v>
      </c>
      <c r="B3" t="s">
        <v>333</v>
      </c>
      <c r="C3">
        <v>100</v>
      </c>
      <c r="D3">
        <v>11</v>
      </c>
      <c r="E3">
        <v>0.4</v>
      </c>
      <c r="F3" t="s">
        <v>333</v>
      </c>
      <c r="G3" t="s">
        <v>322</v>
      </c>
      <c r="H3">
        <v>335651.88400000002</v>
      </c>
      <c r="I3">
        <v>3061498.4911000002</v>
      </c>
      <c r="J3" t="s">
        <v>318</v>
      </c>
      <c r="K3">
        <v>6079</v>
      </c>
      <c r="L3" t="str">
        <f>H3&amp;I3&amp;A3</f>
        <v>335651.8843061498.4911Imadol - 1</v>
      </c>
      <c r="M3" t="str">
        <f>LOWER(J3)&amp;"_"&amp;K3</f>
        <v>im1_6079</v>
      </c>
      <c r="N3" t="s">
        <v>529</v>
      </c>
      <c r="O3" t="s">
        <v>849</v>
      </c>
    </row>
    <row r="4" spans="1:15" x14ac:dyDescent="0.25">
      <c r="A4" t="s">
        <v>347</v>
      </c>
      <c r="B4" t="s">
        <v>370</v>
      </c>
      <c r="C4">
        <v>100</v>
      </c>
      <c r="D4">
        <v>11</v>
      </c>
      <c r="E4">
        <v>0.4</v>
      </c>
      <c r="F4" t="s">
        <v>371</v>
      </c>
      <c r="G4" t="s">
        <v>322</v>
      </c>
      <c r="H4">
        <v>335756.55170000001</v>
      </c>
      <c r="I4">
        <v>3059254.5896000001</v>
      </c>
      <c r="J4" t="s">
        <v>349</v>
      </c>
      <c r="K4">
        <v>9007</v>
      </c>
      <c r="L4" t="str">
        <f>H4&amp;I4&amp;A4</f>
        <v>335756.55173059254.5896Lubhu</v>
      </c>
      <c r="M4" t="str">
        <f>LOWER(J4)&amp;"_"&amp;K4</f>
        <v>lub_9007</v>
      </c>
      <c r="N4" t="s">
        <v>529</v>
      </c>
      <c r="O4" t="s">
        <v>576</v>
      </c>
    </row>
    <row r="5" spans="1:15" x14ac:dyDescent="0.25">
      <c r="A5" t="s">
        <v>347</v>
      </c>
      <c r="B5" t="s">
        <v>356</v>
      </c>
      <c r="C5">
        <v>100</v>
      </c>
      <c r="D5">
        <v>11</v>
      </c>
      <c r="E5">
        <v>0.4</v>
      </c>
      <c r="F5" t="s">
        <v>317</v>
      </c>
      <c r="G5" t="s">
        <v>322</v>
      </c>
      <c r="H5">
        <v>335245.69839999999</v>
      </c>
      <c r="I5">
        <v>3059502.7872000001</v>
      </c>
      <c r="J5" t="s">
        <v>349</v>
      </c>
      <c r="K5">
        <v>9330</v>
      </c>
      <c r="L5" t="str">
        <f>H5&amp;I5&amp;A5</f>
        <v>335245.69843059502.7872Lubhu</v>
      </c>
      <c r="M5" t="str">
        <f>LOWER(J5)&amp;"_"&amp;K5</f>
        <v>lub_9330</v>
      </c>
      <c r="N5" t="s">
        <v>528</v>
      </c>
      <c r="O5" t="s">
        <v>844</v>
      </c>
    </row>
    <row r="6" spans="1:15" x14ac:dyDescent="0.25">
      <c r="A6" t="s">
        <v>347</v>
      </c>
      <c r="B6" t="s">
        <v>357</v>
      </c>
      <c r="C6">
        <v>200</v>
      </c>
      <c r="D6">
        <v>11</v>
      </c>
      <c r="E6">
        <v>0.4</v>
      </c>
      <c r="F6" t="s">
        <v>317</v>
      </c>
      <c r="G6" t="s">
        <v>322</v>
      </c>
      <c r="H6">
        <v>335273.25540000002</v>
      </c>
      <c r="I6">
        <v>3059541.3139999998</v>
      </c>
      <c r="J6" t="s">
        <v>349</v>
      </c>
      <c r="K6">
        <v>9328</v>
      </c>
      <c r="L6" t="str">
        <f>H6&amp;I6&amp;A6</f>
        <v>335273.25543059541.314Lubhu</v>
      </c>
      <c r="M6" t="str">
        <f>LOWER(J6)&amp;"_"&amp;K6</f>
        <v>lub_9328</v>
      </c>
      <c r="N6" t="s">
        <v>528</v>
      </c>
      <c r="O6" t="s">
        <v>844</v>
      </c>
    </row>
    <row r="7" spans="1:15" x14ac:dyDescent="0.25">
      <c r="A7" t="s">
        <v>315</v>
      </c>
      <c r="B7" t="s">
        <v>328</v>
      </c>
      <c r="C7">
        <v>100</v>
      </c>
      <c r="D7">
        <v>11</v>
      </c>
      <c r="E7">
        <v>0.4</v>
      </c>
      <c r="F7" t="s">
        <v>328</v>
      </c>
      <c r="G7" t="s">
        <v>322</v>
      </c>
      <c r="H7">
        <v>336229.79690000002</v>
      </c>
      <c r="I7">
        <v>3061780.0435000001</v>
      </c>
      <c r="J7" t="s">
        <v>318</v>
      </c>
      <c r="K7">
        <v>6005</v>
      </c>
      <c r="L7" t="str">
        <f>H7&amp;I7&amp;A7</f>
        <v>336229.79693061780.0435Imadol - 1</v>
      </c>
      <c r="M7" t="str">
        <f>LOWER(J7)&amp;"_"&amp;K7</f>
        <v>im1_6005</v>
      </c>
      <c r="N7" t="s">
        <v>528</v>
      </c>
      <c r="O7" t="s">
        <v>531</v>
      </c>
    </row>
    <row r="8" spans="1:15" x14ac:dyDescent="0.25">
      <c r="A8" t="s">
        <v>315</v>
      </c>
      <c r="B8" t="s">
        <v>328</v>
      </c>
      <c r="C8">
        <v>100</v>
      </c>
      <c r="D8">
        <v>11</v>
      </c>
      <c r="E8">
        <v>0.4</v>
      </c>
      <c r="F8" t="s">
        <v>328</v>
      </c>
      <c r="G8" t="s">
        <v>322</v>
      </c>
      <c r="H8">
        <v>335554.28600000002</v>
      </c>
      <c r="I8">
        <v>3061398.9819</v>
      </c>
      <c r="J8" t="s">
        <v>318</v>
      </c>
      <c r="K8">
        <v>6007</v>
      </c>
      <c r="L8" t="str">
        <f>H8&amp;I8&amp;A8</f>
        <v>335554.2863061398.9819Imadol - 1</v>
      </c>
      <c r="M8" t="str">
        <f>LOWER(J8)&amp;"_"&amp;K8</f>
        <v>im1_6007</v>
      </c>
      <c r="N8" t="s">
        <v>528</v>
      </c>
      <c r="O8" t="s">
        <v>531</v>
      </c>
    </row>
    <row r="9" spans="1:15" x14ac:dyDescent="0.25">
      <c r="A9" t="s">
        <v>347</v>
      </c>
      <c r="B9" t="s">
        <v>353</v>
      </c>
      <c r="C9">
        <v>150</v>
      </c>
      <c r="D9">
        <v>11</v>
      </c>
      <c r="E9">
        <v>0.4</v>
      </c>
      <c r="F9" t="s">
        <v>317</v>
      </c>
      <c r="G9" t="s">
        <v>322</v>
      </c>
      <c r="H9">
        <v>335610.83980000002</v>
      </c>
      <c r="I9">
        <v>3059478.7623000001</v>
      </c>
      <c r="J9" t="s">
        <v>349</v>
      </c>
      <c r="K9">
        <v>9341</v>
      </c>
      <c r="L9" t="str">
        <f>H9&amp;I9&amp;A9</f>
        <v>335610.83983059478.7623Lubhu</v>
      </c>
      <c r="M9" t="str">
        <f>LOWER(J9)&amp;"_"&amp;K9</f>
        <v>lub_9341</v>
      </c>
      <c r="N9" t="s">
        <v>529</v>
      </c>
      <c r="O9" t="s">
        <v>531</v>
      </c>
    </row>
    <row r="10" spans="1:15" x14ac:dyDescent="0.25">
      <c r="A10" t="s">
        <v>347</v>
      </c>
      <c r="B10" t="s">
        <v>354</v>
      </c>
      <c r="C10">
        <v>250</v>
      </c>
      <c r="D10">
        <v>11</v>
      </c>
      <c r="E10">
        <v>0.4</v>
      </c>
      <c r="F10" t="s">
        <v>355</v>
      </c>
      <c r="G10" t="s">
        <v>322</v>
      </c>
      <c r="H10">
        <v>335459.11949999997</v>
      </c>
      <c r="I10">
        <v>3059540.8418999999</v>
      </c>
      <c r="J10" t="s">
        <v>349</v>
      </c>
      <c r="K10">
        <v>9002</v>
      </c>
      <c r="L10" t="str">
        <f>H10&amp;I10&amp;A10</f>
        <v>335459.11953059540.8419Lubhu</v>
      </c>
      <c r="M10" t="str">
        <f>LOWER(J10)&amp;"_"&amp;K10</f>
        <v>lub_9002</v>
      </c>
      <c r="N10" t="s">
        <v>528</v>
      </c>
      <c r="O10" t="s">
        <v>531</v>
      </c>
    </row>
    <row r="11" spans="1:15" x14ac:dyDescent="0.25">
      <c r="A11" t="s">
        <v>347</v>
      </c>
      <c r="B11" t="s">
        <v>360</v>
      </c>
      <c r="C11">
        <v>350</v>
      </c>
      <c r="D11">
        <v>11</v>
      </c>
      <c r="E11">
        <v>0.4</v>
      </c>
      <c r="F11" t="s">
        <v>361</v>
      </c>
      <c r="G11" t="s">
        <v>322</v>
      </c>
      <c r="H11">
        <v>335231.36440000002</v>
      </c>
      <c r="I11">
        <v>3059515.9287999999</v>
      </c>
      <c r="J11" t="s">
        <v>349</v>
      </c>
      <c r="K11">
        <v>9331</v>
      </c>
      <c r="L11" t="str">
        <f>H11&amp;I11&amp;A11</f>
        <v>335231.36443059515.9288Lubhu</v>
      </c>
      <c r="M11" t="str">
        <f>LOWER(J11)&amp;"_"&amp;K11</f>
        <v>lub_9331</v>
      </c>
      <c r="N11" t="s">
        <v>529</v>
      </c>
      <c r="O11" t="s">
        <v>531</v>
      </c>
    </row>
    <row r="12" spans="1:15" x14ac:dyDescent="0.25">
      <c r="A12" t="s">
        <v>347</v>
      </c>
      <c r="B12" t="s">
        <v>437</v>
      </c>
      <c r="C12">
        <v>50</v>
      </c>
      <c r="D12">
        <v>11</v>
      </c>
      <c r="E12">
        <v>0.4</v>
      </c>
      <c r="F12" t="s">
        <v>438</v>
      </c>
      <c r="G12" t="s">
        <v>322</v>
      </c>
      <c r="H12">
        <v>335431.18410000001</v>
      </c>
      <c r="I12">
        <v>3059544.1949999998</v>
      </c>
      <c r="J12" t="s">
        <v>349</v>
      </c>
      <c r="K12">
        <v>9021</v>
      </c>
      <c r="L12" t="str">
        <f>H12&amp;I12&amp;A12</f>
        <v>335431.18413059544.195Lubhu</v>
      </c>
      <c r="M12" t="str">
        <f>LOWER(J12)&amp;"_"&amp;K12</f>
        <v>lub_9021</v>
      </c>
      <c r="N12" t="s">
        <v>529</v>
      </c>
      <c r="O12" t="s">
        <v>531</v>
      </c>
    </row>
    <row r="13" spans="1:15" x14ac:dyDescent="0.25">
      <c r="A13" t="s">
        <v>347</v>
      </c>
      <c r="B13" t="s">
        <v>381</v>
      </c>
      <c r="C13">
        <v>100</v>
      </c>
      <c r="D13">
        <v>11</v>
      </c>
      <c r="E13">
        <v>0.4</v>
      </c>
      <c r="F13" t="s">
        <v>382</v>
      </c>
      <c r="G13" t="s">
        <v>322</v>
      </c>
      <c r="H13">
        <v>336984.64</v>
      </c>
      <c r="I13">
        <v>3059230.0153000001</v>
      </c>
      <c r="J13" t="s">
        <v>349</v>
      </c>
      <c r="K13">
        <v>9404</v>
      </c>
      <c r="L13" t="str">
        <f>H13&amp;I13&amp;A13</f>
        <v>336984.643059230.0153Lubhu</v>
      </c>
      <c r="M13" t="str">
        <f>LOWER(J13)&amp;"_"&amp;K13</f>
        <v>lub_9404</v>
      </c>
      <c r="N13" t="s">
        <v>528</v>
      </c>
      <c r="O13" t="s">
        <v>531</v>
      </c>
    </row>
    <row r="14" spans="1:15" x14ac:dyDescent="0.25">
      <c r="A14" t="s">
        <v>315</v>
      </c>
      <c r="B14" t="s">
        <v>331</v>
      </c>
      <c r="C14">
        <v>100</v>
      </c>
      <c r="D14">
        <v>11</v>
      </c>
      <c r="E14">
        <v>0.4</v>
      </c>
      <c r="F14" t="s">
        <v>317</v>
      </c>
      <c r="G14" t="s">
        <v>322</v>
      </c>
      <c r="H14">
        <v>336354.96519999998</v>
      </c>
      <c r="I14">
        <v>3061621.2625000002</v>
      </c>
      <c r="J14" t="s">
        <v>318</v>
      </c>
      <c r="K14">
        <v>6117</v>
      </c>
      <c r="L14" t="str">
        <f>H14&amp;I14&amp;A14</f>
        <v>336354.96523061621.2625Imadol - 1</v>
      </c>
      <c r="M14" t="str">
        <f>LOWER(J14)&amp;"_"&amp;K14</f>
        <v>im1_6117</v>
      </c>
      <c r="N14" t="s">
        <v>528</v>
      </c>
      <c r="O14" t="s">
        <v>531</v>
      </c>
    </row>
    <row r="15" spans="1:15" x14ac:dyDescent="0.25">
      <c r="A15" t="s">
        <v>347</v>
      </c>
      <c r="B15" t="s">
        <v>368</v>
      </c>
      <c r="C15">
        <v>50</v>
      </c>
      <c r="D15">
        <v>11</v>
      </c>
      <c r="E15">
        <v>0.4</v>
      </c>
      <c r="F15" t="s">
        <v>369</v>
      </c>
      <c r="G15" t="s">
        <v>322</v>
      </c>
      <c r="H15">
        <v>335774.37939999998</v>
      </c>
      <c r="I15">
        <v>3059260.5077</v>
      </c>
      <c r="J15" t="s">
        <v>349</v>
      </c>
      <c r="K15">
        <v>9421</v>
      </c>
      <c r="L15" t="str">
        <f>H15&amp;I15&amp;A15</f>
        <v>335774.37943059260.5077Lubhu</v>
      </c>
      <c r="M15" t="str">
        <f>LOWER(J15)&amp;"_"&amp;K15</f>
        <v>lub_9421</v>
      </c>
      <c r="N15" t="s">
        <v>528</v>
      </c>
      <c r="O15" t="s">
        <v>531</v>
      </c>
    </row>
    <row r="16" spans="1:15" x14ac:dyDescent="0.25">
      <c r="A16" t="s">
        <v>347</v>
      </c>
      <c r="B16" t="s">
        <v>366</v>
      </c>
      <c r="C16">
        <v>100</v>
      </c>
      <c r="D16">
        <v>11</v>
      </c>
      <c r="E16">
        <v>0.4</v>
      </c>
      <c r="F16" t="s">
        <v>367</v>
      </c>
      <c r="G16" t="s">
        <v>322</v>
      </c>
      <c r="H16">
        <v>335754.50689999998</v>
      </c>
      <c r="I16">
        <v>3059164.1886</v>
      </c>
      <c r="J16" t="s">
        <v>349</v>
      </c>
      <c r="K16">
        <v>9005</v>
      </c>
      <c r="L16" t="str">
        <f>H16&amp;I16&amp;A16</f>
        <v>335754.50693059164.1886Lubhu</v>
      </c>
      <c r="M16" t="str">
        <f>LOWER(J16)&amp;"_"&amp;K16</f>
        <v>lub_9005</v>
      </c>
      <c r="N16" t="s">
        <v>528</v>
      </c>
      <c r="O16" t="s">
        <v>531</v>
      </c>
    </row>
    <row r="17" spans="1:15" x14ac:dyDescent="0.25">
      <c r="A17" t="s">
        <v>347</v>
      </c>
      <c r="B17" t="s">
        <v>366</v>
      </c>
      <c r="C17">
        <v>100</v>
      </c>
      <c r="D17">
        <v>11</v>
      </c>
      <c r="E17">
        <v>0.4</v>
      </c>
      <c r="F17" t="s">
        <v>435</v>
      </c>
      <c r="G17" t="s">
        <v>322</v>
      </c>
      <c r="H17">
        <v>338599.88770000002</v>
      </c>
      <c r="I17">
        <v>3059183.0074</v>
      </c>
      <c r="J17" t="s">
        <v>349</v>
      </c>
      <c r="K17">
        <v>9477</v>
      </c>
      <c r="L17" t="str">
        <f>H17&amp;I17&amp;A17</f>
        <v>338599.88773059183.0074Lubhu</v>
      </c>
      <c r="M17" t="str">
        <f>LOWER(J17)&amp;"_"&amp;K17</f>
        <v>lub_9477</v>
      </c>
      <c r="N17" t="s">
        <v>528</v>
      </c>
      <c r="O17" t="s">
        <v>531</v>
      </c>
    </row>
    <row r="18" spans="1:15" x14ac:dyDescent="0.25">
      <c r="A18" t="s">
        <v>315</v>
      </c>
      <c r="B18" t="s">
        <v>337</v>
      </c>
      <c r="C18">
        <v>100</v>
      </c>
      <c r="D18">
        <v>11</v>
      </c>
      <c r="E18">
        <v>0.4</v>
      </c>
      <c r="F18" t="s">
        <v>337</v>
      </c>
      <c r="G18" t="s">
        <v>322</v>
      </c>
      <c r="H18">
        <v>336092.0258</v>
      </c>
      <c r="I18">
        <v>3061788.2220999999</v>
      </c>
      <c r="J18" t="s">
        <v>318</v>
      </c>
      <c r="K18">
        <v>6125</v>
      </c>
      <c r="L18" t="str">
        <f>H18&amp;I18&amp;A18</f>
        <v>336092.02583061788.2221Imadol - 1</v>
      </c>
      <c r="M18" t="str">
        <f>LOWER(J18)&amp;"_"&amp;K18</f>
        <v>im1_6125</v>
      </c>
      <c r="N18" t="s">
        <v>528</v>
      </c>
      <c r="O18" t="s">
        <v>531</v>
      </c>
    </row>
    <row r="19" spans="1:15" x14ac:dyDescent="0.25">
      <c r="A19" t="s">
        <v>347</v>
      </c>
      <c r="B19" t="s">
        <v>448</v>
      </c>
      <c r="C19">
        <v>150</v>
      </c>
      <c r="D19">
        <v>11</v>
      </c>
      <c r="E19">
        <v>0.4</v>
      </c>
      <c r="F19" t="s">
        <v>449</v>
      </c>
      <c r="G19" t="s">
        <v>322</v>
      </c>
      <c r="H19">
        <v>336048.74099999998</v>
      </c>
      <c r="I19">
        <v>3058936.4734</v>
      </c>
      <c r="J19" t="s">
        <v>349</v>
      </c>
      <c r="K19">
        <v>9484</v>
      </c>
      <c r="L19" t="str">
        <f>H19&amp;I19&amp;A19</f>
        <v>336048.7413058936.4734Lubhu</v>
      </c>
      <c r="M19" t="str">
        <f>LOWER(J19)&amp;"_"&amp;K19</f>
        <v>lub_9484</v>
      </c>
      <c r="N19" t="s">
        <v>529</v>
      </c>
      <c r="O19" t="s">
        <v>531</v>
      </c>
    </row>
    <row r="20" spans="1:15" x14ac:dyDescent="0.25">
      <c r="A20" t="s">
        <v>347</v>
      </c>
      <c r="B20" t="s">
        <v>452</v>
      </c>
      <c r="C20">
        <v>100</v>
      </c>
      <c r="D20">
        <v>11</v>
      </c>
      <c r="E20">
        <v>0.4</v>
      </c>
      <c r="F20" t="s">
        <v>311</v>
      </c>
      <c r="G20" t="s">
        <v>322</v>
      </c>
      <c r="H20">
        <v>338139.3394</v>
      </c>
      <c r="I20">
        <v>3058926.2563</v>
      </c>
      <c r="J20" t="s">
        <v>349</v>
      </c>
      <c r="K20">
        <v>9494</v>
      </c>
      <c r="L20" t="str">
        <f>H20&amp;I20&amp;A20</f>
        <v>338139.33943058926.2563Lubhu</v>
      </c>
      <c r="M20" t="str">
        <f>LOWER(J20)&amp;"_"&amp;K20</f>
        <v>lub_9494</v>
      </c>
      <c r="N20" t="s">
        <v>528</v>
      </c>
      <c r="O20" t="s">
        <v>531</v>
      </c>
    </row>
    <row r="21" spans="1:15" x14ac:dyDescent="0.25">
      <c r="A21" t="s">
        <v>347</v>
      </c>
      <c r="B21" t="s">
        <v>436</v>
      </c>
      <c r="C21">
        <v>75</v>
      </c>
      <c r="D21">
        <v>11</v>
      </c>
      <c r="E21">
        <v>0.4</v>
      </c>
      <c r="F21" t="s">
        <v>317</v>
      </c>
      <c r="G21" t="s">
        <v>322</v>
      </c>
      <c r="H21">
        <v>336071.99859999999</v>
      </c>
      <c r="I21">
        <v>3062320.9257999999</v>
      </c>
      <c r="J21" t="s">
        <v>349</v>
      </c>
      <c r="K21">
        <v>9018</v>
      </c>
      <c r="L21" t="str">
        <f>H21&amp;I21&amp;A21</f>
        <v>336071.99863062320.9258Lubhu</v>
      </c>
      <c r="M21" t="str">
        <f>LOWER(J21)&amp;"_"&amp;K21</f>
        <v>lub_9018</v>
      </c>
      <c r="N21" t="s">
        <v>528</v>
      </c>
      <c r="O21" t="s">
        <v>531</v>
      </c>
    </row>
    <row r="22" spans="1:15" x14ac:dyDescent="0.25">
      <c r="A22" t="s">
        <v>347</v>
      </c>
      <c r="B22" t="s">
        <v>439</v>
      </c>
      <c r="C22">
        <v>50</v>
      </c>
      <c r="D22">
        <v>11</v>
      </c>
      <c r="E22">
        <v>0.4</v>
      </c>
      <c r="F22" t="s">
        <v>440</v>
      </c>
      <c r="G22" t="s">
        <v>322</v>
      </c>
      <c r="H22">
        <v>335730.20480000001</v>
      </c>
      <c r="I22">
        <v>3059102.2689999999</v>
      </c>
      <c r="J22" t="s">
        <v>349</v>
      </c>
      <c r="K22">
        <v>9022</v>
      </c>
      <c r="L22" t="str">
        <f>H22&amp;I22&amp;A22</f>
        <v>335730.20483059102.269Lubhu</v>
      </c>
      <c r="M22" t="str">
        <f>LOWER(J22)&amp;"_"&amp;K22</f>
        <v>lub_9022</v>
      </c>
      <c r="N22" t="s">
        <v>529</v>
      </c>
      <c r="O22" t="s">
        <v>531</v>
      </c>
    </row>
    <row r="23" spans="1:15" x14ac:dyDescent="0.25">
      <c r="A23" t="s">
        <v>347</v>
      </c>
      <c r="B23" t="s">
        <v>446</v>
      </c>
      <c r="C23">
        <v>250</v>
      </c>
      <c r="D23">
        <v>11</v>
      </c>
      <c r="E23">
        <v>0.4</v>
      </c>
      <c r="F23" t="s">
        <v>447</v>
      </c>
      <c r="G23" t="s">
        <v>322</v>
      </c>
      <c r="H23">
        <v>335994.45439999999</v>
      </c>
      <c r="I23">
        <v>3058949.6277999999</v>
      </c>
      <c r="J23" t="s">
        <v>349</v>
      </c>
      <c r="K23">
        <v>9482</v>
      </c>
      <c r="L23" t="str">
        <f>H23&amp;I23&amp;A23</f>
        <v>335994.45443058949.6278Lubhu</v>
      </c>
      <c r="M23" t="str">
        <f>LOWER(J23)&amp;"_"&amp;K23</f>
        <v>lub_9482</v>
      </c>
      <c r="N23" t="s">
        <v>529</v>
      </c>
      <c r="O23" t="s">
        <v>531</v>
      </c>
    </row>
    <row r="24" spans="1:15" x14ac:dyDescent="0.25">
      <c r="A24" t="s">
        <v>347</v>
      </c>
      <c r="B24" t="s">
        <v>373</v>
      </c>
      <c r="C24">
        <v>100</v>
      </c>
      <c r="D24">
        <v>11</v>
      </c>
      <c r="E24">
        <v>0.4</v>
      </c>
      <c r="F24" t="s">
        <v>317</v>
      </c>
      <c r="G24" t="s">
        <v>322</v>
      </c>
      <c r="H24">
        <v>335656.68089999998</v>
      </c>
      <c r="I24">
        <v>3058913.6055000001</v>
      </c>
      <c r="J24" t="s">
        <v>349</v>
      </c>
      <c r="K24">
        <v>9385</v>
      </c>
      <c r="L24" t="str">
        <f>H24&amp;I24&amp;A24</f>
        <v>335656.68093058913.6055Lubhu</v>
      </c>
      <c r="M24" t="str">
        <f>LOWER(J24)&amp;"_"&amp;K24</f>
        <v>lub_9385</v>
      </c>
      <c r="N24" t="s">
        <v>528</v>
      </c>
      <c r="O24" t="s">
        <v>531</v>
      </c>
    </row>
    <row r="25" spans="1:15" x14ac:dyDescent="0.25">
      <c r="A25" t="s">
        <v>315</v>
      </c>
      <c r="B25" t="s">
        <v>326</v>
      </c>
      <c r="C25">
        <v>100</v>
      </c>
      <c r="D25">
        <v>11</v>
      </c>
      <c r="E25">
        <v>0.4</v>
      </c>
      <c r="F25" t="s">
        <v>326</v>
      </c>
      <c r="G25" t="s">
        <v>322</v>
      </c>
      <c r="H25">
        <v>337935.88900000002</v>
      </c>
      <c r="I25">
        <v>3061515.0088999998</v>
      </c>
      <c r="J25" t="s">
        <v>318</v>
      </c>
      <c r="K25">
        <v>6003</v>
      </c>
      <c r="L25" t="str">
        <f>H25&amp;I25&amp;A25</f>
        <v>337935.8893061515.0089Imadol - 1</v>
      </c>
      <c r="M25" t="str">
        <f>LOWER(J25)&amp;"_"&amp;K25</f>
        <v>im1_6003</v>
      </c>
      <c r="N25" t="s">
        <v>528</v>
      </c>
      <c r="O25" t="s">
        <v>531</v>
      </c>
    </row>
    <row r="26" spans="1:15" x14ac:dyDescent="0.25">
      <c r="A26" t="s">
        <v>341</v>
      </c>
      <c r="B26" t="s">
        <v>342</v>
      </c>
      <c r="C26">
        <v>400</v>
      </c>
      <c r="D26">
        <v>11</v>
      </c>
      <c r="E26">
        <v>0.4</v>
      </c>
      <c r="F26" t="s">
        <v>343</v>
      </c>
      <c r="G26" t="s">
        <v>322</v>
      </c>
      <c r="H26">
        <v>335269.9963</v>
      </c>
      <c r="I26">
        <v>3061156.4081999999</v>
      </c>
      <c r="J26" t="s">
        <v>344</v>
      </c>
      <c r="K26">
        <v>7062</v>
      </c>
      <c r="L26" t="str">
        <f>H26&amp;I26&amp;A26</f>
        <v>335269.99633061156.4082Imadol - 2</v>
      </c>
      <c r="M26" t="str">
        <f>LOWER(J26)&amp;"_"&amp;K26</f>
        <v>im2_7062</v>
      </c>
      <c r="N26" t="s">
        <v>529</v>
      </c>
      <c r="O26" t="s">
        <v>543</v>
      </c>
    </row>
    <row r="27" spans="1:15" x14ac:dyDescent="0.25">
      <c r="A27" t="s">
        <v>347</v>
      </c>
      <c r="B27" t="s">
        <v>342</v>
      </c>
      <c r="C27">
        <v>300</v>
      </c>
      <c r="D27">
        <v>11</v>
      </c>
      <c r="E27">
        <v>0.4</v>
      </c>
      <c r="F27" t="s">
        <v>317</v>
      </c>
      <c r="G27" t="s">
        <v>322</v>
      </c>
      <c r="H27">
        <v>335297.46789999999</v>
      </c>
      <c r="I27">
        <v>3061151.8212000001</v>
      </c>
      <c r="J27" t="s">
        <v>349</v>
      </c>
      <c r="K27">
        <v>9080</v>
      </c>
      <c r="L27" t="str">
        <f>H27&amp;I27&amp;A27</f>
        <v>335297.46793061151.8212Lubhu</v>
      </c>
      <c r="M27" t="str">
        <f>LOWER(J27)&amp;"_"&amp;K27</f>
        <v>lub_9080</v>
      </c>
      <c r="N27" t="s">
        <v>529</v>
      </c>
      <c r="O27" t="s">
        <v>543</v>
      </c>
    </row>
    <row r="28" spans="1:15" x14ac:dyDescent="0.25">
      <c r="A28" t="s">
        <v>347</v>
      </c>
      <c r="B28" t="s">
        <v>342</v>
      </c>
      <c r="C28">
        <v>400</v>
      </c>
      <c r="D28">
        <v>11</v>
      </c>
      <c r="E28">
        <v>0.4</v>
      </c>
      <c r="F28" t="s">
        <v>342</v>
      </c>
      <c r="G28" t="s">
        <v>322</v>
      </c>
      <c r="H28">
        <v>335283.70529999997</v>
      </c>
      <c r="I28">
        <v>3061151.4188999999</v>
      </c>
      <c r="J28" t="s">
        <v>349</v>
      </c>
      <c r="K28">
        <v>9019</v>
      </c>
      <c r="L28" t="str">
        <f>H28&amp;I28&amp;A28</f>
        <v>335283.70533061151.4189Lubhu</v>
      </c>
      <c r="M28" t="str">
        <f>LOWER(J28)&amp;"_"&amp;K28</f>
        <v>lub_9019</v>
      </c>
      <c r="N28" t="s">
        <v>529</v>
      </c>
      <c r="O28" t="s">
        <v>543</v>
      </c>
    </row>
    <row r="29" spans="1:15" x14ac:dyDescent="0.25">
      <c r="A29" t="s">
        <v>309</v>
      </c>
      <c r="B29" t="s">
        <v>310</v>
      </c>
      <c r="C29">
        <v>1260</v>
      </c>
      <c r="D29">
        <v>11</v>
      </c>
      <c r="E29">
        <v>0.4</v>
      </c>
      <c r="F29" t="s">
        <v>311</v>
      </c>
      <c r="G29" t="s">
        <v>312</v>
      </c>
      <c r="H29">
        <v>336147.6251</v>
      </c>
      <c r="I29">
        <v>3063662.4457999999</v>
      </c>
      <c r="J29" t="s">
        <v>313</v>
      </c>
      <c r="K29">
        <v>5032</v>
      </c>
      <c r="L29" t="str">
        <f>H29&amp;I29&amp;A29</f>
        <v>336147.62513063662.4458IC Hall</v>
      </c>
      <c r="M29" t="str">
        <f>LOWER(J29)&amp;"_"&amp;K29</f>
        <v>ich_5032</v>
      </c>
      <c r="N29" t="s">
        <v>529</v>
      </c>
      <c r="O29" t="s">
        <v>543</v>
      </c>
    </row>
    <row r="30" spans="1:15" x14ac:dyDescent="0.25">
      <c r="A30" t="s">
        <v>347</v>
      </c>
      <c r="B30" t="s">
        <v>372</v>
      </c>
      <c r="C30">
        <v>150</v>
      </c>
      <c r="D30">
        <v>11</v>
      </c>
      <c r="E30">
        <v>0.4</v>
      </c>
      <c r="F30" t="s">
        <v>317</v>
      </c>
      <c r="G30" t="s">
        <v>322</v>
      </c>
      <c r="H30">
        <v>335656.6385</v>
      </c>
      <c r="I30">
        <v>3058880.2727999999</v>
      </c>
      <c r="J30" t="s">
        <v>349</v>
      </c>
      <c r="K30">
        <v>9387</v>
      </c>
      <c r="L30" t="str">
        <f>H30&amp;I30&amp;A30</f>
        <v>335656.63853058880.2728Lubhu</v>
      </c>
      <c r="M30" t="str">
        <f>LOWER(J30)&amp;"_"&amp;K30</f>
        <v>lub_9387</v>
      </c>
      <c r="N30" t="s">
        <v>528</v>
      </c>
      <c r="O30" t="s">
        <v>855</v>
      </c>
    </row>
    <row r="31" spans="1:15" x14ac:dyDescent="0.25">
      <c r="A31" t="s">
        <v>347</v>
      </c>
      <c r="B31" t="s">
        <v>433</v>
      </c>
      <c r="C31">
        <v>400</v>
      </c>
      <c r="D31">
        <v>11</v>
      </c>
      <c r="E31">
        <v>0.4</v>
      </c>
      <c r="F31" t="s">
        <v>434</v>
      </c>
      <c r="G31" t="s">
        <v>322</v>
      </c>
      <c r="H31">
        <v>339216.90710000001</v>
      </c>
      <c r="I31">
        <v>3059103.2012</v>
      </c>
      <c r="J31" t="s">
        <v>349</v>
      </c>
      <c r="K31">
        <v>9017</v>
      </c>
      <c r="L31" t="str">
        <f>H31&amp;I31&amp;A31</f>
        <v>339216.90713059103.2012Lubhu</v>
      </c>
      <c r="M31" t="str">
        <f>LOWER(J31)&amp;"_"&amp;K31</f>
        <v>lub_9017</v>
      </c>
      <c r="N31" t="s">
        <v>528</v>
      </c>
      <c r="O31" t="s">
        <v>855</v>
      </c>
    </row>
    <row r="32" spans="1:15" x14ac:dyDescent="0.25">
      <c r="A32" t="s">
        <v>347</v>
      </c>
      <c r="B32" t="s">
        <v>395</v>
      </c>
      <c r="C32">
        <v>100</v>
      </c>
      <c r="D32">
        <v>11</v>
      </c>
      <c r="E32">
        <v>0.4</v>
      </c>
      <c r="F32" t="s">
        <v>396</v>
      </c>
      <c r="G32" t="s">
        <v>322</v>
      </c>
      <c r="H32">
        <v>341003.63750000001</v>
      </c>
      <c r="I32">
        <v>3057917.0737999999</v>
      </c>
      <c r="J32" t="s">
        <v>349</v>
      </c>
      <c r="K32">
        <v>9011</v>
      </c>
      <c r="L32" t="str">
        <f>H32&amp;I32&amp;A32</f>
        <v>341003.63753057917.0738Lubhu</v>
      </c>
      <c r="M32" t="str">
        <f>LOWER(J32)&amp;"_"&amp;K32</f>
        <v>lub_9011</v>
      </c>
      <c r="N32" t="s">
        <v>528</v>
      </c>
      <c r="O32" t="s">
        <v>855</v>
      </c>
    </row>
    <row r="33" spans="1:15" x14ac:dyDescent="0.25">
      <c r="A33" t="s">
        <v>347</v>
      </c>
      <c r="B33" t="s">
        <v>450</v>
      </c>
      <c r="C33">
        <v>800</v>
      </c>
      <c r="D33">
        <v>11</v>
      </c>
      <c r="E33">
        <v>0.4</v>
      </c>
      <c r="F33" t="s">
        <v>451</v>
      </c>
      <c r="G33" t="s">
        <v>322</v>
      </c>
      <c r="H33">
        <v>336492.67700000003</v>
      </c>
      <c r="I33">
        <v>3059101.6286999998</v>
      </c>
      <c r="J33" t="s">
        <v>349</v>
      </c>
      <c r="K33">
        <v>9487</v>
      </c>
      <c r="L33" t="str">
        <f>H33&amp;I33&amp;A33</f>
        <v>336492.6773059101.6287Lubhu</v>
      </c>
      <c r="M33" t="str">
        <f>LOWER(J33)&amp;"_"&amp;K33</f>
        <v>lub_9487</v>
      </c>
      <c r="N33" t="s">
        <v>528</v>
      </c>
      <c r="O33" t="s">
        <v>855</v>
      </c>
    </row>
    <row r="34" spans="1:15" x14ac:dyDescent="0.25">
      <c r="A34" t="s">
        <v>315</v>
      </c>
      <c r="B34" t="s">
        <v>339</v>
      </c>
      <c r="C34">
        <v>50</v>
      </c>
      <c r="D34">
        <v>11</v>
      </c>
      <c r="E34">
        <v>0.4</v>
      </c>
      <c r="F34" t="s">
        <v>339</v>
      </c>
      <c r="G34" t="s">
        <v>322</v>
      </c>
      <c r="H34">
        <v>337949.91509999998</v>
      </c>
      <c r="I34">
        <v>3061542.8991</v>
      </c>
      <c r="J34" t="s">
        <v>318</v>
      </c>
      <c r="K34">
        <v>6109</v>
      </c>
      <c r="L34" t="str">
        <f>H34&amp;I34&amp;A34</f>
        <v>337949.91513061542.8991Imadol - 1</v>
      </c>
      <c r="M34" t="str">
        <f>LOWER(J34)&amp;"_"&amp;K34</f>
        <v>im1_6109</v>
      </c>
      <c r="N34" t="s">
        <v>528</v>
      </c>
      <c r="O34" t="s">
        <v>855</v>
      </c>
    </row>
    <row r="35" spans="1:15" x14ac:dyDescent="0.25">
      <c r="A35" t="s">
        <v>347</v>
      </c>
      <c r="B35" t="s">
        <v>431</v>
      </c>
      <c r="C35">
        <v>100</v>
      </c>
      <c r="D35">
        <v>11</v>
      </c>
      <c r="E35">
        <v>0.4</v>
      </c>
      <c r="F35" t="s">
        <v>432</v>
      </c>
      <c r="G35" t="s">
        <v>322</v>
      </c>
      <c r="H35">
        <v>339311.57819999999</v>
      </c>
      <c r="I35">
        <v>3059161.7916000001</v>
      </c>
      <c r="J35" t="s">
        <v>349</v>
      </c>
      <c r="K35">
        <v>9465</v>
      </c>
      <c r="L35" t="str">
        <f>H35&amp;I35&amp;A35</f>
        <v>339311.57823059161.7916Lubhu</v>
      </c>
      <c r="M35" t="str">
        <f>LOWER(J35)&amp;"_"&amp;K35</f>
        <v>lub_9465</v>
      </c>
      <c r="N35" t="s">
        <v>528</v>
      </c>
      <c r="O35" t="s">
        <v>855</v>
      </c>
    </row>
    <row r="36" spans="1:15" x14ac:dyDescent="0.25">
      <c r="A36" t="s">
        <v>347</v>
      </c>
      <c r="B36" t="s">
        <v>427</v>
      </c>
      <c r="C36">
        <v>100</v>
      </c>
      <c r="D36">
        <v>11</v>
      </c>
      <c r="E36">
        <v>0.4</v>
      </c>
      <c r="F36" t="s">
        <v>317</v>
      </c>
      <c r="G36" t="s">
        <v>322</v>
      </c>
      <c r="H36">
        <v>339071.97830000002</v>
      </c>
      <c r="I36">
        <v>3059582.9043000001</v>
      </c>
      <c r="J36" t="s">
        <v>349</v>
      </c>
      <c r="K36">
        <v>9452</v>
      </c>
      <c r="L36" t="str">
        <f>H36&amp;I36&amp;A36</f>
        <v>339071.97833059582.9043Lubhu</v>
      </c>
      <c r="M36" t="str">
        <f>LOWER(J36)&amp;"_"&amp;K36</f>
        <v>lub_9452</v>
      </c>
      <c r="N36" t="s">
        <v>528</v>
      </c>
      <c r="O36" t="s">
        <v>855</v>
      </c>
    </row>
    <row r="37" spans="1:15" x14ac:dyDescent="0.25">
      <c r="A37" t="s">
        <v>315</v>
      </c>
      <c r="B37" t="s">
        <v>334</v>
      </c>
      <c r="C37">
        <v>100</v>
      </c>
      <c r="D37">
        <v>11</v>
      </c>
      <c r="E37">
        <v>0.4</v>
      </c>
      <c r="F37" t="s">
        <v>317</v>
      </c>
      <c r="G37" t="s">
        <v>322</v>
      </c>
      <c r="H37">
        <v>335915.53249999997</v>
      </c>
      <c r="I37">
        <v>3061661.2316999999</v>
      </c>
      <c r="J37" t="s">
        <v>318</v>
      </c>
      <c r="K37">
        <v>6076</v>
      </c>
      <c r="L37" t="str">
        <f>H37&amp;I37&amp;A37</f>
        <v>335915.53253061661.2317Imadol - 1</v>
      </c>
      <c r="M37" t="str">
        <f>LOWER(J37)&amp;"_"&amp;K37</f>
        <v>im1_6076</v>
      </c>
      <c r="N37" t="s">
        <v>529</v>
      </c>
      <c r="O37" t="s">
        <v>850</v>
      </c>
    </row>
    <row r="38" spans="1:15" x14ac:dyDescent="0.25">
      <c r="A38" t="s">
        <v>347</v>
      </c>
      <c r="B38" t="s">
        <v>358</v>
      </c>
      <c r="C38">
        <v>100</v>
      </c>
      <c r="D38">
        <v>11</v>
      </c>
      <c r="E38">
        <v>0.4</v>
      </c>
      <c r="F38" t="s">
        <v>359</v>
      </c>
      <c r="G38" t="s">
        <v>322</v>
      </c>
      <c r="H38">
        <v>335275.57270000002</v>
      </c>
      <c r="I38">
        <v>3059569.8569</v>
      </c>
      <c r="J38" t="s">
        <v>349</v>
      </c>
      <c r="K38">
        <v>9327</v>
      </c>
      <c r="L38" t="str">
        <f>H38&amp;I38&amp;A38</f>
        <v>335275.57273059569.8569Lubhu</v>
      </c>
      <c r="M38" t="str">
        <f>LOWER(J38)&amp;"_"&amp;K38</f>
        <v>lub_9327</v>
      </c>
      <c r="N38" t="s">
        <v>528</v>
      </c>
      <c r="O38" t="s">
        <v>853</v>
      </c>
    </row>
    <row r="39" spans="1:15" x14ac:dyDescent="0.25">
      <c r="A39" t="s">
        <v>309</v>
      </c>
      <c r="B39" t="s">
        <v>314</v>
      </c>
      <c r="C39">
        <v>2000</v>
      </c>
      <c r="D39">
        <v>11</v>
      </c>
      <c r="E39">
        <v>0.4</v>
      </c>
      <c r="F39" t="s">
        <v>311</v>
      </c>
      <c r="G39" t="s">
        <v>312</v>
      </c>
      <c r="H39">
        <v>336034.24209999997</v>
      </c>
      <c r="I39">
        <v>3063768.2187000001</v>
      </c>
      <c r="J39" t="s">
        <v>313</v>
      </c>
      <c r="K39">
        <v>5028</v>
      </c>
      <c r="L39" t="str">
        <f>H39&amp;I39&amp;A39</f>
        <v>336034.24213063768.2187IC Hall</v>
      </c>
      <c r="M39" t="str">
        <f>LOWER(J39)&amp;"_"&amp;K39</f>
        <v>ich_5028</v>
      </c>
      <c r="N39" t="s">
        <v>529</v>
      </c>
      <c r="O39" t="s">
        <v>838</v>
      </c>
    </row>
    <row r="40" spans="1:15" x14ac:dyDescent="0.25">
      <c r="A40" t="s">
        <v>347</v>
      </c>
      <c r="B40" t="s">
        <v>411</v>
      </c>
      <c r="C40">
        <v>100</v>
      </c>
      <c r="D40">
        <v>11</v>
      </c>
      <c r="E40">
        <v>0.4</v>
      </c>
      <c r="F40" t="s">
        <v>412</v>
      </c>
      <c r="G40" t="s">
        <v>322</v>
      </c>
      <c r="H40">
        <v>338751.6385</v>
      </c>
      <c r="I40">
        <v>3058108.9627999999</v>
      </c>
      <c r="J40" t="s">
        <v>349</v>
      </c>
      <c r="K40">
        <v>9263</v>
      </c>
      <c r="L40" t="str">
        <f>H40&amp;I40&amp;A40</f>
        <v>338751.63853058108.9628Lubhu</v>
      </c>
      <c r="M40" t="str">
        <f>LOWER(J40)&amp;"_"&amp;K40</f>
        <v>lub_9263</v>
      </c>
      <c r="N40" t="s">
        <v>528</v>
      </c>
      <c r="O40" t="s">
        <v>839</v>
      </c>
    </row>
    <row r="41" spans="1:15" x14ac:dyDescent="0.25">
      <c r="A41" t="s">
        <v>347</v>
      </c>
      <c r="B41" t="s">
        <v>374</v>
      </c>
      <c r="C41">
        <v>100</v>
      </c>
      <c r="D41">
        <v>11</v>
      </c>
      <c r="E41">
        <v>0.4</v>
      </c>
      <c r="F41" t="s">
        <v>375</v>
      </c>
      <c r="G41" t="s">
        <v>322</v>
      </c>
      <c r="H41">
        <v>335642.2427</v>
      </c>
      <c r="I41">
        <v>3058912.0684000002</v>
      </c>
      <c r="J41" t="s">
        <v>349</v>
      </c>
      <c r="K41">
        <v>9008</v>
      </c>
      <c r="L41" t="str">
        <f>H41&amp;I41&amp;A41</f>
        <v>335642.24273058912.0684Lubhu</v>
      </c>
      <c r="M41" t="str">
        <f>LOWER(J41)&amp;"_"&amp;K41</f>
        <v>lub_9008</v>
      </c>
      <c r="N41" t="s">
        <v>528</v>
      </c>
      <c r="O41" t="s">
        <v>839</v>
      </c>
    </row>
    <row r="42" spans="1:15" x14ac:dyDescent="0.25">
      <c r="A42" t="s">
        <v>457</v>
      </c>
      <c r="B42" t="s">
        <v>458</v>
      </c>
      <c r="C42">
        <v>100</v>
      </c>
      <c r="D42">
        <v>11</v>
      </c>
      <c r="E42">
        <v>0.4</v>
      </c>
      <c r="F42" t="s">
        <v>459</v>
      </c>
      <c r="G42" t="s">
        <v>312</v>
      </c>
      <c r="H42">
        <v>337450.94640000002</v>
      </c>
      <c r="I42">
        <v>3062345.2337000002</v>
      </c>
      <c r="J42" t="s">
        <v>460</v>
      </c>
      <c r="K42">
        <v>4045</v>
      </c>
      <c r="L42" t="str">
        <f>H42&amp;I42&amp;A42</f>
        <v>337450.94643062345.2337Gothatar</v>
      </c>
      <c r="M42" t="str">
        <f>LOWER(J42)&amp;"_"&amp;K42</f>
        <v>got_4045</v>
      </c>
      <c r="N42" t="s">
        <v>528</v>
      </c>
      <c r="O42" t="s">
        <v>839</v>
      </c>
    </row>
    <row r="43" spans="1:15" x14ac:dyDescent="0.25">
      <c r="A43" t="s">
        <v>347</v>
      </c>
      <c r="B43" t="s">
        <v>413</v>
      </c>
      <c r="C43">
        <v>1000</v>
      </c>
      <c r="D43">
        <v>11</v>
      </c>
      <c r="E43">
        <v>0.4</v>
      </c>
      <c r="F43" t="s">
        <v>414</v>
      </c>
      <c r="G43" t="s">
        <v>322</v>
      </c>
      <c r="H43">
        <v>339031.10570000001</v>
      </c>
      <c r="I43">
        <v>3058166.1430000002</v>
      </c>
      <c r="J43" t="s">
        <v>349</v>
      </c>
      <c r="K43">
        <v>9269</v>
      </c>
      <c r="L43" t="str">
        <f>H43&amp;I43&amp;A43</f>
        <v>339031.10573058166.143Lubhu</v>
      </c>
      <c r="M43" t="str">
        <f>LOWER(J43)&amp;"_"&amp;K43</f>
        <v>lub_9269</v>
      </c>
      <c r="N43" t="s">
        <v>528</v>
      </c>
      <c r="O43" t="s">
        <v>839</v>
      </c>
    </row>
    <row r="44" spans="1:15" x14ac:dyDescent="0.25">
      <c r="A44" t="s">
        <v>347</v>
      </c>
      <c r="B44" t="s">
        <v>362</v>
      </c>
      <c r="C44">
        <v>500</v>
      </c>
      <c r="D44">
        <v>11</v>
      </c>
      <c r="E44">
        <v>0.4</v>
      </c>
      <c r="F44" t="s">
        <v>363</v>
      </c>
      <c r="G44" t="s">
        <v>322</v>
      </c>
      <c r="H44">
        <v>335613.75799999997</v>
      </c>
      <c r="I44">
        <v>3059235.7609000001</v>
      </c>
      <c r="J44" t="s">
        <v>349</v>
      </c>
      <c r="K44">
        <v>9348</v>
      </c>
      <c r="L44" t="str">
        <f>H44&amp;I44&amp;A44</f>
        <v>335613.7583059235.7609Lubhu</v>
      </c>
      <c r="M44" t="str">
        <f>LOWER(J44)&amp;"_"&amp;K44</f>
        <v>lub_9348</v>
      </c>
      <c r="N44" t="s">
        <v>528</v>
      </c>
      <c r="O44" t="s">
        <v>835</v>
      </c>
    </row>
    <row r="45" spans="1:15" x14ac:dyDescent="0.25">
      <c r="A45" t="s">
        <v>347</v>
      </c>
      <c r="B45" t="s">
        <v>441</v>
      </c>
      <c r="C45">
        <v>100</v>
      </c>
      <c r="D45">
        <v>11</v>
      </c>
      <c r="E45">
        <v>0.4</v>
      </c>
      <c r="F45" t="s">
        <v>442</v>
      </c>
      <c r="G45" t="s">
        <v>322</v>
      </c>
      <c r="H45">
        <v>335731.7107</v>
      </c>
      <c r="I45">
        <v>3059408.6524</v>
      </c>
      <c r="J45" t="s">
        <v>349</v>
      </c>
      <c r="K45">
        <v>9498</v>
      </c>
      <c r="L45" t="str">
        <f>H45&amp;I45&amp;A45</f>
        <v>335731.71073059408.6524Lubhu</v>
      </c>
      <c r="M45" t="str">
        <f>LOWER(J45)&amp;"_"&amp;K45</f>
        <v>lub_9498</v>
      </c>
      <c r="N45" t="s">
        <v>528</v>
      </c>
      <c r="O45" t="s">
        <v>835</v>
      </c>
    </row>
    <row r="46" spans="1:15" x14ac:dyDescent="0.25">
      <c r="A46" t="s">
        <v>315</v>
      </c>
      <c r="B46" t="s">
        <v>340</v>
      </c>
      <c r="C46">
        <v>100</v>
      </c>
      <c r="D46">
        <v>11</v>
      </c>
      <c r="E46">
        <v>0.4</v>
      </c>
      <c r="F46" t="s">
        <v>340</v>
      </c>
      <c r="G46" t="s">
        <v>322</v>
      </c>
      <c r="H46">
        <v>336559.38510000001</v>
      </c>
      <c r="I46">
        <v>3061898.8698</v>
      </c>
      <c r="J46" t="s">
        <v>318</v>
      </c>
      <c r="K46">
        <v>6008</v>
      </c>
      <c r="L46" t="str">
        <f>H46&amp;I46&amp;A46</f>
        <v>336559.38513061898.8698Imadol - 1</v>
      </c>
      <c r="M46" t="str">
        <f>LOWER(J46)&amp;"_"&amp;K46</f>
        <v>im1_6008</v>
      </c>
      <c r="N46" t="s">
        <v>528</v>
      </c>
      <c r="O46" t="s">
        <v>835</v>
      </c>
    </row>
    <row r="47" spans="1:15" x14ac:dyDescent="0.25">
      <c r="A47" t="s">
        <v>347</v>
      </c>
      <c r="B47" t="s">
        <v>350</v>
      </c>
      <c r="C47">
        <v>200</v>
      </c>
      <c r="D47">
        <v>11</v>
      </c>
      <c r="E47">
        <v>0.4</v>
      </c>
      <c r="F47" t="s">
        <v>351</v>
      </c>
      <c r="G47" t="s">
        <v>322</v>
      </c>
      <c r="H47">
        <v>335935.3872</v>
      </c>
      <c r="I47">
        <v>3062477.2108999998</v>
      </c>
      <c r="J47" t="s">
        <v>349</v>
      </c>
      <c r="K47">
        <v>9407</v>
      </c>
      <c r="L47" t="str">
        <f>H47&amp;I47&amp;A47</f>
        <v>335935.38723062477.2109Lubhu</v>
      </c>
      <c r="M47" t="str">
        <f>LOWER(J47)&amp;"_"&amp;K47</f>
        <v>lub_9407</v>
      </c>
      <c r="N47" t="s">
        <v>529</v>
      </c>
      <c r="O47" t="s">
        <v>852</v>
      </c>
    </row>
    <row r="48" spans="1:15" x14ac:dyDescent="0.25">
      <c r="A48" t="s">
        <v>315</v>
      </c>
      <c r="B48" t="s">
        <v>329</v>
      </c>
      <c r="C48">
        <v>200</v>
      </c>
      <c r="D48">
        <v>11</v>
      </c>
      <c r="E48">
        <v>0.4</v>
      </c>
      <c r="F48" t="s">
        <v>317</v>
      </c>
      <c r="G48" t="s">
        <v>322</v>
      </c>
      <c r="H48">
        <v>336203.5515</v>
      </c>
      <c r="I48">
        <v>3061742.7590000001</v>
      </c>
      <c r="J48" t="s">
        <v>318</v>
      </c>
      <c r="K48">
        <v>6112</v>
      </c>
      <c r="L48" t="str">
        <f>H48&amp;I48&amp;A48</f>
        <v>336203.55153061742.759Imadol - 1</v>
      </c>
      <c r="M48" t="str">
        <f>LOWER(J48)&amp;"_"&amp;K48</f>
        <v>im1_6112</v>
      </c>
      <c r="N48" t="s">
        <v>529</v>
      </c>
      <c r="O48" t="s">
        <v>848</v>
      </c>
    </row>
    <row r="49" spans="1:15" x14ac:dyDescent="0.25">
      <c r="A49" t="s">
        <v>347</v>
      </c>
      <c r="B49" t="s">
        <v>443</v>
      </c>
      <c r="C49">
        <v>50</v>
      </c>
      <c r="D49">
        <v>11</v>
      </c>
      <c r="E49">
        <v>0.4</v>
      </c>
      <c r="F49" t="s">
        <v>444</v>
      </c>
      <c r="G49" t="s">
        <v>322</v>
      </c>
      <c r="H49">
        <v>338970.18650000001</v>
      </c>
      <c r="I49">
        <v>3059572.9057999998</v>
      </c>
      <c r="J49" t="s">
        <v>349</v>
      </c>
      <c r="K49">
        <v>9024</v>
      </c>
      <c r="L49" t="str">
        <f>H49&amp;I49&amp;A49</f>
        <v>338970.18653059572.9058Lubhu</v>
      </c>
      <c r="M49" t="str">
        <f>LOWER(J49)&amp;"_"&amp;K49</f>
        <v>lub_9024</v>
      </c>
      <c r="N49" t="s">
        <v>529</v>
      </c>
      <c r="O49" t="s">
        <v>851</v>
      </c>
    </row>
    <row r="50" spans="1:15" x14ac:dyDescent="0.25">
      <c r="A50" t="s">
        <v>315</v>
      </c>
      <c r="B50" t="s">
        <v>336</v>
      </c>
      <c r="C50">
        <v>100</v>
      </c>
      <c r="D50">
        <v>11</v>
      </c>
      <c r="E50">
        <v>0.4</v>
      </c>
      <c r="F50" t="s">
        <v>336</v>
      </c>
      <c r="G50" t="s">
        <v>322</v>
      </c>
      <c r="H50">
        <v>336055.2635</v>
      </c>
      <c r="I50">
        <v>3061824.8909</v>
      </c>
      <c r="J50" t="s">
        <v>318</v>
      </c>
      <c r="K50">
        <v>6127</v>
      </c>
      <c r="L50" t="str">
        <f>H50&amp;I50&amp;A50</f>
        <v>336055.26353061824.8909Imadol - 1</v>
      </c>
      <c r="M50" t="str">
        <f>LOWER(J50)&amp;"_"&amp;K50</f>
        <v>im1_6127</v>
      </c>
      <c r="N50" t="s">
        <v>529</v>
      </c>
      <c r="O50" t="s">
        <v>851</v>
      </c>
    </row>
    <row r="51" spans="1:15" x14ac:dyDescent="0.25">
      <c r="A51" t="s">
        <v>347</v>
      </c>
      <c r="B51" t="s">
        <v>336</v>
      </c>
      <c r="C51">
        <v>150</v>
      </c>
      <c r="D51">
        <v>11</v>
      </c>
      <c r="E51">
        <v>0.4</v>
      </c>
      <c r="F51" t="s">
        <v>348</v>
      </c>
      <c r="G51" t="s">
        <v>322</v>
      </c>
      <c r="H51">
        <v>335531.69689999998</v>
      </c>
      <c r="I51">
        <v>3062696.3993000002</v>
      </c>
      <c r="J51" t="s">
        <v>349</v>
      </c>
      <c r="K51">
        <v>9417</v>
      </c>
      <c r="L51" t="str">
        <f>H51&amp;I51&amp;A51</f>
        <v>335531.69693062696.3993Lubhu</v>
      </c>
      <c r="M51" t="str">
        <f>LOWER(J51)&amp;"_"&amp;K51</f>
        <v>lub_9417</v>
      </c>
      <c r="N51" t="s">
        <v>529</v>
      </c>
      <c r="O51" t="s">
        <v>851</v>
      </c>
    </row>
    <row r="52" spans="1:15" x14ac:dyDescent="0.25">
      <c r="A52" t="s">
        <v>312</v>
      </c>
      <c r="B52" t="s">
        <v>468</v>
      </c>
      <c r="C52">
        <v>100</v>
      </c>
      <c r="D52">
        <v>11</v>
      </c>
      <c r="E52">
        <v>0.4</v>
      </c>
      <c r="F52" t="s">
        <v>317</v>
      </c>
      <c r="G52" t="s">
        <v>312</v>
      </c>
      <c r="H52">
        <v>335907.58860000002</v>
      </c>
      <c r="I52">
        <v>3064061.1968999999</v>
      </c>
      <c r="J52" t="s">
        <v>465</v>
      </c>
      <c r="K52">
        <v>2048</v>
      </c>
      <c r="L52" t="str">
        <f>H52&amp;I52&amp;A52</f>
        <v>335907.58863064061.1969Baneshwor</v>
      </c>
      <c r="M52" t="str">
        <f>LOWER(J52)&amp;"_"&amp;K52</f>
        <v>ban_2048</v>
      </c>
      <c r="N52" t="s">
        <v>529</v>
      </c>
      <c r="O52" t="s">
        <v>847</v>
      </c>
    </row>
    <row r="53" spans="1:15" x14ac:dyDescent="0.25">
      <c r="A53" t="s">
        <v>480</v>
      </c>
      <c r="B53" t="s">
        <v>319</v>
      </c>
      <c r="C53">
        <v>200</v>
      </c>
      <c r="D53">
        <v>11</v>
      </c>
      <c r="E53">
        <v>0.4</v>
      </c>
      <c r="F53" t="s">
        <v>317</v>
      </c>
      <c r="G53" t="s">
        <v>312</v>
      </c>
      <c r="H53">
        <v>337421.9915</v>
      </c>
      <c r="I53">
        <v>3064170.8975999998</v>
      </c>
      <c r="J53" t="s">
        <v>481</v>
      </c>
      <c r="K53">
        <v>1076</v>
      </c>
      <c r="L53" t="str">
        <f>H53&amp;I53&amp;A53</f>
        <v>337421.99153064170.8976Bagmati</v>
      </c>
      <c r="M53" t="str">
        <f>LOWER(J53)&amp;"_"&amp;K53</f>
        <v>bag_1076</v>
      </c>
      <c r="N53" t="s">
        <v>526</v>
      </c>
      <c r="O53" t="s">
        <v>531</v>
      </c>
    </row>
    <row r="54" spans="1:15" x14ac:dyDescent="0.25">
      <c r="A54" t="s">
        <v>480</v>
      </c>
      <c r="B54" t="s">
        <v>319</v>
      </c>
      <c r="C54">
        <v>200</v>
      </c>
      <c r="D54">
        <v>11</v>
      </c>
      <c r="E54">
        <v>0.4</v>
      </c>
      <c r="F54" t="s">
        <v>317</v>
      </c>
      <c r="G54" t="s">
        <v>312</v>
      </c>
      <c r="H54">
        <v>337410.9828</v>
      </c>
      <c r="I54">
        <v>3064251.8333999999</v>
      </c>
      <c r="J54" t="s">
        <v>481</v>
      </c>
      <c r="K54">
        <v>1115</v>
      </c>
      <c r="L54" t="str">
        <f>H54&amp;I54&amp;A54</f>
        <v>337410.98283064251.8334Bagmati</v>
      </c>
      <c r="M54" t="str">
        <f>LOWER(J54)&amp;"_"&amp;K54</f>
        <v>bag_1115</v>
      </c>
      <c r="N54" t="s">
        <v>525</v>
      </c>
      <c r="O54" t="s">
        <v>531</v>
      </c>
    </row>
    <row r="55" spans="1:15" x14ac:dyDescent="0.25">
      <c r="A55" t="s">
        <v>480</v>
      </c>
      <c r="B55" t="s">
        <v>319</v>
      </c>
      <c r="C55">
        <v>300</v>
      </c>
      <c r="D55">
        <v>11</v>
      </c>
      <c r="E55">
        <v>0.4</v>
      </c>
      <c r="F55" t="s">
        <v>317</v>
      </c>
      <c r="G55" t="s">
        <v>312</v>
      </c>
      <c r="H55">
        <v>337355.28039999999</v>
      </c>
      <c r="I55">
        <v>3064183.2883000001</v>
      </c>
      <c r="J55" t="s">
        <v>481</v>
      </c>
      <c r="K55">
        <v>1113</v>
      </c>
      <c r="L55" t="str">
        <f>H55&amp;I55&amp;A55</f>
        <v>337355.28043064183.2883Bagmati</v>
      </c>
      <c r="M55" t="str">
        <f>LOWER(J55)&amp;"_"&amp;K55</f>
        <v>bag_1113</v>
      </c>
      <c r="N55" t="s">
        <v>526</v>
      </c>
      <c r="O55" t="s">
        <v>531</v>
      </c>
    </row>
    <row r="56" spans="1:15" x14ac:dyDescent="0.25">
      <c r="A56" t="s">
        <v>480</v>
      </c>
      <c r="B56" t="s">
        <v>319</v>
      </c>
      <c r="C56">
        <v>100</v>
      </c>
      <c r="D56">
        <v>11</v>
      </c>
      <c r="E56">
        <v>0.4</v>
      </c>
      <c r="F56" t="s">
        <v>317</v>
      </c>
      <c r="G56" t="s">
        <v>312</v>
      </c>
      <c r="H56">
        <v>337521.0307</v>
      </c>
      <c r="I56">
        <v>3063995.3705000002</v>
      </c>
      <c r="J56" t="s">
        <v>481</v>
      </c>
      <c r="K56">
        <v>1066</v>
      </c>
      <c r="L56" t="str">
        <f>H56&amp;I56&amp;A56</f>
        <v>337521.03073063995.3705Bagmati</v>
      </c>
      <c r="M56" t="str">
        <f>LOWER(J56)&amp;"_"&amp;K56</f>
        <v>bag_1066</v>
      </c>
      <c r="N56" t="s">
        <v>525</v>
      </c>
      <c r="O56" t="s">
        <v>531</v>
      </c>
    </row>
    <row r="57" spans="1:15" x14ac:dyDescent="0.25">
      <c r="A57" t="s">
        <v>480</v>
      </c>
      <c r="B57" t="s">
        <v>319</v>
      </c>
      <c r="C57">
        <v>200</v>
      </c>
      <c r="D57">
        <v>11</v>
      </c>
      <c r="E57">
        <v>0.4</v>
      </c>
      <c r="F57" t="s">
        <v>317</v>
      </c>
      <c r="G57" t="s">
        <v>312</v>
      </c>
      <c r="H57">
        <v>337283.58840000001</v>
      </c>
      <c r="I57">
        <v>3063592.2806000002</v>
      </c>
      <c r="J57" t="s">
        <v>481</v>
      </c>
      <c r="K57">
        <v>1055</v>
      </c>
      <c r="L57" t="str">
        <f>H57&amp;I57&amp;A57</f>
        <v>337283.58843063592.2806Bagmati</v>
      </c>
      <c r="M57" t="str">
        <f>LOWER(J57)&amp;"_"&amp;K57</f>
        <v>bag_1055</v>
      </c>
      <c r="N57" t="s">
        <v>526</v>
      </c>
      <c r="O57" t="s">
        <v>531</v>
      </c>
    </row>
    <row r="58" spans="1:15" x14ac:dyDescent="0.25">
      <c r="A58" t="s">
        <v>480</v>
      </c>
      <c r="B58" t="s">
        <v>319</v>
      </c>
      <c r="C58">
        <v>200</v>
      </c>
      <c r="D58">
        <v>11</v>
      </c>
      <c r="E58">
        <v>0.4</v>
      </c>
      <c r="F58" t="s">
        <v>317</v>
      </c>
      <c r="G58" t="s">
        <v>312</v>
      </c>
      <c r="H58">
        <v>336861.41139999998</v>
      </c>
      <c r="I58">
        <v>3064006.3094000001</v>
      </c>
      <c r="J58" t="s">
        <v>481</v>
      </c>
      <c r="K58">
        <v>1093</v>
      </c>
      <c r="L58" t="str">
        <f>H58&amp;I58&amp;A58</f>
        <v>336861.41143064006.3094Bagmati</v>
      </c>
      <c r="M58" t="str">
        <f>LOWER(J58)&amp;"_"&amp;K58</f>
        <v>bag_1093</v>
      </c>
      <c r="N58" t="s">
        <v>525</v>
      </c>
      <c r="O58" t="s">
        <v>531</v>
      </c>
    </row>
    <row r="59" spans="1:15" x14ac:dyDescent="0.25">
      <c r="A59" t="s">
        <v>480</v>
      </c>
      <c r="B59" t="s">
        <v>319</v>
      </c>
      <c r="C59">
        <v>100</v>
      </c>
      <c r="D59">
        <v>11</v>
      </c>
      <c r="E59">
        <v>0.4</v>
      </c>
      <c r="F59" t="s">
        <v>317</v>
      </c>
      <c r="G59" t="s">
        <v>312</v>
      </c>
      <c r="H59">
        <v>336860.1888</v>
      </c>
      <c r="I59">
        <v>3064013.5460000001</v>
      </c>
      <c r="J59" t="s">
        <v>481</v>
      </c>
      <c r="K59">
        <v>1216</v>
      </c>
      <c r="L59" t="str">
        <f>H59&amp;I59&amp;A59</f>
        <v>336860.18883064013.546Bagmati</v>
      </c>
      <c r="M59" t="str">
        <f>LOWER(J59)&amp;"_"&amp;K59</f>
        <v>bag_1216</v>
      </c>
      <c r="N59" t="s">
        <v>525</v>
      </c>
      <c r="O59" t="s">
        <v>531</v>
      </c>
    </row>
    <row r="60" spans="1:15" x14ac:dyDescent="0.25">
      <c r="A60" t="s">
        <v>480</v>
      </c>
      <c r="B60" t="s">
        <v>319</v>
      </c>
      <c r="C60">
        <v>300</v>
      </c>
      <c r="D60">
        <v>11</v>
      </c>
      <c r="E60">
        <v>0.4</v>
      </c>
      <c r="F60" t="s">
        <v>317</v>
      </c>
      <c r="G60" t="s">
        <v>312</v>
      </c>
      <c r="H60">
        <v>336858.48050000001</v>
      </c>
      <c r="I60">
        <v>3064036.1586000002</v>
      </c>
      <c r="J60" t="s">
        <v>481</v>
      </c>
      <c r="K60">
        <v>1095</v>
      </c>
      <c r="L60" t="str">
        <f>H60&amp;I60&amp;A60</f>
        <v>336858.48053064036.1586Bagmati</v>
      </c>
      <c r="M60" t="str">
        <f>LOWER(J60)&amp;"_"&amp;K60</f>
        <v>bag_1095</v>
      </c>
      <c r="N60" t="s">
        <v>526</v>
      </c>
      <c r="O60" t="s">
        <v>531</v>
      </c>
    </row>
    <row r="61" spans="1:15" x14ac:dyDescent="0.25">
      <c r="A61" t="s">
        <v>480</v>
      </c>
      <c r="B61" t="s">
        <v>319</v>
      </c>
      <c r="C61">
        <v>100</v>
      </c>
      <c r="D61">
        <v>11</v>
      </c>
      <c r="E61">
        <v>0.4</v>
      </c>
      <c r="F61" t="s">
        <v>317</v>
      </c>
      <c r="G61" t="s">
        <v>312</v>
      </c>
      <c r="H61">
        <v>336978.61859999999</v>
      </c>
      <c r="I61">
        <v>3065678.2930000001</v>
      </c>
      <c r="J61" t="s">
        <v>481</v>
      </c>
      <c r="K61">
        <v>1214</v>
      </c>
      <c r="L61" t="str">
        <f>H61&amp;I61&amp;A61</f>
        <v>336978.61863065678.293Bagmati</v>
      </c>
      <c r="M61" t="str">
        <f>LOWER(J61)&amp;"_"&amp;K61</f>
        <v>bag_1214</v>
      </c>
      <c r="N61" t="s">
        <v>525</v>
      </c>
      <c r="O61" t="s">
        <v>531</v>
      </c>
    </row>
    <row r="62" spans="1:15" x14ac:dyDescent="0.25">
      <c r="A62" t="s">
        <v>312</v>
      </c>
      <c r="B62" t="s">
        <v>319</v>
      </c>
      <c r="C62">
        <v>200</v>
      </c>
      <c r="D62">
        <v>11</v>
      </c>
      <c r="E62">
        <v>0.4</v>
      </c>
      <c r="F62" t="s">
        <v>317</v>
      </c>
      <c r="G62" t="s">
        <v>312</v>
      </c>
      <c r="H62">
        <v>336154.28370000003</v>
      </c>
      <c r="I62">
        <v>3064046.3114</v>
      </c>
      <c r="J62" t="s">
        <v>465</v>
      </c>
      <c r="K62">
        <v>2037</v>
      </c>
      <c r="L62" t="str">
        <f>H62&amp;I62&amp;A62</f>
        <v>336154.28373064046.3114Baneshwor</v>
      </c>
      <c r="M62" t="str">
        <f>LOWER(J62)&amp;"_"&amp;K62</f>
        <v>ban_2037</v>
      </c>
      <c r="N62" t="s">
        <v>525</v>
      </c>
      <c r="O62" t="s">
        <v>531</v>
      </c>
    </row>
    <row r="63" spans="1:15" x14ac:dyDescent="0.25">
      <c r="A63" t="s">
        <v>312</v>
      </c>
      <c r="B63" t="s">
        <v>319</v>
      </c>
      <c r="C63">
        <v>100</v>
      </c>
      <c r="D63">
        <v>11</v>
      </c>
      <c r="E63">
        <v>0.4</v>
      </c>
      <c r="F63" t="s">
        <v>317</v>
      </c>
      <c r="G63" t="s">
        <v>312</v>
      </c>
      <c r="H63">
        <v>336200.5907</v>
      </c>
      <c r="I63">
        <v>3064409.7902000002</v>
      </c>
      <c r="J63" t="s">
        <v>465</v>
      </c>
      <c r="K63">
        <v>2087</v>
      </c>
      <c r="L63" t="str">
        <f>H63&amp;I63&amp;A63</f>
        <v>336200.59073064409.7902Baneshwor</v>
      </c>
      <c r="M63" t="str">
        <f>LOWER(J63)&amp;"_"&amp;K63</f>
        <v>ban_2087</v>
      </c>
      <c r="N63" t="s">
        <v>525</v>
      </c>
      <c r="O63" t="s">
        <v>531</v>
      </c>
    </row>
    <row r="64" spans="1:15" x14ac:dyDescent="0.25">
      <c r="A64" t="s">
        <v>312</v>
      </c>
      <c r="B64" t="s">
        <v>319</v>
      </c>
      <c r="C64">
        <v>100</v>
      </c>
      <c r="D64">
        <v>11</v>
      </c>
      <c r="E64">
        <v>0.4</v>
      </c>
      <c r="F64" t="s">
        <v>317</v>
      </c>
      <c r="G64" t="s">
        <v>312</v>
      </c>
      <c r="H64">
        <v>336699.80940000003</v>
      </c>
      <c r="I64">
        <v>3064176.1387999998</v>
      </c>
      <c r="J64" t="s">
        <v>465</v>
      </c>
      <c r="K64">
        <v>2140</v>
      </c>
      <c r="L64" t="str">
        <f>H64&amp;I64&amp;A64</f>
        <v>336699.80943064176.1388Baneshwor</v>
      </c>
      <c r="M64" t="str">
        <f>LOWER(J64)&amp;"_"&amp;K64</f>
        <v>ban_2140</v>
      </c>
      <c r="N64" t="s">
        <v>525</v>
      </c>
      <c r="O64" t="s">
        <v>531</v>
      </c>
    </row>
    <row r="65" spans="1:15" x14ac:dyDescent="0.25">
      <c r="A65" t="s">
        <v>312</v>
      </c>
      <c r="B65" t="s">
        <v>319</v>
      </c>
      <c r="C65">
        <v>200</v>
      </c>
      <c r="D65">
        <v>11</v>
      </c>
      <c r="E65">
        <v>0.4</v>
      </c>
      <c r="F65" t="s">
        <v>317</v>
      </c>
      <c r="G65" t="s">
        <v>312</v>
      </c>
      <c r="H65">
        <v>336153.9633</v>
      </c>
      <c r="I65">
        <v>3064723.1183000002</v>
      </c>
      <c r="J65" t="s">
        <v>465</v>
      </c>
      <c r="K65">
        <v>2162</v>
      </c>
      <c r="L65" t="str">
        <f>H65&amp;I65&amp;A65</f>
        <v>336153.96333064723.1183Baneshwor</v>
      </c>
      <c r="M65" t="str">
        <f>LOWER(J65)&amp;"_"&amp;K65</f>
        <v>ban_2162</v>
      </c>
      <c r="N65" t="s">
        <v>526</v>
      </c>
      <c r="O65" t="s">
        <v>531</v>
      </c>
    </row>
    <row r="66" spans="1:15" x14ac:dyDescent="0.25">
      <c r="A66" t="s">
        <v>312</v>
      </c>
      <c r="B66" t="s">
        <v>319</v>
      </c>
      <c r="C66">
        <v>300</v>
      </c>
      <c r="D66">
        <v>11</v>
      </c>
      <c r="E66">
        <v>0.4</v>
      </c>
      <c r="F66" t="s">
        <v>317</v>
      </c>
      <c r="G66" t="s">
        <v>312</v>
      </c>
      <c r="H66">
        <v>336233.35889999999</v>
      </c>
      <c r="I66">
        <v>3064707.1258</v>
      </c>
      <c r="J66" t="s">
        <v>465</v>
      </c>
      <c r="K66">
        <v>2165</v>
      </c>
      <c r="L66" t="str">
        <f>H66&amp;I66&amp;A66</f>
        <v>336233.35893064707.1258Baneshwor</v>
      </c>
      <c r="M66" t="str">
        <f>LOWER(J66)&amp;"_"&amp;K66</f>
        <v>ban_2165</v>
      </c>
      <c r="N66" t="s">
        <v>526</v>
      </c>
      <c r="O66" t="s">
        <v>531</v>
      </c>
    </row>
    <row r="67" spans="1:15" x14ac:dyDescent="0.25">
      <c r="A67" t="s">
        <v>312</v>
      </c>
      <c r="B67" t="s">
        <v>319</v>
      </c>
      <c r="C67">
        <v>100</v>
      </c>
      <c r="D67">
        <v>11</v>
      </c>
      <c r="E67">
        <v>0.4</v>
      </c>
      <c r="F67" t="s">
        <v>317</v>
      </c>
      <c r="G67" t="s">
        <v>312</v>
      </c>
      <c r="H67">
        <v>336178.63189999998</v>
      </c>
      <c r="I67">
        <v>3065047.2677000002</v>
      </c>
      <c r="J67" t="s">
        <v>465</v>
      </c>
      <c r="K67">
        <v>2177</v>
      </c>
      <c r="L67" t="str">
        <f>H67&amp;I67&amp;A67</f>
        <v>336178.63193065047.2677Baneshwor</v>
      </c>
      <c r="M67" t="str">
        <f>LOWER(J67)&amp;"_"&amp;K67</f>
        <v>ban_2177</v>
      </c>
      <c r="N67" t="s">
        <v>525</v>
      </c>
      <c r="O67" t="s">
        <v>531</v>
      </c>
    </row>
    <row r="68" spans="1:15" x14ac:dyDescent="0.25">
      <c r="A68" t="s">
        <v>312</v>
      </c>
      <c r="B68" t="s">
        <v>319</v>
      </c>
      <c r="C68">
        <v>100</v>
      </c>
      <c r="D68">
        <v>11</v>
      </c>
      <c r="E68">
        <v>0.4</v>
      </c>
      <c r="F68" t="s">
        <v>317</v>
      </c>
      <c r="G68" t="s">
        <v>312</v>
      </c>
      <c r="H68">
        <v>336271.53210000001</v>
      </c>
      <c r="I68">
        <v>3065131.3514</v>
      </c>
      <c r="J68" t="s">
        <v>465</v>
      </c>
      <c r="K68">
        <v>2184</v>
      </c>
      <c r="L68" t="str">
        <f>H68&amp;I68&amp;A68</f>
        <v>336271.53213065131.3514Baneshwor</v>
      </c>
      <c r="M68" t="str">
        <f>LOWER(J68)&amp;"_"&amp;K68</f>
        <v>ban_2184</v>
      </c>
      <c r="N68" t="s">
        <v>525</v>
      </c>
      <c r="O68" t="s">
        <v>531</v>
      </c>
    </row>
    <row r="69" spans="1:15" x14ac:dyDescent="0.25">
      <c r="A69" t="s">
        <v>312</v>
      </c>
      <c r="B69" t="s">
        <v>319</v>
      </c>
      <c r="C69">
        <v>200</v>
      </c>
      <c r="D69">
        <v>11</v>
      </c>
      <c r="E69">
        <v>0.4</v>
      </c>
      <c r="F69" t="s">
        <v>317</v>
      </c>
      <c r="G69" t="s">
        <v>312</v>
      </c>
      <c r="H69">
        <v>336585.46120000002</v>
      </c>
      <c r="I69">
        <v>3064522.6664999998</v>
      </c>
      <c r="J69" t="s">
        <v>465</v>
      </c>
      <c r="K69">
        <v>2111</v>
      </c>
      <c r="L69" t="str">
        <f>H69&amp;I69&amp;A69</f>
        <v>336585.46123064522.6665Baneshwor</v>
      </c>
      <c r="M69" t="str">
        <f>LOWER(J69)&amp;"_"&amp;K69</f>
        <v>ban_2111</v>
      </c>
      <c r="N69" t="s">
        <v>526</v>
      </c>
      <c r="O69" t="s">
        <v>531</v>
      </c>
    </row>
    <row r="70" spans="1:15" x14ac:dyDescent="0.25">
      <c r="A70" t="s">
        <v>462</v>
      </c>
      <c r="B70" t="s">
        <v>319</v>
      </c>
      <c r="C70">
        <v>200</v>
      </c>
      <c r="D70">
        <v>11</v>
      </c>
      <c r="E70">
        <v>0.4</v>
      </c>
      <c r="F70" t="s">
        <v>317</v>
      </c>
      <c r="G70" t="s">
        <v>312</v>
      </c>
      <c r="H70">
        <v>335305.67670000001</v>
      </c>
      <c r="I70">
        <v>3063964.2226999998</v>
      </c>
      <c r="J70" t="s">
        <v>463</v>
      </c>
      <c r="K70">
        <v>3026</v>
      </c>
      <c r="L70" t="str">
        <f>H70&amp;I70&amp;A70</f>
        <v>335305.67673063964.2227Dhobikhola</v>
      </c>
      <c r="M70" t="str">
        <f>LOWER(J70)&amp;"_"&amp;K70</f>
        <v>dho_3026</v>
      </c>
      <c r="N70" t="s">
        <v>526</v>
      </c>
      <c r="O70" t="s">
        <v>531</v>
      </c>
    </row>
    <row r="71" spans="1:15" x14ac:dyDescent="0.25">
      <c r="A71" t="s">
        <v>462</v>
      </c>
      <c r="B71" t="s">
        <v>319</v>
      </c>
      <c r="C71">
        <v>200</v>
      </c>
      <c r="D71">
        <v>11</v>
      </c>
      <c r="E71">
        <v>0.4</v>
      </c>
      <c r="F71" t="s">
        <v>317</v>
      </c>
      <c r="G71" t="s">
        <v>312</v>
      </c>
      <c r="H71">
        <v>335484.87589999998</v>
      </c>
      <c r="I71">
        <v>3064169.5394000001</v>
      </c>
      <c r="J71" t="s">
        <v>463</v>
      </c>
      <c r="K71">
        <v>3039</v>
      </c>
      <c r="L71" t="str">
        <f>H71&amp;I71&amp;A71</f>
        <v>335484.87593064169.5394Dhobikhola</v>
      </c>
      <c r="M71" t="str">
        <f>LOWER(J71)&amp;"_"&amp;K71</f>
        <v>dho_3039</v>
      </c>
      <c r="N71" t="s">
        <v>525</v>
      </c>
      <c r="O71" t="s">
        <v>531</v>
      </c>
    </row>
    <row r="72" spans="1:15" x14ac:dyDescent="0.25">
      <c r="A72" t="s">
        <v>462</v>
      </c>
      <c r="B72" t="s">
        <v>319</v>
      </c>
      <c r="C72">
        <v>200</v>
      </c>
      <c r="D72">
        <v>11</v>
      </c>
      <c r="E72">
        <v>0.4</v>
      </c>
      <c r="F72" t="s">
        <v>317</v>
      </c>
      <c r="G72" t="s">
        <v>312</v>
      </c>
      <c r="H72">
        <v>335813.60070000001</v>
      </c>
      <c r="I72">
        <v>3064042.8028000002</v>
      </c>
      <c r="J72" t="s">
        <v>463</v>
      </c>
      <c r="K72">
        <v>3095</v>
      </c>
      <c r="L72" t="str">
        <f>H72&amp;I72&amp;A72</f>
        <v>335813.60073064042.8028Dhobikhola</v>
      </c>
      <c r="M72" t="str">
        <f>LOWER(J72)&amp;"_"&amp;K72</f>
        <v>dho_3095</v>
      </c>
      <c r="N72" t="s">
        <v>526</v>
      </c>
      <c r="O72" t="s">
        <v>531</v>
      </c>
    </row>
    <row r="73" spans="1:15" x14ac:dyDescent="0.25">
      <c r="A73" t="s">
        <v>462</v>
      </c>
      <c r="B73" t="s">
        <v>319</v>
      </c>
      <c r="C73">
        <v>200</v>
      </c>
      <c r="D73">
        <v>11</v>
      </c>
      <c r="E73">
        <v>0.4</v>
      </c>
      <c r="F73" t="s">
        <v>317</v>
      </c>
      <c r="G73" t="s">
        <v>312</v>
      </c>
      <c r="H73">
        <v>335593.78240000003</v>
      </c>
      <c r="I73">
        <v>3064434.2420000001</v>
      </c>
      <c r="J73" t="s">
        <v>463</v>
      </c>
      <c r="K73">
        <v>3045</v>
      </c>
      <c r="L73" t="str">
        <f>H73&amp;I73&amp;A73</f>
        <v>335593.78243064434.242Dhobikhola</v>
      </c>
      <c r="M73" t="str">
        <f>LOWER(J73)&amp;"_"&amp;K73</f>
        <v>dho_3045</v>
      </c>
      <c r="N73" t="s">
        <v>526</v>
      </c>
      <c r="O73" t="s">
        <v>531</v>
      </c>
    </row>
    <row r="74" spans="1:15" x14ac:dyDescent="0.25">
      <c r="A74" t="s">
        <v>462</v>
      </c>
      <c r="B74" t="s">
        <v>319</v>
      </c>
      <c r="C74">
        <v>200</v>
      </c>
      <c r="D74">
        <v>11</v>
      </c>
      <c r="E74">
        <v>0.4</v>
      </c>
      <c r="F74" t="s">
        <v>317</v>
      </c>
      <c r="G74" t="s">
        <v>312</v>
      </c>
      <c r="H74">
        <v>335701.50400000002</v>
      </c>
      <c r="I74">
        <v>3064438.2080999999</v>
      </c>
      <c r="J74" t="s">
        <v>463</v>
      </c>
      <c r="K74">
        <v>3051</v>
      </c>
      <c r="L74" t="str">
        <f>H74&amp;I74&amp;A74</f>
        <v>335701.5043064438.2081Dhobikhola</v>
      </c>
      <c r="M74" t="str">
        <f>LOWER(J74)&amp;"_"&amp;K74</f>
        <v>dho_3051</v>
      </c>
      <c r="N74" t="s">
        <v>526</v>
      </c>
      <c r="O74" t="s">
        <v>531</v>
      </c>
    </row>
    <row r="75" spans="1:15" x14ac:dyDescent="0.25">
      <c r="A75" t="s">
        <v>462</v>
      </c>
      <c r="B75" t="s">
        <v>319</v>
      </c>
      <c r="C75">
        <v>200</v>
      </c>
      <c r="D75">
        <v>11</v>
      </c>
      <c r="E75">
        <v>0.4</v>
      </c>
      <c r="F75" t="s">
        <v>317</v>
      </c>
      <c r="G75" t="s">
        <v>312</v>
      </c>
      <c r="H75">
        <v>335697.90990000003</v>
      </c>
      <c r="I75">
        <v>3064405.3616999998</v>
      </c>
      <c r="J75" t="s">
        <v>463</v>
      </c>
      <c r="K75">
        <v>3001</v>
      </c>
      <c r="L75" t="str">
        <f>H75&amp;I75&amp;A75</f>
        <v>335697.90993064405.3617Dhobikhola</v>
      </c>
      <c r="M75" t="str">
        <f>LOWER(J75)&amp;"_"&amp;K75</f>
        <v>dho_3001</v>
      </c>
      <c r="N75" t="s">
        <v>526</v>
      </c>
      <c r="O75" t="s">
        <v>531</v>
      </c>
    </row>
    <row r="76" spans="1:15" x14ac:dyDescent="0.25">
      <c r="A76" t="s">
        <v>462</v>
      </c>
      <c r="B76" t="s">
        <v>319</v>
      </c>
      <c r="C76">
        <v>200</v>
      </c>
      <c r="D76">
        <v>11</v>
      </c>
      <c r="E76">
        <v>0.4</v>
      </c>
      <c r="F76" t="s">
        <v>317</v>
      </c>
      <c r="G76" t="s">
        <v>312</v>
      </c>
      <c r="H76">
        <v>335256.52059999999</v>
      </c>
      <c r="I76">
        <v>3064320.8605</v>
      </c>
      <c r="J76" t="s">
        <v>463</v>
      </c>
      <c r="K76">
        <v>3097</v>
      </c>
      <c r="L76" t="str">
        <f>H76&amp;I76&amp;A76</f>
        <v>335256.52063064320.8605Dhobikhola</v>
      </c>
      <c r="M76" t="str">
        <f>LOWER(J76)&amp;"_"&amp;K76</f>
        <v>dho_3097</v>
      </c>
      <c r="N76" t="s">
        <v>525</v>
      </c>
      <c r="O76" t="s">
        <v>531</v>
      </c>
    </row>
    <row r="77" spans="1:15" x14ac:dyDescent="0.25">
      <c r="A77" t="s">
        <v>462</v>
      </c>
      <c r="B77" t="s">
        <v>319</v>
      </c>
      <c r="C77">
        <v>100</v>
      </c>
      <c r="D77">
        <v>11</v>
      </c>
      <c r="E77">
        <v>0.4</v>
      </c>
      <c r="F77" t="s">
        <v>317</v>
      </c>
      <c r="G77" t="s">
        <v>312</v>
      </c>
      <c r="H77">
        <v>335322.3652</v>
      </c>
      <c r="I77">
        <v>3064452.8297999999</v>
      </c>
      <c r="J77" t="s">
        <v>463</v>
      </c>
      <c r="K77">
        <v>3101</v>
      </c>
      <c r="L77" t="str">
        <f>H77&amp;I77&amp;A77</f>
        <v>335322.36523064452.8298Dhobikhola</v>
      </c>
      <c r="M77" t="str">
        <f>LOWER(J77)&amp;"_"&amp;K77</f>
        <v>dho_3101</v>
      </c>
      <c r="N77" t="s">
        <v>525</v>
      </c>
      <c r="O77" t="s">
        <v>531</v>
      </c>
    </row>
    <row r="78" spans="1:15" x14ac:dyDescent="0.25">
      <c r="A78" t="s">
        <v>462</v>
      </c>
      <c r="B78" t="s">
        <v>319</v>
      </c>
      <c r="C78">
        <v>100</v>
      </c>
      <c r="D78">
        <v>11</v>
      </c>
      <c r="E78">
        <v>0.4</v>
      </c>
      <c r="F78" t="s">
        <v>317</v>
      </c>
      <c r="G78" t="s">
        <v>312</v>
      </c>
      <c r="H78">
        <v>335324.85210000002</v>
      </c>
      <c r="I78">
        <v>3064602.8286000001</v>
      </c>
      <c r="J78" t="s">
        <v>463</v>
      </c>
      <c r="K78">
        <v>3107</v>
      </c>
      <c r="L78" t="str">
        <f>H78&amp;I78&amp;A78</f>
        <v>335324.85213064602.8286Dhobikhola</v>
      </c>
      <c r="M78" t="str">
        <f>LOWER(J78)&amp;"_"&amp;K78</f>
        <v>dho_3107</v>
      </c>
      <c r="N78" t="s">
        <v>525</v>
      </c>
      <c r="O78" t="s">
        <v>531</v>
      </c>
    </row>
    <row r="79" spans="1:15" x14ac:dyDescent="0.25">
      <c r="A79" t="s">
        <v>462</v>
      </c>
      <c r="B79" t="s">
        <v>319</v>
      </c>
      <c r="C79">
        <v>200</v>
      </c>
      <c r="D79">
        <v>11</v>
      </c>
      <c r="E79">
        <v>0.4</v>
      </c>
      <c r="F79" t="s">
        <v>317</v>
      </c>
      <c r="G79" t="s">
        <v>312</v>
      </c>
      <c r="H79">
        <v>335512.0269</v>
      </c>
      <c r="I79">
        <v>3064502.6823999998</v>
      </c>
      <c r="J79" t="s">
        <v>463</v>
      </c>
      <c r="K79">
        <v>3118</v>
      </c>
      <c r="L79" t="str">
        <f>H79&amp;I79&amp;A79</f>
        <v>335512.02693064502.6824Dhobikhola</v>
      </c>
      <c r="M79" t="str">
        <f>LOWER(J79)&amp;"_"&amp;K79</f>
        <v>dho_3118</v>
      </c>
      <c r="N79" t="s">
        <v>526</v>
      </c>
      <c r="O79" t="s">
        <v>531</v>
      </c>
    </row>
    <row r="80" spans="1:15" x14ac:dyDescent="0.25">
      <c r="A80" t="s">
        <v>462</v>
      </c>
      <c r="B80" t="s">
        <v>319</v>
      </c>
      <c r="C80">
        <v>100</v>
      </c>
      <c r="D80">
        <v>11</v>
      </c>
      <c r="E80">
        <v>0.4</v>
      </c>
      <c r="F80" t="s">
        <v>317</v>
      </c>
      <c r="G80" t="s">
        <v>312</v>
      </c>
      <c r="H80">
        <v>335749.8725</v>
      </c>
      <c r="I80">
        <v>3064689.2640999998</v>
      </c>
      <c r="J80" t="s">
        <v>463</v>
      </c>
      <c r="K80">
        <v>3069</v>
      </c>
      <c r="L80" t="str">
        <f>H80&amp;I80&amp;A80</f>
        <v>335749.87253064689.2641Dhobikhola</v>
      </c>
      <c r="M80" t="str">
        <f>LOWER(J80)&amp;"_"&amp;K80</f>
        <v>dho_3069</v>
      </c>
      <c r="N80" t="s">
        <v>525</v>
      </c>
      <c r="O80" t="s">
        <v>531</v>
      </c>
    </row>
    <row r="81" spans="1:15" x14ac:dyDescent="0.25">
      <c r="A81" t="s">
        <v>462</v>
      </c>
      <c r="B81" t="s">
        <v>319</v>
      </c>
      <c r="C81">
        <v>200</v>
      </c>
      <c r="D81">
        <v>11</v>
      </c>
      <c r="E81">
        <v>0.4</v>
      </c>
      <c r="F81" t="s">
        <v>317</v>
      </c>
      <c r="G81" t="s">
        <v>312</v>
      </c>
      <c r="H81">
        <v>335981.4522</v>
      </c>
      <c r="I81">
        <v>3064782.39</v>
      </c>
      <c r="J81" t="s">
        <v>463</v>
      </c>
      <c r="K81">
        <v>3122</v>
      </c>
      <c r="L81" t="str">
        <f>H81&amp;I81&amp;A81</f>
        <v>335981.45223064782.39Dhobikhola</v>
      </c>
      <c r="M81" t="str">
        <f>LOWER(J81)&amp;"_"&amp;K81</f>
        <v>dho_3122</v>
      </c>
      <c r="N81" t="s">
        <v>526</v>
      </c>
      <c r="O81" t="s">
        <v>531</v>
      </c>
    </row>
    <row r="82" spans="1:15" x14ac:dyDescent="0.25">
      <c r="A82" t="s">
        <v>462</v>
      </c>
      <c r="B82" t="s">
        <v>319</v>
      </c>
      <c r="C82">
        <v>200</v>
      </c>
      <c r="D82">
        <v>11</v>
      </c>
      <c r="E82">
        <v>0.4</v>
      </c>
      <c r="F82" t="s">
        <v>317</v>
      </c>
      <c r="G82" t="s">
        <v>312</v>
      </c>
      <c r="H82">
        <v>336035.93930000003</v>
      </c>
      <c r="I82">
        <v>3064828.6828999999</v>
      </c>
      <c r="J82" t="s">
        <v>463</v>
      </c>
      <c r="K82">
        <v>3119</v>
      </c>
      <c r="L82" t="str">
        <f>H82&amp;I82&amp;A82</f>
        <v>336035.93933064828.6829Dhobikhola</v>
      </c>
      <c r="M82" t="str">
        <f>LOWER(J82)&amp;"_"&amp;K82</f>
        <v>dho_3119</v>
      </c>
      <c r="N82" t="s">
        <v>525</v>
      </c>
      <c r="O82" t="s">
        <v>531</v>
      </c>
    </row>
    <row r="83" spans="1:15" x14ac:dyDescent="0.25">
      <c r="A83" t="s">
        <v>462</v>
      </c>
      <c r="B83" t="s">
        <v>319</v>
      </c>
      <c r="C83">
        <v>100</v>
      </c>
      <c r="D83">
        <v>11</v>
      </c>
      <c r="E83">
        <v>0.4</v>
      </c>
      <c r="F83" t="s">
        <v>317</v>
      </c>
      <c r="G83" t="s">
        <v>312</v>
      </c>
      <c r="H83">
        <v>335637.07400000002</v>
      </c>
      <c r="I83">
        <v>3064947.9166999999</v>
      </c>
      <c r="J83" t="s">
        <v>463</v>
      </c>
      <c r="K83">
        <v>3137</v>
      </c>
      <c r="L83" t="str">
        <f>H83&amp;I83&amp;A83</f>
        <v>335637.0743064947.9167Dhobikhola</v>
      </c>
      <c r="M83" t="str">
        <f>LOWER(J83)&amp;"_"&amp;K83</f>
        <v>dho_3137</v>
      </c>
      <c r="N83" t="s">
        <v>525</v>
      </c>
      <c r="O83" t="s">
        <v>531</v>
      </c>
    </row>
    <row r="84" spans="1:15" x14ac:dyDescent="0.25">
      <c r="A84" t="s">
        <v>462</v>
      </c>
      <c r="B84" t="s">
        <v>319</v>
      </c>
      <c r="C84">
        <v>100</v>
      </c>
      <c r="D84">
        <v>11</v>
      </c>
      <c r="E84">
        <v>0.4</v>
      </c>
      <c r="F84" t="s">
        <v>317</v>
      </c>
      <c r="G84" t="s">
        <v>312</v>
      </c>
      <c r="H84">
        <v>335695.96899999998</v>
      </c>
      <c r="I84">
        <v>3064897.5542000001</v>
      </c>
      <c r="J84" t="s">
        <v>463</v>
      </c>
      <c r="K84">
        <v>3133</v>
      </c>
      <c r="L84" t="str">
        <f>H84&amp;I84&amp;A84</f>
        <v>335695.9693064897.5542Dhobikhola</v>
      </c>
      <c r="M84" t="str">
        <f>LOWER(J84)&amp;"_"&amp;K84</f>
        <v>dho_3133</v>
      </c>
      <c r="N84" t="s">
        <v>525</v>
      </c>
      <c r="O84" t="s">
        <v>531</v>
      </c>
    </row>
    <row r="85" spans="1:15" x14ac:dyDescent="0.25">
      <c r="A85" t="s">
        <v>462</v>
      </c>
      <c r="B85" t="s">
        <v>319</v>
      </c>
      <c r="C85">
        <v>100</v>
      </c>
      <c r="D85">
        <v>11</v>
      </c>
      <c r="E85">
        <v>0.4</v>
      </c>
      <c r="F85" t="s">
        <v>317</v>
      </c>
      <c r="G85" t="s">
        <v>312</v>
      </c>
      <c r="H85">
        <v>335781.88050000003</v>
      </c>
      <c r="I85">
        <v>3065039.9493</v>
      </c>
      <c r="J85" t="s">
        <v>463</v>
      </c>
      <c r="K85">
        <v>3151</v>
      </c>
      <c r="L85" t="str">
        <f>H85&amp;I85&amp;A85</f>
        <v>335781.88053065039.9493Dhobikhola</v>
      </c>
      <c r="M85" t="str">
        <f>LOWER(J85)&amp;"_"&amp;K85</f>
        <v>dho_3151</v>
      </c>
      <c r="N85" t="s">
        <v>525</v>
      </c>
      <c r="O85" t="s">
        <v>531</v>
      </c>
    </row>
    <row r="86" spans="1:15" x14ac:dyDescent="0.25">
      <c r="A86" t="s">
        <v>462</v>
      </c>
      <c r="B86" t="s">
        <v>319</v>
      </c>
      <c r="C86">
        <v>100</v>
      </c>
      <c r="D86">
        <v>11</v>
      </c>
      <c r="E86">
        <v>0.4</v>
      </c>
      <c r="F86" t="s">
        <v>317</v>
      </c>
      <c r="G86" t="s">
        <v>312</v>
      </c>
      <c r="H86">
        <v>335887.19439999998</v>
      </c>
      <c r="I86">
        <v>3065095.5575000001</v>
      </c>
      <c r="J86" t="s">
        <v>463</v>
      </c>
      <c r="K86">
        <v>3163</v>
      </c>
      <c r="L86" t="str">
        <f>H86&amp;I86&amp;A86</f>
        <v>335887.19443065095.5575Dhobikhola</v>
      </c>
      <c r="M86" t="str">
        <f>LOWER(J86)&amp;"_"&amp;K86</f>
        <v>dho_3163</v>
      </c>
      <c r="N86" t="s">
        <v>525</v>
      </c>
      <c r="O86" t="s">
        <v>531</v>
      </c>
    </row>
    <row r="87" spans="1:15" x14ac:dyDescent="0.25">
      <c r="A87" t="s">
        <v>462</v>
      </c>
      <c r="B87" t="s">
        <v>319</v>
      </c>
      <c r="C87">
        <v>200</v>
      </c>
      <c r="D87">
        <v>11</v>
      </c>
      <c r="E87">
        <v>0.4</v>
      </c>
      <c r="F87" t="s">
        <v>317</v>
      </c>
      <c r="G87" t="s">
        <v>312</v>
      </c>
      <c r="H87">
        <v>336026.19040000002</v>
      </c>
      <c r="I87">
        <v>3065370.8157000002</v>
      </c>
      <c r="J87" t="s">
        <v>463</v>
      </c>
      <c r="K87">
        <v>3173</v>
      </c>
      <c r="L87" t="str">
        <f>H87&amp;I87&amp;A87</f>
        <v>336026.19043065370.8157Dhobikhola</v>
      </c>
      <c r="M87" t="str">
        <f>LOWER(J87)&amp;"_"&amp;K87</f>
        <v>dho_3173</v>
      </c>
      <c r="N87" t="s">
        <v>526</v>
      </c>
      <c r="O87" t="s">
        <v>531</v>
      </c>
    </row>
    <row r="88" spans="1:15" x14ac:dyDescent="0.25">
      <c r="A88" t="s">
        <v>462</v>
      </c>
      <c r="B88" t="s">
        <v>319</v>
      </c>
      <c r="C88">
        <v>200</v>
      </c>
      <c r="D88">
        <v>11</v>
      </c>
      <c r="E88">
        <v>0.4</v>
      </c>
      <c r="F88" t="s">
        <v>317</v>
      </c>
      <c r="G88" t="s">
        <v>312</v>
      </c>
      <c r="H88">
        <v>336227.58889999997</v>
      </c>
      <c r="I88">
        <v>3065293.9857999999</v>
      </c>
      <c r="J88" t="s">
        <v>463</v>
      </c>
      <c r="K88">
        <v>3177</v>
      </c>
      <c r="L88" t="str">
        <f>H88&amp;I88&amp;A88</f>
        <v>336227.58893065293.9858Dhobikhola</v>
      </c>
      <c r="M88" t="str">
        <f>LOWER(J88)&amp;"_"&amp;K88</f>
        <v>dho_3177</v>
      </c>
      <c r="N88" t="s">
        <v>525</v>
      </c>
      <c r="O88" t="s">
        <v>531</v>
      </c>
    </row>
    <row r="89" spans="1:15" x14ac:dyDescent="0.25">
      <c r="A89" t="s">
        <v>462</v>
      </c>
      <c r="B89" t="s">
        <v>319</v>
      </c>
      <c r="C89">
        <v>100</v>
      </c>
      <c r="D89">
        <v>11</v>
      </c>
      <c r="E89">
        <v>0.4</v>
      </c>
      <c r="F89" t="s">
        <v>317</v>
      </c>
      <c r="G89" t="s">
        <v>312</v>
      </c>
      <c r="H89">
        <v>336227.24969999999</v>
      </c>
      <c r="I89">
        <v>3065425.0392999998</v>
      </c>
      <c r="J89" t="s">
        <v>463</v>
      </c>
      <c r="K89">
        <v>3199</v>
      </c>
      <c r="L89" t="str">
        <f>H89&amp;I89&amp;A89</f>
        <v>336227.24973065425.0393Dhobikhola</v>
      </c>
      <c r="M89" t="str">
        <f>LOWER(J89)&amp;"_"&amp;K89</f>
        <v>dho_3199</v>
      </c>
      <c r="N89" t="s">
        <v>525</v>
      </c>
      <c r="O89" t="s">
        <v>531</v>
      </c>
    </row>
    <row r="90" spans="1:15" x14ac:dyDescent="0.25">
      <c r="A90" t="s">
        <v>462</v>
      </c>
      <c r="B90" t="s">
        <v>319</v>
      </c>
      <c r="C90">
        <v>200</v>
      </c>
      <c r="D90">
        <v>11</v>
      </c>
      <c r="E90">
        <v>0.4</v>
      </c>
      <c r="F90" t="s">
        <v>317</v>
      </c>
      <c r="G90" t="s">
        <v>312</v>
      </c>
      <c r="H90">
        <v>336024.9228</v>
      </c>
      <c r="I90">
        <v>3065478.8297999999</v>
      </c>
      <c r="J90" t="s">
        <v>463</v>
      </c>
      <c r="K90">
        <v>3182</v>
      </c>
      <c r="L90" t="str">
        <f>H90&amp;I90&amp;A90</f>
        <v>336024.92283065478.8298Dhobikhola</v>
      </c>
      <c r="M90" t="str">
        <f>LOWER(J90)&amp;"_"&amp;K90</f>
        <v>dho_3182</v>
      </c>
      <c r="N90" t="s">
        <v>526</v>
      </c>
      <c r="O90" t="s">
        <v>531</v>
      </c>
    </row>
    <row r="91" spans="1:15" x14ac:dyDescent="0.25">
      <c r="A91" t="s">
        <v>462</v>
      </c>
      <c r="B91" t="s">
        <v>319</v>
      </c>
      <c r="C91">
        <v>100</v>
      </c>
      <c r="D91">
        <v>11</v>
      </c>
      <c r="E91">
        <v>0.4</v>
      </c>
      <c r="F91" t="s">
        <v>317</v>
      </c>
      <c r="G91" t="s">
        <v>312</v>
      </c>
      <c r="H91">
        <v>335977.49479999999</v>
      </c>
      <c r="I91">
        <v>3065599.6664999998</v>
      </c>
      <c r="J91" t="s">
        <v>463</v>
      </c>
      <c r="K91">
        <v>3189</v>
      </c>
      <c r="L91" t="str">
        <f>H91&amp;I91&amp;A91</f>
        <v>335977.49483065599.6665Dhobikhola</v>
      </c>
      <c r="M91" t="str">
        <f>LOWER(J91)&amp;"_"&amp;K91</f>
        <v>dho_3189</v>
      </c>
      <c r="N91" t="s">
        <v>525</v>
      </c>
      <c r="O91" t="s">
        <v>531</v>
      </c>
    </row>
    <row r="92" spans="1:15" x14ac:dyDescent="0.25">
      <c r="A92" t="s">
        <v>462</v>
      </c>
      <c r="B92" t="s">
        <v>319</v>
      </c>
      <c r="C92">
        <v>200</v>
      </c>
      <c r="D92">
        <v>11</v>
      </c>
      <c r="E92">
        <v>0.4</v>
      </c>
      <c r="F92" t="s">
        <v>317</v>
      </c>
      <c r="G92" t="s">
        <v>312</v>
      </c>
      <c r="H92">
        <v>336044.61119999998</v>
      </c>
      <c r="I92">
        <v>3065624.9685</v>
      </c>
      <c r="J92" t="s">
        <v>463</v>
      </c>
      <c r="K92">
        <v>3191</v>
      </c>
      <c r="L92" t="str">
        <f>H92&amp;I92&amp;A92</f>
        <v>336044.61123065624.9685Dhobikhola</v>
      </c>
      <c r="M92" t="str">
        <f>LOWER(J92)&amp;"_"&amp;K92</f>
        <v>dho_3191</v>
      </c>
      <c r="N92" t="s">
        <v>526</v>
      </c>
      <c r="O92" t="s">
        <v>531</v>
      </c>
    </row>
    <row r="93" spans="1:15" x14ac:dyDescent="0.25">
      <c r="A93" t="s">
        <v>457</v>
      </c>
      <c r="B93" t="s">
        <v>319</v>
      </c>
      <c r="C93">
        <v>200</v>
      </c>
      <c r="D93">
        <v>11</v>
      </c>
      <c r="E93">
        <v>0.4</v>
      </c>
      <c r="F93" t="s">
        <v>459</v>
      </c>
      <c r="G93" t="s">
        <v>312</v>
      </c>
      <c r="H93">
        <v>337770.58779999998</v>
      </c>
      <c r="I93">
        <v>3062977.1705</v>
      </c>
      <c r="J93" t="s">
        <v>460</v>
      </c>
      <c r="K93">
        <v>4056</v>
      </c>
      <c r="L93" t="str">
        <f>H93&amp;I93&amp;A93</f>
        <v>337770.58783062977.1705Gothatar</v>
      </c>
      <c r="M93" t="str">
        <f>LOWER(J93)&amp;"_"&amp;K93</f>
        <v>got_4056</v>
      </c>
      <c r="N93" t="s">
        <v>526</v>
      </c>
      <c r="O93" t="s">
        <v>531</v>
      </c>
    </row>
    <row r="94" spans="1:15" x14ac:dyDescent="0.25">
      <c r="A94" t="s">
        <v>457</v>
      </c>
      <c r="B94" t="s">
        <v>319</v>
      </c>
      <c r="C94">
        <v>200</v>
      </c>
      <c r="D94">
        <v>11</v>
      </c>
      <c r="E94">
        <v>0.4</v>
      </c>
      <c r="F94" t="s">
        <v>459</v>
      </c>
      <c r="G94" t="s">
        <v>312</v>
      </c>
      <c r="H94">
        <v>337936.01620000001</v>
      </c>
      <c r="I94">
        <v>3063321.6537000001</v>
      </c>
      <c r="J94" t="s">
        <v>460</v>
      </c>
      <c r="K94">
        <v>4061</v>
      </c>
      <c r="L94" t="str">
        <f>H94&amp;I94&amp;A94</f>
        <v>337936.01623063321.6537Gothatar</v>
      </c>
      <c r="M94" t="str">
        <f>LOWER(J94)&amp;"_"&amp;K94</f>
        <v>got_4061</v>
      </c>
      <c r="N94" t="s">
        <v>525</v>
      </c>
      <c r="O94" t="s">
        <v>531</v>
      </c>
    </row>
    <row r="95" spans="1:15" x14ac:dyDescent="0.25">
      <c r="A95" t="s">
        <v>457</v>
      </c>
      <c r="B95" t="s">
        <v>319</v>
      </c>
      <c r="C95">
        <v>100</v>
      </c>
      <c r="D95">
        <v>11</v>
      </c>
      <c r="E95">
        <v>0.4</v>
      </c>
      <c r="F95" t="s">
        <v>459</v>
      </c>
      <c r="G95" t="s">
        <v>312</v>
      </c>
      <c r="H95">
        <v>338418.80589999998</v>
      </c>
      <c r="I95">
        <v>3064033.1943999999</v>
      </c>
      <c r="J95" t="s">
        <v>460</v>
      </c>
      <c r="K95">
        <v>4072</v>
      </c>
      <c r="L95" t="str">
        <f>H95&amp;I95&amp;A95</f>
        <v>338418.80593064033.1944Gothatar</v>
      </c>
      <c r="M95" t="str">
        <f>LOWER(J95)&amp;"_"&amp;K95</f>
        <v>got_4072</v>
      </c>
      <c r="N95" t="s">
        <v>525</v>
      </c>
      <c r="O95" t="s">
        <v>531</v>
      </c>
    </row>
    <row r="96" spans="1:15" x14ac:dyDescent="0.25">
      <c r="A96" t="s">
        <v>457</v>
      </c>
      <c r="B96" t="s">
        <v>319</v>
      </c>
      <c r="C96">
        <v>200</v>
      </c>
      <c r="D96">
        <v>11</v>
      </c>
      <c r="E96">
        <v>0.4</v>
      </c>
      <c r="F96" t="s">
        <v>459</v>
      </c>
      <c r="G96" t="s">
        <v>312</v>
      </c>
      <c r="H96">
        <v>338568.9351</v>
      </c>
      <c r="I96">
        <v>3064499.7137000002</v>
      </c>
      <c r="J96" t="s">
        <v>460</v>
      </c>
      <c r="K96">
        <v>4081</v>
      </c>
      <c r="L96" t="str">
        <f>H96&amp;I96&amp;A96</f>
        <v>338568.93513064499.7137Gothatar</v>
      </c>
      <c r="M96" t="str">
        <f>LOWER(J96)&amp;"_"&amp;K96</f>
        <v>got_4081</v>
      </c>
      <c r="N96" t="s">
        <v>526</v>
      </c>
      <c r="O96" t="s">
        <v>531</v>
      </c>
    </row>
    <row r="97" spans="1:15" x14ac:dyDescent="0.25">
      <c r="A97" t="s">
        <v>457</v>
      </c>
      <c r="B97" t="s">
        <v>319</v>
      </c>
      <c r="C97">
        <v>200</v>
      </c>
      <c r="D97">
        <v>11</v>
      </c>
      <c r="E97">
        <v>0.4</v>
      </c>
      <c r="F97" t="s">
        <v>459</v>
      </c>
      <c r="G97" t="s">
        <v>312</v>
      </c>
      <c r="H97">
        <v>338650.76539999997</v>
      </c>
      <c r="I97">
        <v>3064273.3933000001</v>
      </c>
      <c r="J97" t="s">
        <v>460</v>
      </c>
      <c r="K97">
        <v>4109</v>
      </c>
      <c r="L97" t="str">
        <f>H97&amp;I97&amp;A97</f>
        <v>338650.76543064273.3933Gothatar</v>
      </c>
      <c r="M97" t="str">
        <f>LOWER(J97)&amp;"_"&amp;K97</f>
        <v>got_4109</v>
      </c>
      <c r="N97" t="s">
        <v>526</v>
      </c>
      <c r="O97" t="s">
        <v>531</v>
      </c>
    </row>
    <row r="98" spans="1:15" x14ac:dyDescent="0.25">
      <c r="A98" t="s">
        <v>457</v>
      </c>
      <c r="B98" t="s">
        <v>319</v>
      </c>
      <c r="C98">
        <v>200</v>
      </c>
      <c r="D98">
        <v>11</v>
      </c>
      <c r="E98">
        <v>0.4</v>
      </c>
      <c r="F98" t="s">
        <v>459</v>
      </c>
      <c r="G98" t="s">
        <v>312</v>
      </c>
      <c r="H98">
        <v>338821.56349999999</v>
      </c>
      <c r="I98">
        <v>3064270.3996000001</v>
      </c>
      <c r="J98" t="s">
        <v>460</v>
      </c>
      <c r="K98">
        <v>4106</v>
      </c>
      <c r="L98" t="str">
        <f>H98&amp;I98&amp;A98</f>
        <v>338821.56353064270.3996Gothatar</v>
      </c>
      <c r="M98" t="str">
        <f>LOWER(J98)&amp;"_"&amp;K98</f>
        <v>got_4106</v>
      </c>
      <c r="N98" t="s">
        <v>525</v>
      </c>
      <c r="O98" t="s">
        <v>531</v>
      </c>
    </row>
    <row r="99" spans="1:15" x14ac:dyDescent="0.25">
      <c r="A99" t="s">
        <v>457</v>
      </c>
      <c r="B99" t="s">
        <v>319</v>
      </c>
      <c r="C99">
        <v>100</v>
      </c>
      <c r="D99">
        <v>11</v>
      </c>
      <c r="E99">
        <v>0.4</v>
      </c>
      <c r="F99" t="s">
        <v>459</v>
      </c>
      <c r="G99" t="s">
        <v>312</v>
      </c>
      <c r="H99">
        <v>338942.4791</v>
      </c>
      <c r="I99">
        <v>3064387.6702000001</v>
      </c>
      <c r="J99" t="s">
        <v>460</v>
      </c>
      <c r="K99">
        <v>4115</v>
      </c>
      <c r="L99" t="str">
        <f>H99&amp;I99&amp;A99</f>
        <v>338942.47913064387.6702Gothatar</v>
      </c>
      <c r="M99" t="str">
        <f>LOWER(J99)&amp;"_"&amp;K99</f>
        <v>got_4115</v>
      </c>
      <c r="N99" t="s">
        <v>525</v>
      </c>
      <c r="O99" t="s">
        <v>531</v>
      </c>
    </row>
    <row r="100" spans="1:15" x14ac:dyDescent="0.25">
      <c r="A100" t="s">
        <v>457</v>
      </c>
      <c r="B100" t="s">
        <v>319</v>
      </c>
      <c r="C100">
        <v>200</v>
      </c>
      <c r="D100">
        <v>11</v>
      </c>
      <c r="E100">
        <v>0.4</v>
      </c>
      <c r="F100" t="s">
        <v>459</v>
      </c>
      <c r="G100" t="s">
        <v>312</v>
      </c>
      <c r="H100">
        <v>338993.12760000001</v>
      </c>
      <c r="I100">
        <v>3064262.7878</v>
      </c>
      <c r="J100" t="s">
        <v>460</v>
      </c>
      <c r="K100">
        <v>4101</v>
      </c>
      <c r="L100" t="str">
        <f>H100&amp;I100&amp;A100</f>
        <v>338993.12763064262.7878Gothatar</v>
      </c>
      <c r="M100" t="str">
        <f>LOWER(J100)&amp;"_"&amp;K100</f>
        <v>got_4101</v>
      </c>
      <c r="N100" t="s">
        <v>526</v>
      </c>
      <c r="O100" t="s">
        <v>531</v>
      </c>
    </row>
    <row r="101" spans="1:15" x14ac:dyDescent="0.25">
      <c r="A101" t="s">
        <v>457</v>
      </c>
      <c r="B101" t="s">
        <v>319</v>
      </c>
      <c r="C101">
        <v>200</v>
      </c>
      <c r="D101">
        <v>11</v>
      </c>
      <c r="E101">
        <v>0.4</v>
      </c>
      <c r="F101" t="s">
        <v>459</v>
      </c>
      <c r="G101" t="s">
        <v>312</v>
      </c>
      <c r="H101">
        <v>338868.18489999999</v>
      </c>
      <c r="I101">
        <v>3064035.3769999999</v>
      </c>
      <c r="J101" t="s">
        <v>460</v>
      </c>
      <c r="K101">
        <v>4092</v>
      </c>
      <c r="L101" t="str">
        <f>H101&amp;I101&amp;A101</f>
        <v>338868.18493064035.377Gothatar</v>
      </c>
      <c r="M101" t="str">
        <f>LOWER(J101)&amp;"_"&amp;K101</f>
        <v>got_4092</v>
      </c>
      <c r="N101" t="s">
        <v>526</v>
      </c>
      <c r="O101" t="s">
        <v>531</v>
      </c>
    </row>
    <row r="102" spans="1:15" x14ac:dyDescent="0.25">
      <c r="A102" t="s">
        <v>457</v>
      </c>
      <c r="B102" t="s">
        <v>319</v>
      </c>
      <c r="C102">
        <v>300</v>
      </c>
      <c r="D102">
        <v>11</v>
      </c>
      <c r="E102">
        <v>0.4</v>
      </c>
      <c r="F102" t="s">
        <v>459</v>
      </c>
      <c r="G102" t="s">
        <v>312</v>
      </c>
      <c r="H102">
        <v>339042.02250000002</v>
      </c>
      <c r="I102">
        <v>3063775.2387000001</v>
      </c>
      <c r="J102" t="s">
        <v>460</v>
      </c>
      <c r="K102">
        <v>4143</v>
      </c>
      <c r="L102" t="str">
        <f>H102&amp;I102&amp;A102</f>
        <v>339042.02253063775.2387Gothatar</v>
      </c>
      <c r="M102" t="str">
        <f>LOWER(J102)&amp;"_"&amp;K102</f>
        <v>got_4143</v>
      </c>
      <c r="N102" t="s">
        <v>526</v>
      </c>
      <c r="O102" t="s">
        <v>531</v>
      </c>
    </row>
    <row r="103" spans="1:15" x14ac:dyDescent="0.25">
      <c r="A103" t="s">
        <v>457</v>
      </c>
      <c r="B103" t="s">
        <v>319</v>
      </c>
      <c r="C103">
        <v>100</v>
      </c>
      <c r="D103">
        <v>11</v>
      </c>
      <c r="E103">
        <v>0.4</v>
      </c>
      <c r="F103" t="s">
        <v>459</v>
      </c>
      <c r="G103" t="s">
        <v>312</v>
      </c>
      <c r="H103">
        <v>338619.45510000002</v>
      </c>
      <c r="I103">
        <v>3063677.8218999999</v>
      </c>
      <c r="J103" t="s">
        <v>460</v>
      </c>
      <c r="K103">
        <v>4144</v>
      </c>
      <c r="L103" t="str">
        <f>H103&amp;I103&amp;A103</f>
        <v>338619.45513063677.8219Gothatar</v>
      </c>
      <c r="M103" t="str">
        <f>LOWER(J103)&amp;"_"&amp;K103</f>
        <v>got_4144</v>
      </c>
      <c r="N103" t="s">
        <v>525</v>
      </c>
      <c r="O103" t="s">
        <v>531</v>
      </c>
    </row>
    <row r="104" spans="1:15" x14ac:dyDescent="0.25">
      <c r="A104" t="s">
        <v>457</v>
      </c>
      <c r="B104" t="s">
        <v>319</v>
      </c>
      <c r="C104">
        <v>200</v>
      </c>
      <c r="D104">
        <v>11</v>
      </c>
      <c r="E104">
        <v>0.4</v>
      </c>
      <c r="F104" t="s">
        <v>459</v>
      </c>
      <c r="G104" t="s">
        <v>312</v>
      </c>
      <c r="H104">
        <v>338608.92379999999</v>
      </c>
      <c r="I104">
        <v>3063810.0824000002</v>
      </c>
      <c r="J104" t="s">
        <v>460</v>
      </c>
      <c r="K104">
        <v>4147</v>
      </c>
      <c r="L104" t="str">
        <f>H104&amp;I104&amp;A104</f>
        <v>338608.92383063810.0824Gothatar</v>
      </c>
      <c r="M104" t="str">
        <f>LOWER(J104)&amp;"_"&amp;K104</f>
        <v>got_4147</v>
      </c>
      <c r="N104" t="s">
        <v>525</v>
      </c>
      <c r="O104" t="s">
        <v>531</v>
      </c>
    </row>
    <row r="105" spans="1:15" x14ac:dyDescent="0.25">
      <c r="A105" t="s">
        <v>457</v>
      </c>
      <c r="B105" t="s">
        <v>319</v>
      </c>
      <c r="C105">
        <v>200</v>
      </c>
      <c r="D105">
        <v>11</v>
      </c>
      <c r="E105">
        <v>0.4</v>
      </c>
      <c r="F105" t="s">
        <v>459</v>
      </c>
      <c r="G105" t="s">
        <v>312</v>
      </c>
      <c r="H105">
        <v>338530.55440000002</v>
      </c>
      <c r="I105">
        <v>3063900.7549999999</v>
      </c>
      <c r="J105" t="s">
        <v>460</v>
      </c>
      <c r="K105">
        <v>4085</v>
      </c>
      <c r="L105" t="str">
        <f>H105&amp;I105&amp;A105</f>
        <v>338530.55443063900.755Gothatar</v>
      </c>
      <c r="M105" t="str">
        <f>LOWER(J105)&amp;"_"&amp;K105</f>
        <v>got_4085</v>
      </c>
      <c r="N105" t="s">
        <v>526</v>
      </c>
      <c r="O105" t="s">
        <v>531</v>
      </c>
    </row>
    <row r="106" spans="1:15" x14ac:dyDescent="0.25">
      <c r="A106" t="s">
        <v>457</v>
      </c>
      <c r="B106" t="s">
        <v>319</v>
      </c>
      <c r="C106">
        <v>200</v>
      </c>
      <c r="D106">
        <v>11</v>
      </c>
      <c r="E106">
        <v>0.4</v>
      </c>
      <c r="F106" t="s">
        <v>317</v>
      </c>
      <c r="G106" t="s">
        <v>312</v>
      </c>
      <c r="H106">
        <v>337616.53899999999</v>
      </c>
      <c r="I106">
        <v>3062660.4021000001</v>
      </c>
      <c r="J106" t="s">
        <v>460</v>
      </c>
      <c r="K106">
        <v>4052</v>
      </c>
      <c r="L106" t="str">
        <f>H106&amp;I106&amp;A106</f>
        <v>337616.5393062660.4021Gothatar</v>
      </c>
      <c r="M106" t="str">
        <f>LOWER(J106)&amp;"_"&amp;K106</f>
        <v>got_4052</v>
      </c>
      <c r="N106" t="s">
        <v>526</v>
      </c>
      <c r="O106" t="s">
        <v>531</v>
      </c>
    </row>
    <row r="107" spans="1:15" x14ac:dyDescent="0.25">
      <c r="A107" t="s">
        <v>457</v>
      </c>
      <c r="B107" t="s">
        <v>319</v>
      </c>
      <c r="C107">
        <v>150</v>
      </c>
      <c r="D107">
        <v>11</v>
      </c>
      <c r="E107">
        <v>0.4</v>
      </c>
      <c r="F107" t="s">
        <v>317</v>
      </c>
      <c r="G107" t="s">
        <v>312</v>
      </c>
      <c r="H107">
        <v>337849.89409999998</v>
      </c>
      <c r="I107">
        <v>3063154.2990999999</v>
      </c>
      <c r="J107" t="s">
        <v>460</v>
      </c>
      <c r="K107">
        <v>4058</v>
      </c>
      <c r="L107" t="str">
        <f>H107&amp;I107&amp;A107</f>
        <v>337849.89413063154.2991Gothatar</v>
      </c>
      <c r="M107" t="str">
        <f>LOWER(J107)&amp;"_"&amp;K107</f>
        <v>got_4058</v>
      </c>
      <c r="N107" t="s">
        <v>526</v>
      </c>
      <c r="O107" t="s">
        <v>531</v>
      </c>
    </row>
    <row r="108" spans="1:15" x14ac:dyDescent="0.25">
      <c r="A108" t="s">
        <v>457</v>
      </c>
      <c r="B108" t="s">
        <v>319</v>
      </c>
      <c r="C108">
        <v>100</v>
      </c>
      <c r="D108">
        <v>11</v>
      </c>
      <c r="E108">
        <v>0.4</v>
      </c>
      <c r="F108" t="s">
        <v>317</v>
      </c>
      <c r="G108" t="s">
        <v>312</v>
      </c>
      <c r="H108">
        <v>338093.07569999999</v>
      </c>
      <c r="I108">
        <v>3063560.6905999999</v>
      </c>
      <c r="J108" t="s">
        <v>460</v>
      </c>
      <c r="K108">
        <v>4065</v>
      </c>
      <c r="L108" t="str">
        <f>H108&amp;I108&amp;A108</f>
        <v>338093.07573063560.6906Gothatar</v>
      </c>
      <c r="M108" t="str">
        <f>LOWER(J108)&amp;"_"&amp;K108</f>
        <v>got_4065</v>
      </c>
      <c r="N108" t="s">
        <v>525</v>
      </c>
      <c r="O108" t="s">
        <v>531</v>
      </c>
    </row>
    <row r="109" spans="1:15" x14ac:dyDescent="0.25">
      <c r="A109" t="s">
        <v>457</v>
      </c>
      <c r="B109" t="s">
        <v>319</v>
      </c>
      <c r="C109">
        <v>100</v>
      </c>
      <c r="D109">
        <v>11</v>
      </c>
      <c r="E109">
        <v>0.4</v>
      </c>
      <c r="F109" t="s">
        <v>317</v>
      </c>
      <c r="G109" t="s">
        <v>312</v>
      </c>
      <c r="H109">
        <v>338895.47840000002</v>
      </c>
      <c r="I109">
        <v>3063710.8287</v>
      </c>
      <c r="J109" t="s">
        <v>460</v>
      </c>
      <c r="K109">
        <v>4140</v>
      </c>
      <c r="L109" t="str">
        <f>H109&amp;I109&amp;A109</f>
        <v>338895.47843063710.8287Gothatar</v>
      </c>
      <c r="M109" t="str">
        <f>LOWER(J109)&amp;"_"&amp;K109</f>
        <v>got_4140</v>
      </c>
      <c r="N109" t="s">
        <v>525</v>
      </c>
      <c r="O109" t="s">
        <v>531</v>
      </c>
    </row>
    <row r="110" spans="1:15" x14ac:dyDescent="0.25">
      <c r="A110" t="s">
        <v>315</v>
      </c>
      <c r="B110" t="s">
        <v>319</v>
      </c>
      <c r="C110">
        <v>200</v>
      </c>
      <c r="D110">
        <v>11</v>
      </c>
      <c r="E110">
        <v>0.4</v>
      </c>
      <c r="F110" t="s">
        <v>317</v>
      </c>
      <c r="G110" t="s">
        <v>312</v>
      </c>
      <c r="H110">
        <v>336113.39939999999</v>
      </c>
      <c r="I110">
        <v>3062982.031</v>
      </c>
      <c r="J110" t="s">
        <v>318</v>
      </c>
      <c r="K110">
        <v>6018</v>
      </c>
      <c r="L110" t="str">
        <f>H110&amp;I110&amp;A110</f>
        <v>336113.39943062982.031Imadol - 1</v>
      </c>
      <c r="M110" t="str">
        <f>LOWER(J110)&amp;"_"&amp;K110</f>
        <v>im1_6018</v>
      </c>
      <c r="N110" t="s">
        <v>525</v>
      </c>
      <c r="O110" t="s">
        <v>531</v>
      </c>
    </row>
    <row r="111" spans="1:15" x14ac:dyDescent="0.25">
      <c r="A111" t="s">
        <v>315</v>
      </c>
      <c r="B111" t="s">
        <v>319</v>
      </c>
      <c r="C111">
        <v>100</v>
      </c>
      <c r="D111">
        <v>11</v>
      </c>
      <c r="E111">
        <v>0.4</v>
      </c>
      <c r="F111" t="s">
        <v>317</v>
      </c>
      <c r="G111" t="s">
        <v>312</v>
      </c>
      <c r="H111">
        <v>336050.21480000002</v>
      </c>
      <c r="I111">
        <v>3062961.2004999998</v>
      </c>
      <c r="J111" t="s">
        <v>318</v>
      </c>
      <c r="K111">
        <v>6073</v>
      </c>
      <c r="L111" t="str">
        <f>H111&amp;I111&amp;A111</f>
        <v>336050.21483062961.2005Imadol - 1</v>
      </c>
      <c r="M111" t="str">
        <f>LOWER(J111)&amp;"_"&amp;K111</f>
        <v>im1_6073</v>
      </c>
      <c r="N111" t="s">
        <v>525</v>
      </c>
      <c r="O111" t="s">
        <v>531</v>
      </c>
    </row>
    <row r="112" spans="1:15" x14ac:dyDescent="0.25">
      <c r="A112" t="s">
        <v>315</v>
      </c>
      <c r="B112" t="s">
        <v>319</v>
      </c>
      <c r="C112">
        <v>200</v>
      </c>
      <c r="D112">
        <v>11</v>
      </c>
      <c r="E112">
        <v>0.4</v>
      </c>
      <c r="F112" t="s">
        <v>317</v>
      </c>
      <c r="G112" t="s">
        <v>312</v>
      </c>
      <c r="H112">
        <v>336017.15</v>
      </c>
      <c r="I112">
        <v>3062722.2653000001</v>
      </c>
      <c r="J112" t="s">
        <v>318</v>
      </c>
      <c r="K112">
        <v>6038</v>
      </c>
      <c r="L112" t="str">
        <f>H112&amp;I112&amp;A112</f>
        <v>336017.153062722.2653Imadol - 1</v>
      </c>
      <c r="M112" t="str">
        <f>LOWER(J112)&amp;"_"&amp;K112</f>
        <v>im1_6038</v>
      </c>
      <c r="N112" t="s">
        <v>526</v>
      </c>
      <c r="O112" t="s">
        <v>531</v>
      </c>
    </row>
    <row r="113" spans="1:15" x14ac:dyDescent="0.25">
      <c r="A113" t="s">
        <v>315</v>
      </c>
      <c r="B113" t="s">
        <v>319</v>
      </c>
      <c r="C113">
        <v>100</v>
      </c>
      <c r="D113">
        <v>11</v>
      </c>
      <c r="E113">
        <v>0.4</v>
      </c>
      <c r="F113" t="s">
        <v>317</v>
      </c>
      <c r="G113" t="s">
        <v>312</v>
      </c>
      <c r="H113">
        <v>335911.7022</v>
      </c>
      <c r="I113">
        <v>3062756.8665999998</v>
      </c>
      <c r="J113" t="s">
        <v>318</v>
      </c>
      <c r="K113">
        <v>6045</v>
      </c>
      <c r="L113" t="str">
        <f>H113&amp;I113&amp;A113</f>
        <v>335911.70223062756.8666Imadol - 1</v>
      </c>
      <c r="M113" t="str">
        <f>LOWER(J113)&amp;"_"&amp;K113</f>
        <v>im1_6045</v>
      </c>
      <c r="N113" t="s">
        <v>525</v>
      </c>
      <c r="O113" t="s">
        <v>531</v>
      </c>
    </row>
    <row r="114" spans="1:15" x14ac:dyDescent="0.25">
      <c r="A114" t="s">
        <v>315</v>
      </c>
      <c r="B114" t="s">
        <v>319</v>
      </c>
      <c r="C114">
        <v>100</v>
      </c>
      <c r="D114">
        <v>11</v>
      </c>
      <c r="E114">
        <v>0.4</v>
      </c>
      <c r="F114" t="s">
        <v>317</v>
      </c>
      <c r="G114" t="s">
        <v>312</v>
      </c>
      <c r="H114">
        <v>336037.27120000002</v>
      </c>
      <c r="I114">
        <v>3062760.7026999998</v>
      </c>
      <c r="J114" t="s">
        <v>318</v>
      </c>
      <c r="K114">
        <v>6035</v>
      </c>
      <c r="L114" t="str">
        <f>H114&amp;I114&amp;A114</f>
        <v>336037.27123062760.7027Imadol - 1</v>
      </c>
      <c r="M114" t="str">
        <f>LOWER(J114)&amp;"_"&amp;K114</f>
        <v>im1_6035</v>
      </c>
      <c r="N114" t="s">
        <v>525</v>
      </c>
      <c r="O114" t="s">
        <v>531</v>
      </c>
    </row>
    <row r="115" spans="1:15" x14ac:dyDescent="0.25">
      <c r="A115" t="s">
        <v>315</v>
      </c>
      <c r="B115" t="s">
        <v>319</v>
      </c>
      <c r="C115">
        <v>100</v>
      </c>
      <c r="D115">
        <v>11</v>
      </c>
      <c r="E115">
        <v>0.4</v>
      </c>
      <c r="F115" t="s">
        <v>320</v>
      </c>
      <c r="G115" t="s">
        <v>312</v>
      </c>
      <c r="H115">
        <v>335857.60590000002</v>
      </c>
      <c r="I115">
        <v>3062694.1491</v>
      </c>
      <c r="J115" t="s">
        <v>318</v>
      </c>
      <c r="K115">
        <v>6051</v>
      </c>
      <c r="L115" t="str">
        <f>H115&amp;I115&amp;A115</f>
        <v>335857.60593062694.1491Imadol - 1</v>
      </c>
      <c r="M115" t="str">
        <f>LOWER(J115)&amp;"_"&amp;K115</f>
        <v>im1_6051</v>
      </c>
      <c r="N115" t="s">
        <v>525</v>
      </c>
      <c r="O115" t="s">
        <v>531</v>
      </c>
    </row>
    <row r="116" spans="1:15" x14ac:dyDescent="0.25">
      <c r="A116" t="s">
        <v>345</v>
      </c>
      <c r="B116" t="s">
        <v>319</v>
      </c>
      <c r="C116">
        <v>100</v>
      </c>
      <c r="D116">
        <v>11</v>
      </c>
      <c r="E116">
        <v>0.4</v>
      </c>
      <c r="F116" t="s">
        <v>317</v>
      </c>
      <c r="G116" t="s">
        <v>312</v>
      </c>
      <c r="H116">
        <v>336388.99839999998</v>
      </c>
      <c r="I116">
        <v>3062981.5211</v>
      </c>
      <c r="J116" t="s">
        <v>346</v>
      </c>
      <c r="K116">
        <v>8038</v>
      </c>
      <c r="L116" t="str">
        <f>H116&amp;I116&amp;A116</f>
        <v>336388.99843062981.5211Koteshwor</v>
      </c>
      <c r="M116" t="str">
        <f>LOWER(J116)&amp;"_"&amp;K116</f>
        <v>kot_8038</v>
      </c>
      <c r="N116" t="s">
        <v>525</v>
      </c>
      <c r="O116" t="s">
        <v>531</v>
      </c>
    </row>
    <row r="117" spans="1:15" x14ac:dyDescent="0.25">
      <c r="A117" t="s">
        <v>345</v>
      </c>
      <c r="B117" t="s">
        <v>319</v>
      </c>
      <c r="C117">
        <v>200</v>
      </c>
      <c r="D117">
        <v>11</v>
      </c>
      <c r="E117">
        <v>0.4</v>
      </c>
      <c r="F117" t="s">
        <v>317</v>
      </c>
      <c r="G117" t="s">
        <v>312</v>
      </c>
      <c r="H117">
        <v>336434.07179999998</v>
      </c>
      <c r="I117">
        <v>3062961.4232999999</v>
      </c>
      <c r="J117" t="s">
        <v>346</v>
      </c>
      <c r="K117">
        <v>8034</v>
      </c>
      <c r="L117" t="str">
        <f>H117&amp;I117&amp;A117</f>
        <v>336434.07183062961.4233Koteshwor</v>
      </c>
      <c r="M117" t="str">
        <f>LOWER(J117)&amp;"_"&amp;K117</f>
        <v>kot_8034</v>
      </c>
      <c r="N117" t="s">
        <v>526</v>
      </c>
      <c r="O117" t="s">
        <v>531</v>
      </c>
    </row>
    <row r="118" spans="1:15" x14ac:dyDescent="0.25">
      <c r="A118" t="s">
        <v>345</v>
      </c>
      <c r="B118" t="s">
        <v>319</v>
      </c>
      <c r="C118">
        <v>200</v>
      </c>
      <c r="D118">
        <v>11</v>
      </c>
      <c r="E118">
        <v>0.4</v>
      </c>
      <c r="F118" t="s">
        <v>317</v>
      </c>
      <c r="G118" t="s">
        <v>312</v>
      </c>
      <c r="H118">
        <v>337003.23560000001</v>
      </c>
      <c r="I118">
        <v>3062925.2510000002</v>
      </c>
      <c r="J118" t="s">
        <v>346</v>
      </c>
      <c r="K118">
        <v>8009</v>
      </c>
      <c r="L118" t="str">
        <f>H118&amp;I118&amp;A118</f>
        <v>337003.23563062925.251Koteshwor</v>
      </c>
      <c r="M118" t="str">
        <f>LOWER(J118)&amp;"_"&amp;K118</f>
        <v>kot_8009</v>
      </c>
      <c r="N118" t="s">
        <v>526</v>
      </c>
      <c r="O118" t="s">
        <v>531</v>
      </c>
    </row>
    <row r="119" spans="1:15" x14ac:dyDescent="0.25">
      <c r="A119" t="s">
        <v>345</v>
      </c>
      <c r="B119" t="s">
        <v>319</v>
      </c>
      <c r="C119">
        <v>100</v>
      </c>
      <c r="D119">
        <v>11</v>
      </c>
      <c r="E119">
        <v>0.4</v>
      </c>
      <c r="F119" t="s">
        <v>317</v>
      </c>
      <c r="G119" t="s">
        <v>312</v>
      </c>
      <c r="H119">
        <v>337200.44500000001</v>
      </c>
      <c r="I119">
        <v>3062726.4811999998</v>
      </c>
      <c r="J119" t="s">
        <v>346</v>
      </c>
      <c r="K119">
        <v>8162</v>
      </c>
      <c r="L119" t="str">
        <f>H119&amp;I119&amp;A119</f>
        <v>337200.4453062726.4812Koteshwor</v>
      </c>
      <c r="M119" t="str">
        <f>LOWER(J119)&amp;"_"&amp;K119</f>
        <v>kot_8162</v>
      </c>
      <c r="N119" t="s">
        <v>525</v>
      </c>
      <c r="O119" t="s">
        <v>531</v>
      </c>
    </row>
    <row r="120" spans="1:15" x14ac:dyDescent="0.25">
      <c r="A120" t="s">
        <v>345</v>
      </c>
      <c r="B120" t="s">
        <v>319</v>
      </c>
      <c r="C120">
        <v>200</v>
      </c>
      <c r="D120">
        <v>11</v>
      </c>
      <c r="E120">
        <v>0.4</v>
      </c>
      <c r="F120" t="s">
        <v>317</v>
      </c>
      <c r="G120" t="s">
        <v>312</v>
      </c>
      <c r="H120">
        <v>337178.63799999998</v>
      </c>
      <c r="I120">
        <v>3062731.4474999998</v>
      </c>
      <c r="J120" t="s">
        <v>346</v>
      </c>
      <c r="K120">
        <v>8164</v>
      </c>
      <c r="L120" t="str">
        <f>H120&amp;I120&amp;A120</f>
        <v>337178.6383062731.4475Koteshwor</v>
      </c>
      <c r="M120" t="str">
        <f>LOWER(J120)&amp;"_"&amp;K120</f>
        <v>kot_8164</v>
      </c>
      <c r="N120" t="s">
        <v>525</v>
      </c>
      <c r="O120" t="s">
        <v>531</v>
      </c>
    </row>
    <row r="121" spans="1:15" x14ac:dyDescent="0.25">
      <c r="A121" t="s">
        <v>345</v>
      </c>
      <c r="B121" t="s">
        <v>319</v>
      </c>
      <c r="C121">
        <v>200</v>
      </c>
      <c r="D121">
        <v>11</v>
      </c>
      <c r="E121">
        <v>0.4</v>
      </c>
      <c r="F121" t="s">
        <v>317</v>
      </c>
      <c r="G121" t="s">
        <v>312</v>
      </c>
      <c r="H121">
        <v>336823.80489999999</v>
      </c>
      <c r="I121">
        <v>3062724.5011</v>
      </c>
      <c r="J121" t="s">
        <v>346</v>
      </c>
      <c r="K121">
        <v>8182</v>
      </c>
      <c r="L121" t="str">
        <f>H121&amp;I121&amp;A121</f>
        <v>336823.80493062724.5011Koteshwor</v>
      </c>
      <c r="M121" t="str">
        <f>LOWER(J121)&amp;"_"&amp;K121</f>
        <v>kot_8182</v>
      </c>
      <c r="N121" t="s">
        <v>526</v>
      </c>
      <c r="O121" t="s">
        <v>531</v>
      </c>
    </row>
    <row r="122" spans="1:15" x14ac:dyDescent="0.25">
      <c r="A122" t="s">
        <v>345</v>
      </c>
      <c r="B122" t="s">
        <v>319</v>
      </c>
      <c r="C122">
        <v>200</v>
      </c>
      <c r="D122">
        <v>11</v>
      </c>
      <c r="E122">
        <v>0.4</v>
      </c>
      <c r="F122" t="s">
        <v>317</v>
      </c>
      <c r="G122" t="s">
        <v>312</v>
      </c>
      <c r="H122">
        <v>336580.4902</v>
      </c>
      <c r="I122">
        <v>3062731.2714999998</v>
      </c>
      <c r="J122" t="s">
        <v>346</v>
      </c>
      <c r="K122">
        <v>8193</v>
      </c>
      <c r="L122" t="str">
        <f>H122&amp;I122&amp;A122</f>
        <v>336580.49023062731.2715Koteshwor</v>
      </c>
      <c r="M122" t="str">
        <f>LOWER(J122)&amp;"_"&amp;K122</f>
        <v>kot_8193</v>
      </c>
      <c r="N122" t="s">
        <v>526</v>
      </c>
      <c r="O122" t="s">
        <v>531</v>
      </c>
    </row>
    <row r="123" spans="1:15" x14ac:dyDescent="0.25">
      <c r="A123" t="s">
        <v>345</v>
      </c>
      <c r="B123" t="s">
        <v>319</v>
      </c>
      <c r="C123">
        <v>200</v>
      </c>
      <c r="D123">
        <v>11</v>
      </c>
      <c r="E123">
        <v>0.4</v>
      </c>
      <c r="F123" t="s">
        <v>317</v>
      </c>
      <c r="G123" t="s">
        <v>312</v>
      </c>
      <c r="H123">
        <v>336911.73239999998</v>
      </c>
      <c r="I123">
        <v>3062647.0789999999</v>
      </c>
      <c r="J123" t="s">
        <v>346</v>
      </c>
      <c r="K123">
        <v>8160</v>
      </c>
      <c r="L123" t="str">
        <f>H123&amp;I123&amp;A123</f>
        <v>336911.73243062647.079Koteshwor</v>
      </c>
      <c r="M123" t="str">
        <f>LOWER(J123)&amp;"_"&amp;K123</f>
        <v>kot_8160</v>
      </c>
      <c r="N123" t="s">
        <v>526</v>
      </c>
      <c r="O123" t="s">
        <v>531</v>
      </c>
    </row>
    <row r="124" spans="1:15" x14ac:dyDescent="0.25">
      <c r="A124" t="s">
        <v>345</v>
      </c>
      <c r="B124" t="s">
        <v>319</v>
      </c>
      <c r="C124">
        <v>150</v>
      </c>
      <c r="D124">
        <v>11</v>
      </c>
      <c r="E124">
        <v>0.4</v>
      </c>
      <c r="F124" t="s">
        <v>317</v>
      </c>
      <c r="G124" t="s">
        <v>312</v>
      </c>
      <c r="H124">
        <v>336879.7401</v>
      </c>
      <c r="I124">
        <v>3062497.8284999998</v>
      </c>
      <c r="J124" t="s">
        <v>346</v>
      </c>
      <c r="K124">
        <v>8356</v>
      </c>
      <c r="L124" t="str">
        <f>H124&amp;I124&amp;A124</f>
        <v>336879.74013062497.8285Koteshwor</v>
      </c>
      <c r="M124" t="str">
        <f>LOWER(J124)&amp;"_"&amp;K124</f>
        <v>kot_8356</v>
      </c>
      <c r="N124" t="s">
        <v>525</v>
      </c>
      <c r="O124" t="s">
        <v>531</v>
      </c>
    </row>
    <row r="125" spans="1:15" x14ac:dyDescent="0.25">
      <c r="A125" t="s">
        <v>345</v>
      </c>
      <c r="B125" t="s">
        <v>319</v>
      </c>
      <c r="C125">
        <v>200</v>
      </c>
      <c r="D125">
        <v>11</v>
      </c>
      <c r="E125">
        <v>0.4</v>
      </c>
      <c r="F125" t="s">
        <v>317</v>
      </c>
      <c r="G125" t="s">
        <v>312</v>
      </c>
      <c r="H125">
        <v>336829.91869999998</v>
      </c>
      <c r="I125">
        <v>3062518.6586000002</v>
      </c>
      <c r="J125" t="s">
        <v>346</v>
      </c>
      <c r="K125">
        <v>8358</v>
      </c>
      <c r="L125" t="str">
        <f>H125&amp;I125&amp;A125</f>
        <v>336829.91873062518.6586Koteshwor</v>
      </c>
      <c r="M125" t="str">
        <f>LOWER(J125)&amp;"_"&amp;K125</f>
        <v>kot_8358</v>
      </c>
      <c r="N125" t="s">
        <v>526</v>
      </c>
      <c r="O125" t="s">
        <v>531</v>
      </c>
    </row>
    <row r="126" spans="1:15" x14ac:dyDescent="0.25">
      <c r="A126" t="s">
        <v>345</v>
      </c>
      <c r="B126" t="s">
        <v>319</v>
      </c>
      <c r="C126">
        <v>100</v>
      </c>
      <c r="D126">
        <v>11</v>
      </c>
      <c r="E126">
        <v>0.4</v>
      </c>
      <c r="F126" t="s">
        <v>317</v>
      </c>
      <c r="G126" t="s">
        <v>312</v>
      </c>
      <c r="H126">
        <v>336646.92550000001</v>
      </c>
      <c r="I126">
        <v>3062318.8382000001</v>
      </c>
      <c r="J126" t="s">
        <v>346</v>
      </c>
      <c r="K126">
        <v>8136</v>
      </c>
      <c r="L126" t="str">
        <f>H126&amp;I126&amp;A126</f>
        <v>336646.92553062318.8382Koteshwor</v>
      </c>
      <c r="M126" t="str">
        <f>LOWER(J126)&amp;"_"&amp;K126</f>
        <v>kot_8136</v>
      </c>
      <c r="N126" t="s">
        <v>525</v>
      </c>
      <c r="O126" t="s">
        <v>531</v>
      </c>
    </row>
    <row r="127" spans="1:15" x14ac:dyDescent="0.25">
      <c r="A127" t="s">
        <v>345</v>
      </c>
      <c r="B127" t="s">
        <v>319</v>
      </c>
      <c r="C127">
        <v>200</v>
      </c>
      <c r="D127">
        <v>11</v>
      </c>
      <c r="E127">
        <v>0.4</v>
      </c>
      <c r="F127" t="s">
        <v>317</v>
      </c>
      <c r="G127" t="s">
        <v>312</v>
      </c>
      <c r="H127">
        <v>336331.23989999999</v>
      </c>
      <c r="I127">
        <v>3062429.0247</v>
      </c>
      <c r="J127" t="s">
        <v>346</v>
      </c>
      <c r="K127">
        <v>8149</v>
      </c>
      <c r="L127" t="str">
        <f>H127&amp;I127&amp;A127</f>
        <v>336331.23993062429.0247Koteshwor</v>
      </c>
      <c r="M127" t="str">
        <f>LOWER(J127)&amp;"_"&amp;K127</f>
        <v>kot_8149</v>
      </c>
      <c r="N127" t="s">
        <v>526</v>
      </c>
      <c r="O127" t="s">
        <v>531</v>
      </c>
    </row>
    <row r="128" spans="1:15" x14ac:dyDescent="0.25">
      <c r="A128" t="s">
        <v>345</v>
      </c>
      <c r="B128" t="s">
        <v>319</v>
      </c>
      <c r="C128">
        <v>100</v>
      </c>
      <c r="D128">
        <v>11</v>
      </c>
      <c r="E128">
        <v>0.4</v>
      </c>
      <c r="F128" t="s">
        <v>317</v>
      </c>
      <c r="G128" t="s">
        <v>312</v>
      </c>
      <c r="H128">
        <v>336250.59419999999</v>
      </c>
      <c r="I128">
        <v>3062437.0954999998</v>
      </c>
      <c r="J128" t="s">
        <v>346</v>
      </c>
      <c r="K128">
        <v>8152</v>
      </c>
      <c r="L128" t="str">
        <f>H128&amp;I128&amp;A128</f>
        <v>336250.59423062437.0955Koteshwor</v>
      </c>
      <c r="M128" t="str">
        <f>LOWER(J128)&amp;"_"&amp;K128</f>
        <v>kot_8152</v>
      </c>
      <c r="N128" t="s">
        <v>525</v>
      </c>
      <c r="O128" t="s">
        <v>531</v>
      </c>
    </row>
    <row r="129" spans="1:15" x14ac:dyDescent="0.25">
      <c r="A129" t="s">
        <v>345</v>
      </c>
      <c r="B129" t="s">
        <v>319</v>
      </c>
      <c r="C129">
        <v>200</v>
      </c>
      <c r="D129">
        <v>11</v>
      </c>
      <c r="E129">
        <v>0.4</v>
      </c>
      <c r="F129" t="s">
        <v>317</v>
      </c>
      <c r="G129" t="s">
        <v>312</v>
      </c>
      <c r="H129">
        <v>336791.11050000001</v>
      </c>
      <c r="I129">
        <v>3062248.7962000002</v>
      </c>
      <c r="J129" t="s">
        <v>346</v>
      </c>
      <c r="K129">
        <v>8225</v>
      </c>
      <c r="L129" t="str">
        <f>H129&amp;I129&amp;A129</f>
        <v>336791.11053062248.7962Koteshwor</v>
      </c>
      <c r="M129" t="str">
        <f>LOWER(J129)&amp;"_"&amp;K129</f>
        <v>kot_8225</v>
      </c>
      <c r="N129" t="s">
        <v>525</v>
      </c>
      <c r="O129" t="s">
        <v>531</v>
      </c>
    </row>
    <row r="130" spans="1:15" x14ac:dyDescent="0.25">
      <c r="A130" t="s">
        <v>345</v>
      </c>
      <c r="B130" t="s">
        <v>319</v>
      </c>
      <c r="C130">
        <v>200</v>
      </c>
      <c r="D130">
        <v>11</v>
      </c>
      <c r="E130">
        <v>0.4</v>
      </c>
      <c r="F130" t="s">
        <v>317</v>
      </c>
      <c r="G130" t="s">
        <v>312</v>
      </c>
      <c r="H130">
        <v>336790.10430000001</v>
      </c>
      <c r="I130">
        <v>3062261.0339000002</v>
      </c>
      <c r="J130" t="s">
        <v>346</v>
      </c>
      <c r="K130">
        <v>8223</v>
      </c>
      <c r="L130" t="str">
        <f>H130&amp;I130&amp;A130</f>
        <v>336790.10433062261.0339Koteshwor</v>
      </c>
      <c r="M130" t="str">
        <f>LOWER(J130)&amp;"_"&amp;K130</f>
        <v>kot_8223</v>
      </c>
      <c r="N130" t="s">
        <v>526</v>
      </c>
      <c r="O130" t="s">
        <v>531</v>
      </c>
    </row>
    <row r="131" spans="1:15" x14ac:dyDescent="0.25">
      <c r="A131" t="s">
        <v>345</v>
      </c>
      <c r="B131" t="s">
        <v>319</v>
      </c>
      <c r="C131">
        <v>100</v>
      </c>
      <c r="D131">
        <v>11</v>
      </c>
      <c r="E131">
        <v>0.4</v>
      </c>
      <c r="F131" t="s">
        <v>317</v>
      </c>
      <c r="G131" t="s">
        <v>312</v>
      </c>
      <c r="H131">
        <v>336786.43469999998</v>
      </c>
      <c r="I131">
        <v>3062359.7702000001</v>
      </c>
      <c r="J131" t="s">
        <v>346</v>
      </c>
      <c r="K131">
        <v>8209</v>
      </c>
      <c r="L131" t="str">
        <f>H131&amp;I131&amp;A131</f>
        <v>336786.43473062359.7702Koteshwor</v>
      </c>
      <c r="M131" t="str">
        <f>LOWER(J131)&amp;"_"&amp;K131</f>
        <v>kot_8209</v>
      </c>
      <c r="N131" t="s">
        <v>525</v>
      </c>
      <c r="O131" t="s">
        <v>531</v>
      </c>
    </row>
    <row r="132" spans="1:15" x14ac:dyDescent="0.25">
      <c r="A132" t="s">
        <v>345</v>
      </c>
      <c r="B132" t="s">
        <v>319</v>
      </c>
      <c r="C132">
        <v>200</v>
      </c>
      <c r="D132">
        <v>11</v>
      </c>
      <c r="E132">
        <v>0.4</v>
      </c>
      <c r="F132" t="s">
        <v>317</v>
      </c>
      <c r="G132" t="s">
        <v>312</v>
      </c>
      <c r="H132">
        <v>336589.41039999999</v>
      </c>
      <c r="I132">
        <v>3062194.6315000001</v>
      </c>
      <c r="J132" t="s">
        <v>346</v>
      </c>
      <c r="K132">
        <v>8201</v>
      </c>
      <c r="L132" t="str">
        <f>H132&amp;I132&amp;A132</f>
        <v>336589.41043062194.6315Koteshwor</v>
      </c>
      <c r="M132" t="str">
        <f>LOWER(J132)&amp;"_"&amp;K132</f>
        <v>kot_8201</v>
      </c>
      <c r="N132" t="s">
        <v>526</v>
      </c>
      <c r="O132" t="s">
        <v>531</v>
      </c>
    </row>
    <row r="133" spans="1:15" x14ac:dyDescent="0.25">
      <c r="A133" t="s">
        <v>345</v>
      </c>
      <c r="B133" t="s">
        <v>319</v>
      </c>
      <c r="C133">
        <v>200</v>
      </c>
      <c r="D133">
        <v>11</v>
      </c>
      <c r="E133">
        <v>0.4</v>
      </c>
      <c r="F133" t="s">
        <v>317</v>
      </c>
      <c r="G133" t="s">
        <v>312</v>
      </c>
      <c r="H133">
        <v>337454.42509999999</v>
      </c>
      <c r="I133">
        <v>3062282.4073000001</v>
      </c>
      <c r="J133" t="s">
        <v>346</v>
      </c>
      <c r="K133">
        <v>8335</v>
      </c>
      <c r="L133" t="str">
        <f>H133&amp;I133&amp;A133</f>
        <v>337454.42513062282.4073Koteshwor</v>
      </c>
      <c r="M133" t="str">
        <f>LOWER(J133)&amp;"_"&amp;K133</f>
        <v>kot_8335</v>
      </c>
      <c r="N133" t="s">
        <v>526</v>
      </c>
      <c r="O133" t="s">
        <v>531</v>
      </c>
    </row>
    <row r="134" spans="1:15" x14ac:dyDescent="0.25">
      <c r="A134" t="s">
        <v>345</v>
      </c>
      <c r="B134" t="s">
        <v>319</v>
      </c>
      <c r="C134">
        <v>100</v>
      </c>
      <c r="D134">
        <v>11</v>
      </c>
      <c r="E134">
        <v>0.4</v>
      </c>
      <c r="F134" t="s">
        <v>317</v>
      </c>
      <c r="G134" t="s">
        <v>312</v>
      </c>
      <c r="H134">
        <v>337456.14250000002</v>
      </c>
      <c r="I134">
        <v>3062060.6011999999</v>
      </c>
      <c r="J134" t="s">
        <v>346</v>
      </c>
      <c r="K134">
        <v>8333</v>
      </c>
      <c r="L134" t="str">
        <f>H134&amp;I134&amp;A134</f>
        <v>337456.14253062060.6012Koteshwor</v>
      </c>
      <c r="M134" t="str">
        <f>LOWER(J134)&amp;"_"&amp;K134</f>
        <v>kot_8333</v>
      </c>
      <c r="N134" t="s">
        <v>525</v>
      </c>
      <c r="O134" t="s">
        <v>531</v>
      </c>
    </row>
    <row r="135" spans="1:15" x14ac:dyDescent="0.25">
      <c r="A135" t="s">
        <v>345</v>
      </c>
      <c r="B135" t="s">
        <v>319</v>
      </c>
      <c r="C135">
        <v>200</v>
      </c>
      <c r="D135">
        <v>11</v>
      </c>
      <c r="E135">
        <v>0.4</v>
      </c>
      <c r="F135" t="s">
        <v>317</v>
      </c>
      <c r="G135" t="s">
        <v>312</v>
      </c>
      <c r="H135">
        <v>337458.91970000003</v>
      </c>
      <c r="I135">
        <v>3061874.2864000001</v>
      </c>
      <c r="J135" t="s">
        <v>346</v>
      </c>
      <c r="K135">
        <v>8295</v>
      </c>
      <c r="L135" t="str">
        <f>H135&amp;I135&amp;A135</f>
        <v>337458.91973061874.2864Koteshwor</v>
      </c>
      <c r="M135" t="str">
        <f>LOWER(J135)&amp;"_"&amp;K135</f>
        <v>kot_8295</v>
      </c>
      <c r="N135" t="s">
        <v>526</v>
      </c>
      <c r="O135" t="s">
        <v>531</v>
      </c>
    </row>
    <row r="136" spans="1:15" x14ac:dyDescent="0.25">
      <c r="A136" t="s">
        <v>345</v>
      </c>
      <c r="B136" t="s">
        <v>319</v>
      </c>
      <c r="C136">
        <v>300</v>
      </c>
      <c r="D136">
        <v>11</v>
      </c>
      <c r="E136">
        <v>0.4</v>
      </c>
      <c r="F136" t="s">
        <v>317</v>
      </c>
      <c r="G136" t="s">
        <v>312</v>
      </c>
      <c r="H136">
        <v>337458.43150000001</v>
      </c>
      <c r="I136">
        <v>3061849.4268</v>
      </c>
      <c r="J136" t="s">
        <v>346</v>
      </c>
      <c r="K136">
        <v>8293</v>
      </c>
      <c r="L136" t="str">
        <f>H136&amp;I136&amp;A136</f>
        <v>337458.43153061849.4268Koteshwor</v>
      </c>
      <c r="M136" t="str">
        <f>LOWER(J136)&amp;"_"&amp;K136</f>
        <v>kot_8293</v>
      </c>
      <c r="N136" t="s">
        <v>525</v>
      </c>
      <c r="O136" t="s">
        <v>531</v>
      </c>
    </row>
    <row r="137" spans="1:15" x14ac:dyDescent="0.25">
      <c r="A137" t="s">
        <v>345</v>
      </c>
      <c r="B137" t="s">
        <v>319</v>
      </c>
      <c r="C137">
        <v>200</v>
      </c>
      <c r="D137">
        <v>11</v>
      </c>
      <c r="E137">
        <v>0.4</v>
      </c>
      <c r="F137" t="s">
        <v>317</v>
      </c>
      <c r="G137" t="s">
        <v>312</v>
      </c>
      <c r="H137">
        <v>337347.00790000003</v>
      </c>
      <c r="I137">
        <v>3061896.7385999998</v>
      </c>
      <c r="J137" t="s">
        <v>346</v>
      </c>
      <c r="K137">
        <v>8261</v>
      </c>
      <c r="L137" t="str">
        <f>H137&amp;I137&amp;A137</f>
        <v>337347.00793061896.7386Koteshwor</v>
      </c>
      <c r="M137" t="str">
        <f>LOWER(J137)&amp;"_"&amp;K137</f>
        <v>kot_8261</v>
      </c>
      <c r="N137" t="s">
        <v>526</v>
      </c>
      <c r="O137" t="s">
        <v>531</v>
      </c>
    </row>
    <row r="138" spans="1:15" x14ac:dyDescent="0.25">
      <c r="A138" t="s">
        <v>345</v>
      </c>
      <c r="B138" t="s">
        <v>319</v>
      </c>
      <c r="C138">
        <v>300</v>
      </c>
      <c r="D138">
        <v>11</v>
      </c>
      <c r="E138">
        <v>0.4</v>
      </c>
      <c r="F138" t="s">
        <v>317</v>
      </c>
      <c r="G138" t="s">
        <v>312</v>
      </c>
      <c r="H138">
        <v>337391.59139999998</v>
      </c>
      <c r="I138">
        <v>3062061.4767999998</v>
      </c>
      <c r="J138" t="s">
        <v>346</v>
      </c>
      <c r="K138">
        <v>8273</v>
      </c>
      <c r="L138" t="str">
        <f>H138&amp;I138&amp;A138</f>
        <v>337391.59143062061.4768Koteshwor</v>
      </c>
      <c r="M138" t="str">
        <f>LOWER(J138)&amp;"_"&amp;K138</f>
        <v>kot_8273</v>
      </c>
      <c r="N138" t="s">
        <v>526</v>
      </c>
      <c r="O138" t="s">
        <v>531</v>
      </c>
    </row>
    <row r="139" spans="1:15" x14ac:dyDescent="0.25">
      <c r="A139" t="s">
        <v>345</v>
      </c>
      <c r="B139" t="s">
        <v>319</v>
      </c>
      <c r="C139">
        <v>100</v>
      </c>
      <c r="D139">
        <v>11</v>
      </c>
      <c r="E139">
        <v>0.4</v>
      </c>
      <c r="F139" t="s">
        <v>317</v>
      </c>
      <c r="G139" t="s">
        <v>312</v>
      </c>
      <c r="H139">
        <v>337305.64840000001</v>
      </c>
      <c r="I139">
        <v>3062140.6161000002</v>
      </c>
      <c r="J139" t="s">
        <v>346</v>
      </c>
      <c r="K139">
        <v>8355</v>
      </c>
      <c r="L139" t="str">
        <f>H139&amp;I139&amp;A139</f>
        <v>337305.64843062140.6161Koteshwor</v>
      </c>
      <c r="M139" t="str">
        <f>LOWER(J139)&amp;"_"&amp;K139</f>
        <v>kot_8355</v>
      </c>
      <c r="N139" t="s">
        <v>525</v>
      </c>
      <c r="O139" t="s">
        <v>531</v>
      </c>
    </row>
    <row r="140" spans="1:15" x14ac:dyDescent="0.25">
      <c r="A140" t="s">
        <v>345</v>
      </c>
      <c r="B140" t="s">
        <v>319</v>
      </c>
      <c r="C140">
        <v>100</v>
      </c>
      <c r="D140">
        <v>11</v>
      </c>
      <c r="E140">
        <v>0.4</v>
      </c>
      <c r="F140" t="s">
        <v>317</v>
      </c>
      <c r="G140" t="s">
        <v>312</v>
      </c>
      <c r="H140">
        <v>337418.98320000002</v>
      </c>
      <c r="I140">
        <v>3062126.2943000002</v>
      </c>
      <c r="J140" t="s">
        <v>346</v>
      </c>
      <c r="K140">
        <v>8344</v>
      </c>
      <c r="L140" t="str">
        <f>H140&amp;I140&amp;A140</f>
        <v>337418.98323062126.2943Koteshwor</v>
      </c>
      <c r="M140" t="str">
        <f>LOWER(J140)&amp;"_"&amp;K140</f>
        <v>kot_8344</v>
      </c>
      <c r="N140" t="s">
        <v>525</v>
      </c>
      <c r="O140" t="s">
        <v>531</v>
      </c>
    </row>
    <row r="141" spans="1:15" x14ac:dyDescent="0.25">
      <c r="A141" t="s">
        <v>345</v>
      </c>
      <c r="B141" t="s">
        <v>319</v>
      </c>
      <c r="C141">
        <v>200</v>
      </c>
      <c r="D141">
        <v>11</v>
      </c>
      <c r="E141">
        <v>0.4</v>
      </c>
      <c r="F141" t="s">
        <v>317</v>
      </c>
      <c r="G141" t="s">
        <v>312</v>
      </c>
      <c r="H141">
        <v>336915.39</v>
      </c>
      <c r="I141">
        <v>3061971.4051000001</v>
      </c>
      <c r="J141" t="s">
        <v>346</v>
      </c>
      <c r="K141">
        <v>8274</v>
      </c>
      <c r="L141" t="str">
        <f>H141&amp;I141&amp;A141</f>
        <v>336915.393061971.4051Koteshwor</v>
      </c>
      <c r="M141" t="str">
        <f>LOWER(J141)&amp;"_"&amp;K141</f>
        <v>kot_8274</v>
      </c>
      <c r="N141" t="s">
        <v>525</v>
      </c>
      <c r="O141" t="s">
        <v>531</v>
      </c>
    </row>
    <row r="142" spans="1:15" x14ac:dyDescent="0.25">
      <c r="A142" t="s">
        <v>345</v>
      </c>
      <c r="B142" t="s">
        <v>319</v>
      </c>
      <c r="C142">
        <v>200</v>
      </c>
      <c r="D142">
        <v>11</v>
      </c>
      <c r="E142">
        <v>0.4</v>
      </c>
      <c r="F142" t="s">
        <v>317</v>
      </c>
      <c r="G142" t="s">
        <v>312</v>
      </c>
      <c r="H142">
        <v>336686.47399999999</v>
      </c>
      <c r="I142">
        <v>3062027.0671000001</v>
      </c>
      <c r="J142" t="s">
        <v>346</v>
      </c>
      <c r="K142">
        <v>8296</v>
      </c>
      <c r="L142" t="str">
        <f>H142&amp;I142&amp;A142</f>
        <v>336686.4743062027.0671Koteshwor</v>
      </c>
      <c r="M142" t="str">
        <f>LOWER(J142)&amp;"_"&amp;K142</f>
        <v>kot_8296</v>
      </c>
      <c r="N142" t="s">
        <v>526</v>
      </c>
      <c r="O142" t="s">
        <v>531</v>
      </c>
    </row>
    <row r="143" spans="1:15" x14ac:dyDescent="0.25">
      <c r="A143" t="s">
        <v>345</v>
      </c>
      <c r="B143" t="s">
        <v>319</v>
      </c>
      <c r="C143">
        <v>100</v>
      </c>
      <c r="D143">
        <v>11</v>
      </c>
      <c r="E143">
        <v>0.4</v>
      </c>
      <c r="F143" t="s">
        <v>317</v>
      </c>
      <c r="G143" t="s">
        <v>312</v>
      </c>
      <c r="H143">
        <v>336741.40120000002</v>
      </c>
      <c r="I143">
        <v>3062087.6365</v>
      </c>
      <c r="J143" t="s">
        <v>346</v>
      </c>
      <c r="K143">
        <v>8306</v>
      </c>
      <c r="L143" t="str">
        <f>H143&amp;I143&amp;A143</f>
        <v>336741.40123062087.6365Koteshwor</v>
      </c>
      <c r="M143" t="str">
        <f>LOWER(J143)&amp;"_"&amp;K143</f>
        <v>kot_8306</v>
      </c>
      <c r="N143" t="s">
        <v>525</v>
      </c>
      <c r="O143" t="s">
        <v>531</v>
      </c>
    </row>
    <row r="144" spans="1:15" x14ac:dyDescent="0.25">
      <c r="A144" t="s">
        <v>345</v>
      </c>
      <c r="B144" t="s">
        <v>319</v>
      </c>
      <c r="C144">
        <v>100</v>
      </c>
      <c r="D144">
        <v>11</v>
      </c>
      <c r="E144">
        <v>0.4</v>
      </c>
      <c r="F144" t="s">
        <v>317</v>
      </c>
      <c r="G144" t="s">
        <v>312</v>
      </c>
      <c r="H144">
        <v>336765.8186</v>
      </c>
      <c r="I144">
        <v>3062075.6664999998</v>
      </c>
      <c r="J144" t="s">
        <v>346</v>
      </c>
      <c r="K144">
        <v>8310</v>
      </c>
      <c r="L144" t="str">
        <f>H144&amp;I144&amp;A144</f>
        <v>336765.81863062075.6665Koteshwor</v>
      </c>
      <c r="M144" t="str">
        <f>LOWER(J144)&amp;"_"&amp;K144</f>
        <v>kot_8310</v>
      </c>
      <c r="N144" t="s">
        <v>525</v>
      </c>
      <c r="O144" t="s">
        <v>531</v>
      </c>
    </row>
    <row r="145" spans="1:15" x14ac:dyDescent="0.25">
      <c r="A145" t="s">
        <v>345</v>
      </c>
      <c r="B145" t="s">
        <v>319</v>
      </c>
      <c r="C145">
        <v>200</v>
      </c>
      <c r="D145">
        <v>11</v>
      </c>
      <c r="E145">
        <v>0.4</v>
      </c>
      <c r="F145" t="s">
        <v>317</v>
      </c>
      <c r="G145" t="s">
        <v>312</v>
      </c>
      <c r="H145">
        <v>336505.39779999998</v>
      </c>
      <c r="I145">
        <v>3063587.3341000001</v>
      </c>
      <c r="J145" t="s">
        <v>346</v>
      </c>
      <c r="K145">
        <v>8087</v>
      </c>
      <c r="L145" t="str">
        <f>H145&amp;I145&amp;A145</f>
        <v>336505.39783063587.3341Koteshwor</v>
      </c>
      <c r="M145" t="str">
        <f>LOWER(J145)&amp;"_"&amp;K145</f>
        <v>kot_8087</v>
      </c>
      <c r="N145" t="s">
        <v>525</v>
      </c>
      <c r="O145" t="s">
        <v>531</v>
      </c>
    </row>
    <row r="146" spans="1:15" x14ac:dyDescent="0.25">
      <c r="A146" t="s">
        <v>345</v>
      </c>
      <c r="B146" t="s">
        <v>319</v>
      </c>
      <c r="C146">
        <v>200</v>
      </c>
      <c r="D146">
        <v>11</v>
      </c>
      <c r="E146">
        <v>0.4</v>
      </c>
      <c r="F146" t="s">
        <v>317</v>
      </c>
      <c r="G146" t="s">
        <v>312</v>
      </c>
      <c r="H146">
        <v>336730.0575</v>
      </c>
      <c r="I146">
        <v>3063518.0244</v>
      </c>
      <c r="J146" t="s">
        <v>346</v>
      </c>
      <c r="K146">
        <v>8359</v>
      </c>
      <c r="L146" t="str">
        <f>H146&amp;I146&amp;A146</f>
        <v>336730.05753063518.0244Koteshwor</v>
      </c>
      <c r="M146" t="str">
        <f>LOWER(J146)&amp;"_"&amp;K146</f>
        <v>kot_8359</v>
      </c>
      <c r="N146" t="s">
        <v>526</v>
      </c>
      <c r="O146" t="s">
        <v>531</v>
      </c>
    </row>
    <row r="147" spans="1:15" x14ac:dyDescent="0.25">
      <c r="A147" t="s">
        <v>345</v>
      </c>
      <c r="B147" t="s">
        <v>319</v>
      </c>
      <c r="C147">
        <v>200</v>
      </c>
      <c r="D147">
        <v>11</v>
      </c>
      <c r="E147">
        <v>0.4</v>
      </c>
      <c r="F147" t="s">
        <v>317</v>
      </c>
      <c r="G147" t="s">
        <v>312</v>
      </c>
      <c r="H147">
        <v>336760.44910000003</v>
      </c>
      <c r="I147">
        <v>3063511.4575999998</v>
      </c>
      <c r="J147" t="s">
        <v>346</v>
      </c>
      <c r="K147">
        <v>8080</v>
      </c>
      <c r="L147" t="str">
        <f>H147&amp;I147&amp;A147</f>
        <v>336760.44913063511.4576Koteshwor</v>
      </c>
      <c r="M147" t="str">
        <f>LOWER(J147)&amp;"_"&amp;K147</f>
        <v>kot_8080</v>
      </c>
      <c r="N147" t="s">
        <v>526</v>
      </c>
      <c r="O147" t="s">
        <v>531</v>
      </c>
    </row>
    <row r="148" spans="1:15" x14ac:dyDescent="0.25">
      <c r="A148" t="s">
        <v>345</v>
      </c>
      <c r="B148" t="s">
        <v>319</v>
      </c>
      <c r="C148">
        <v>200</v>
      </c>
      <c r="D148">
        <v>11</v>
      </c>
      <c r="E148">
        <v>0.4</v>
      </c>
      <c r="F148" t="s">
        <v>317</v>
      </c>
      <c r="G148" t="s">
        <v>312</v>
      </c>
      <c r="H148">
        <v>336599.75900000002</v>
      </c>
      <c r="I148">
        <v>3063015.2809000001</v>
      </c>
      <c r="J148" t="s">
        <v>346</v>
      </c>
      <c r="K148">
        <v>8106</v>
      </c>
      <c r="L148" t="str">
        <f>H148&amp;I148&amp;A148</f>
        <v>336599.7593063015.2809Koteshwor</v>
      </c>
      <c r="M148" t="str">
        <f>LOWER(J148)&amp;"_"&amp;K148</f>
        <v>kot_8106</v>
      </c>
      <c r="N148" t="s">
        <v>526</v>
      </c>
      <c r="O148" t="s">
        <v>531</v>
      </c>
    </row>
    <row r="149" spans="1:15" x14ac:dyDescent="0.25">
      <c r="A149" t="s">
        <v>345</v>
      </c>
      <c r="B149" t="s">
        <v>319</v>
      </c>
      <c r="C149">
        <v>100</v>
      </c>
      <c r="D149">
        <v>11</v>
      </c>
      <c r="E149">
        <v>0.4</v>
      </c>
      <c r="F149" t="s">
        <v>317</v>
      </c>
      <c r="G149" t="s">
        <v>312</v>
      </c>
      <c r="H149">
        <v>336636.38370000001</v>
      </c>
      <c r="I149">
        <v>3063099.0660999999</v>
      </c>
      <c r="J149" t="s">
        <v>346</v>
      </c>
      <c r="K149">
        <v>8113</v>
      </c>
      <c r="L149" t="str">
        <f>H149&amp;I149&amp;A149</f>
        <v>336636.38373063099.0661Koteshwor</v>
      </c>
      <c r="M149" t="str">
        <f>LOWER(J149)&amp;"_"&amp;K149</f>
        <v>kot_8113</v>
      </c>
      <c r="N149" t="s">
        <v>525</v>
      </c>
      <c r="O149" t="s">
        <v>531</v>
      </c>
    </row>
    <row r="150" spans="1:15" x14ac:dyDescent="0.25">
      <c r="A150" t="s">
        <v>345</v>
      </c>
      <c r="B150" t="s">
        <v>319</v>
      </c>
      <c r="C150">
        <v>200</v>
      </c>
      <c r="D150">
        <v>11</v>
      </c>
      <c r="E150">
        <v>0.4</v>
      </c>
      <c r="F150" t="s">
        <v>317</v>
      </c>
      <c r="G150" t="s">
        <v>312</v>
      </c>
      <c r="H150">
        <v>336625.63449999999</v>
      </c>
      <c r="I150">
        <v>3063171.7782999999</v>
      </c>
      <c r="J150" t="s">
        <v>346</v>
      </c>
      <c r="K150">
        <v>8116</v>
      </c>
      <c r="L150" t="str">
        <f>H150&amp;I150&amp;A150</f>
        <v>336625.63453063171.7783Koteshwor</v>
      </c>
      <c r="M150" t="str">
        <f>LOWER(J150)&amp;"_"&amp;K150</f>
        <v>kot_8116</v>
      </c>
      <c r="N150" t="s">
        <v>526</v>
      </c>
      <c r="O150" t="s">
        <v>531</v>
      </c>
    </row>
    <row r="151" spans="1:15" x14ac:dyDescent="0.25">
      <c r="A151" t="s">
        <v>345</v>
      </c>
      <c r="B151" t="s">
        <v>319</v>
      </c>
      <c r="C151">
        <v>200</v>
      </c>
      <c r="D151">
        <v>11</v>
      </c>
      <c r="E151">
        <v>0.4</v>
      </c>
      <c r="F151" t="s">
        <v>317</v>
      </c>
      <c r="G151" t="s">
        <v>312</v>
      </c>
      <c r="H151">
        <v>336940.18079999997</v>
      </c>
      <c r="I151">
        <v>3063153.9763000002</v>
      </c>
      <c r="J151" t="s">
        <v>346</v>
      </c>
      <c r="K151">
        <v>8103</v>
      </c>
      <c r="L151" t="str">
        <f>H151&amp;I151&amp;A151</f>
        <v>336940.18083063153.9763Koteshwor</v>
      </c>
      <c r="M151" t="str">
        <f>LOWER(J151)&amp;"_"&amp;K151</f>
        <v>kot_8103</v>
      </c>
      <c r="N151" t="s">
        <v>525</v>
      </c>
      <c r="O151" t="s">
        <v>531</v>
      </c>
    </row>
    <row r="152" spans="1:15" x14ac:dyDescent="0.25">
      <c r="A152" t="s">
        <v>345</v>
      </c>
      <c r="B152" t="s">
        <v>319</v>
      </c>
      <c r="C152">
        <v>200</v>
      </c>
      <c r="D152">
        <v>11</v>
      </c>
      <c r="E152">
        <v>0.4</v>
      </c>
      <c r="F152" t="s">
        <v>317</v>
      </c>
      <c r="G152" t="s">
        <v>312</v>
      </c>
      <c r="H152">
        <v>337013.00599999999</v>
      </c>
      <c r="I152">
        <v>3063173.9542</v>
      </c>
      <c r="J152" t="s">
        <v>346</v>
      </c>
      <c r="K152">
        <v>8097</v>
      </c>
      <c r="L152" t="str">
        <f>H152&amp;I152&amp;A152</f>
        <v>337013.0063063173.9542Koteshwor</v>
      </c>
      <c r="M152" t="str">
        <f>LOWER(J152)&amp;"_"&amp;K152</f>
        <v>kot_8097</v>
      </c>
      <c r="N152" t="s">
        <v>526</v>
      </c>
      <c r="O152" t="s">
        <v>531</v>
      </c>
    </row>
    <row r="153" spans="1:15" x14ac:dyDescent="0.25">
      <c r="A153" t="s">
        <v>345</v>
      </c>
      <c r="B153" t="s">
        <v>319</v>
      </c>
      <c r="C153">
        <v>200</v>
      </c>
      <c r="D153">
        <v>11</v>
      </c>
      <c r="E153">
        <v>0.4</v>
      </c>
      <c r="F153" t="s">
        <v>317</v>
      </c>
      <c r="G153" t="s">
        <v>312</v>
      </c>
      <c r="H153">
        <v>337156.98599999998</v>
      </c>
      <c r="I153">
        <v>3063220.3360000001</v>
      </c>
      <c r="J153" t="s">
        <v>346</v>
      </c>
      <c r="K153">
        <v>8089</v>
      </c>
      <c r="L153" t="str">
        <f>H153&amp;I153&amp;A153</f>
        <v>337156.9863063220.336Koteshwor</v>
      </c>
      <c r="M153" t="str">
        <f>LOWER(J153)&amp;"_"&amp;K153</f>
        <v>kot_8089</v>
      </c>
      <c r="N153" t="s">
        <v>525</v>
      </c>
      <c r="O153" t="s">
        <v>531</v>
      </c>
    </row>
    <row r="154" spans="1:15" x14ac:dyDescent="0.25">
      <c r="A154" t="s">
        <v>345</v>
      </c>
      <c r="B154" t="s">
        <v>319</v>
      </c>
      <c r="C154">
        <v>200</v>
      </c>
      <c r="D154">
        <v>11</v>
      </c>
      <c r="E154">
        <v>0.4</v>
      </c>
      <c r="F154" t="s">
        <v>317</v>
      </c>
      <c r="G154" t="s">
        <v>312</v>
      </c>
      <c r="H154">
        <v>336716.61670000001</v>
      </c>
      <c r="I154">
        <v>3063194.5196000002</v>
      </c>
      <c r="J154" t="s">
        <v>346</v>
      </c>
      <c r="K154">
        <v>8123</v>
      </c>
      <c r="L154" t="str">
        <f>H154&amp;I154&amp;A154</f>
        <v>336716.61673063194.5196Koteshwor</v>
      </c>
      <c r="M154" t="str">
        <f>LOWER(J154)&amp;"_"&amp;K154</f>
        <v>kot_8123</v>
      </c>
      <c r="N154" t="s">
        <v>525</v>
      </c>
      <c r="O154" t="s">
        <v>531</v>
      </c>
    </row>
    <row r="155" spans="1:15" x14ac:dyDescent="0.25">
      <c r="A155" t="s">
        <v>478</v>
      </c>
      <c r="B155" t="s">
        <v>319</v>
      </c>
      <c r="C155">
        <v>200</v>
      </c>
      <c r="D155">
        <v>11</v>
      </c>
      <c r="E155">
        <v>0.4</v>
      </c>
      <c r="F155" t="s">
        <v>317</v>
      </c>
      <c r="G155" t="s">
        <v>312</v>
      </c>
      <c r="H155">
        <v>335990.99410000001</v>
      </c>
      <c r="I155">
        <v>3063234.2622000002</v>
      </c>
      <c r="J155" t="s">
        <v>479</v>
      </c>
      <c r="K155">
        <v>11022</v>
      </c>
      <c r="L155" t="str">
        <f>H155&amp;I155&amp;A155</f>
        <v>335990.99413063234.2622Sankhamul</v>
      </c>
      <c r="M155" t="str">
        <f>LOWER(J155)&amp;"_"&amp;K155</f>
        <v>san_11022</v>
      </c>
      <c r="N155" t="s">
        <v>526</v>
      </c>
      <c r="O155" t="s">
        <v>531</v>
      </c>
    </row>
    <row r="156" spans="1:15" x14ac:dyDescent="0.25">
      <c r="A156" t="s">
        <v>478</v>
      </c>
      <c r="B156" t="s">
        <v>319</v>
      </c>
      <c r="C156">
        <v>100</v>
      </c>
      <c r="D156">
        <v>11</v>
      </c>
      <c r="E156">
        <v>0.4</v>
      </c>
      <c r="F156" t="s">
        <v>317</v>
      </c>
      <c r="G156" t="s">
        <v>312</v>
      </c>
      <c r="H156">
        <v>336106.06640000001</v>
      </c>
      <c r="I156">
        <v>3063132.5953000002</v>
      </c>
      <c r="J156" t="s">
        <v>479</v>
      </c>
      <c r="K156">
        <v>11002</v>
      </c>
      <c r="L156" t="str">
        <f>H156&amp;I156&amp;A156</f>
        <v>336106.06643063132.5953Sankhamul</v>
      </c>
      <c r="M156" t="str">
        <f>LOWER(J156)&amp;"_"&amp;K156</f>
        <v>san_11002</v>
      </c>
      <c r="N156" t="s">
        <v>525</v>
      </c>
      <c r="O156" t="s">
        <v>531</v>
      </c>
    </row>
    <row r="157" spans="1:15" x14ac:dyDescent="0.25">
      <c r="A157" t="s">
        <v>478</v>
      </c>
      <c r="B157" t="s">
        <v>319</v>
      </c>
      <c r="C157">
        <v>100</v>
      </c>
      <c r="D157">
        <v>11</v>
      </c>
      <c r="E157">
        <v>0.4</v>
      </c>
      <c r="F157" t="s">
        <v>317</v>
      </c>
      <c r="G157" t="s">
        <v>312</v>
      </c>
      <c r="H157">
        <v>335938.685</v>
      </c>
      <c r="I157">
        <v>3063198.1447999999</v>
      </c>
      <c r="J157" t="s">
        <v>479</v>
      </c>
      <c r="K157">
        <v>11093</v>
      </c>
      <c r="L157" t="str">
        <f>H157&amp;I157&amp;A157</f>
        <v>335938.6853063198.1448Sankhamul</v>
      </c>
      <c r="M157" t="str">
        <f>LOWER(J157)&amp;"_"&amp;K157</f>
        <v>san_11093</v>
      </c>
      <c r="N157" t="s">
        <v>525</v>
      </c>
      <c r="O157" t="s">
        <v>531</v>
      </c>
    </row>
    <row r="158" spans="1:15" x14ac:dyDescent="0.25">
      <c r="A158" t="s">
        <v>478</v>
      </c>
      <c r="B158" t="s">
        <v>319</v>
      </c>
      <c r="C158">
        <v>200</v>
      </c>
      <c r="D158">
        <v>11</v>
      </c>
      <c r="E158">
        <v>0.4</v>
      </c>
      <c r="F158" t="s">
        <v>317</v>
      </c>
      <c r="G158" t="s">
        <v>312</v>
      </c>
      <c r="H158">
        <v>335928.9155</v>
      </c>
      <c r="I158">
        <v>3063005.1477999999</v>
      </c>
      <c r="J158" t="s">
        <v>479</v>
      </c>
      <c r="K158">
        <v>11103</v>
      </c>
      <c r="L158" t="str">
        <f>H158&amp;I158&amp;A158</f>
        <v>335928.91553063005.1478Sankhamul</v>
      </c>
      <c r="M158" t="str">
        <f>LOWER(J158)&amp;"_"&amp;K158</f>
        <v>san_11103</v>
      </c>
      <c r="N158" t="s">
        <v>525</v>
      </c>
      <c r="O158" t="s">
        <v>531</v>
      </c>
    </row>
    <row r="159" spans="1:15" x14ac:dyDescent="0.25">
      <c r="A159" t="s">
        <v>478</v>
      </c>
      <c r="B159" t="s">
        <v>319</v>
      </c>
      <c r="C159">
        <v>100</v>
      </c>
      <c r="D159">
        <v>11</v>
      </c>
      <c r="E159">
        <v>0.4</v>
      </c>
      <c r="F159" t="s">
        <v>317</v>
      </c>
      <c r="G159" t="s">
        <v>312</v>
      </c>
      <c r="H159">
        <v>335818.65490000002</v>
      </c>
      <c r="I159">
        <v>3063038.1028</v>
      </c>
      <c r="J159" t="s">
        <v>479</v>
      </c>
      <c r="K159">
        <v>11110</v>
      </c>
      <c r="L159" t="str">
        <f>H159&amp;I159&amp;A159</f>
        <v>335818.65493063038.1028Sankhamul</v>
      </c>
      <c r="M159" t="str">
        <f>LOWER(J159)&amp;"_"&amp;K159</f>
        <v>san_11110</v>
      </c>
      <c r="N159" t="s">
        <v>525</v>
      </c>
      <c r="O159" t="s">
        <v>531</v>
      </c>
    </row>
    <row r="160" spans="1:15" x14ac:dyDescent="0.25">
      <c r="A160" t="s">
        <v>478</v>
      </c>
      <c r="B160" t="s">
        <v>319</v>
      </c>
      <c r="C160">
        <v>200</v>
      </c>
      <c r="D160">
        <v>11</v>
      </c>
      <c r="E160">
        <v>0.4</v>
      </c>
      <c r="F160" t="s">
        <v>317</v>
      </c>
      <c r="G160" t="s">
        <v>312</v>
      </c>
      <c r="H160">
        <v>335860.16960000002</v>
      </c>
      <c r="I160">
        <v>3063721.5624000002</v>
      </c>
      <c r="J160" t="s">
        <v>479</v>
      </c>
      <c r="K160">
        <v>11054</v>
      </c>
      <c r="L160" t="str">
        <f>H160&amp;I160&amp;A160</f>
        <v>335860.16963063721.5624Sankhamul</v>
      </c>
      <c r="M160" t="str">
        <f>LOWER(J160)&amp;"_"&amp;K160</f>
        <v>san_11054</v>
      </c>
      <c r="N160" t="s">
        <v>526</v>
      </c>
      <c r="O160" t="s">
        <v>531</v>
      </c>
    </row>
    <row r="161" spans="1:15" x14ac:dyDescent="0.25">
      <c r="A161" t="s">
        <v>478</v>
      </c>
      <c r="B161" t="s">
        <v>319</v>
      </c>
      <c r="C161">
        <v>100</v>
      </c>
      <c r="D161">
        <v>11</v>
      </c>
      <c r="E161">
        <v>0.4</v>
      </c>
      <c r="F161" t="s">
        <v>317</v>
      </c>
      <c r="G161" t="s">
        <v>312</v>
      </c>
      <c r="H161">
        <v>335844.90029999998</v>
      </c>
      <c r="I161">
        <v>3063638.4331</v>
      </c>
      <c r="J161" t="s">
        <v>479</v>
      </c>
      <c r="K161">
        <v>11049</v>
      </c>
      <c r="L161" t="str">
        <f>H161&amp;I161&amp;A161</f>
        <v>335844.90033063638.4331Sankhamul</v>
      </c>
      <c r="M161" t="str">
        <f>LOWER(J161)&amp;"_"&amp;K161</f>
        <v>san_11049</v>
      </c>
      <c r="N161" t="s">
        <v>525</v>
      </c>
      <c r="O161" t="s">
        <v>531</v>
      </c>
    </row>
    <row r="162" spans="1:15" x14ac:dyDescent="0.25">
      <c r="A162" t="s">
        <v>478</v>
      </c>
      <c r="B162" t="s">
        <v>319</v>
      </c>
      <c r="C162">
        <v>150</v>
      </c>
      <c r="D162">
        <v>11</v>
      </c>
      <c r="E162">
        <v>0.4</v>
      </c>
      <c r="F162" t="s">
        <v>317</v>
      </c>
      <c r="G162" t="s">
        <v>312</v>
      </c>
      <c r="H162">
        <v>335826.17099999997</v>
      </c>
      <c r="I162">
        <v>3063551.3791</v>
      </c>
      <c r="J162" t="s">
        <v>479</v>
      </c>
      <c r="K162">
        <v>11047</v>
      </c>
      <c r="L162" t="str">
        <f>H162&amp;I162&amp;A162</f>
        <v>335826.1713063551.3791Sankhamul</v>
      </c>
      <c r="M162" t="str">
        <f>LOWER(J162)&amp;"_"&amp;K162</f>
        <v>san_11047</v>
      </c>
      <c r="N162" t="s">
        <v>526</v>
      </c>
      <c r="O162" t="s">
        <v>531</v>
      </c>
    </row>
    <row r="163" spans="1:15" x14ac:dyDescent="0.25">
      <c r="A163" t="s">
        <v>478</v>
      </c>
      <c r="B163" t="s">
        <v>319</v>
      </c>
      <c r="C163">
        <v>100</v>
      </c>
      <c r="D163">
        <v>11</v>
      </c>
      <c r="E163">
        <v>0.4</v>
      </c>
      <c r="F163" t="s">
        <v>317</v>
      </c>
      <c r="G163" t="s">
        <v>312</v>
      </c>
      <c r="H163">
        <v>335866.39419999998</v>
      </c>
      <c r="I163">
        <v>3063424.9183</v>
      </c>
      <c r="J163" t="s">
        <v>479</v>
      </c>
      <c r="K163">
        <v>11041</v>
      </c>
      <c r="L163" t="str">
        <f>H163&amp;I163&amp;A163</f>
        <v>335866.39423063424.9183Sankhamul</v>
      </c>
      <c r="M163" t="str">
        <f>LOWER(J163)&amp;"_"&amp;K163</f>
        <v>san_11041</v>
      </c>
      <c r="N163" t="s">
        <v>525</v>
      </c>
      <c r="O163" t="s">
        <v>531</v>
      </c>
    </row>
    <row r="164" spans="1:15" x14ac:dyDescent="0.25">
      <c r="A164" t="s">
        <v>478</v>
      </c>
      <c r="B164" t="s">
        <v>319</v>
      </c>
      <c r="C164">
        <v>200</v>
      </c>
      <c r="D164">
        <v>11</v>
      </c>
      <c r="E164">
        <v>0.4</v>
      </c>
      <c r="F164" t="s">
        <v>317</v>
      </c>
      <c r="G164" t="s">
        <v>312</v>
      </c>
      <c r="H164">
        <v>335835.3542</v>
      </c>
      <c r="I164">
        <v>3063192.1617000001</v>
      </c>
      <c r="J164" t="s">
        <v>479</v>
      </c>
      <c r="K164">
        <v>11026</v>
      </c>
      <c r="L164" t="str">
        <f>H164&amp;I164&amp;A164</f>
        <v>335835.35423063192.1617Sankhamul</v>
      </c>
      <c r="M164" t="str">
        <f>LOWER(J164)&amp;"_"&amp;K164</f>
        <v>san_11026</v>
      </c>
      <c r="N164" t="s">
        <v>525</v>
      </c>
      <c r="O164" t="s">
        <v>531</v>
      </c>
    </row>
    <row r="165" spans="1:15" x14ac:dyDescent="0.25">
      <c r="A165" t="s">
        <v>478</v>
      </c>
      <c r="B165" t="s">
        <v>319</v>
      </c>
      <c r="C165">
        <v>200</v>
      </c>
      <c r="D165">
        <v>11</v>
      </c>
      <c r="E165">
        <v>0.4</v>
      </c>
      <c r="F165" t="s">
        <v>317</v>
      </c>
      <c r="G165" t="s">
        <v>312</v>
      </c>
      <c r="H165">
        <v>335745.51579999999</v>
      </c>
      <c r="I165">
        <v>3062977.4755000002</v>
      </c>
      <c r="J165" t="s">
        <v>479</v>
      </c>
      <c r="K165">
        <v>11003</v>
      </c>
      <c r="L165" t="str">
        <f>H165&amp;I165&amp;A165</f>
        <v>335745.51583062977.4755Sankhamul</v>
      </c>
      <c r="M165" t="str">
        <f>LOWER(J165)&amp;"_"&amp;K165</f>
        <v>san_11003</v>
      </c>
      <c r="N165" t="s">
        <v>526</v>
      </c>
      <c r="O165" t="s">
        <v>531</v>
      </c>
    </row>
    <row r="166" spans="1:15" x14ac:dyDescent="0.25">
      <c r="A166" t="s">
        <v>478</v>
      </c>
      <c r="B166" t="s">
        <v>319</v>
      </c>
      <c r="C166">
        <v>200</v>
      </c>
      <c r="D166">
        <v>11</v>
      </c>
      <c r="E166">
        <v>0.4</v>
      </c>
      <c r="F166" t="s">
        <v>317</v>
      </c>
      <c r="G166" t="s">
        <v>312</v>
      </c>
      <c r="H166">
        <v>335322.65830000001</v>
      </c>
      <c r="I166">
        <v>3063399.2883000001</v>
      </c>
      <c r="J166" t="s">
        <v>479</v>
      </c>
      <c r="K166">
        <v>11152</v>
      </c>
      <c r="L166" t="str">
        <f>H166&amp;I166&amp;A166</f>
        <v>335322.65833063399.2883Sankhamul</v>
      </c>
      <c r="M166" t="str">
        <f>LOWER(J166)&amp;"_"&amp;K166</f>
        <v>san_11152</v>
      </c>
      <c r="N166" t="s">
        <v>525</v>
      </c>
      <c r="O166" t="s">
        <v>531</v>
      </c>
    </row>
    <row r="167" spans="1:15" x14ac:dyDescent="0.25">
      <c r="A167" t="s">
        <v>478</v>
      </c>
      <c r="B167" t="s">
        <v>319</v>
      </c>
      <c r="C167">
        <v>150</v>
      </c>
      <c r="D167">
        <v>11</v>
      </c>
      <c r="E167">
        <v>0.4</v>
      </c>
      <c r="F167" t="s">
        <v>317</v>
      </c>
      <c r="G167" t="s">
        <v>312</v>
      </c>
      <c r="H167">
        <v>335640.95640000002</v>
      </c>
      <c r="I167">
        <v>3063253.0512000001</v>
      </c>
      <c r="J167" t="s">
        <v>479</v>
      </c>
      <c r="K167">
        <v>11131</v>
      </c>
      <c r="L167" t="str">
        <f>H167&amp;I167&amp;A167</f>
        <v>335640.95643063253.0512Sankhamul</v>
      </c>
      <c r="M167" t="str">
        <f>LOWER(J167)&amp;"_"&amp;K167</f>
        <v>san_11131</v>
      </c>
      <c r="N167" t="s">
        <v>526</v>
      </c>
      <c r="O167" t="s">
        <v>531</v>
      </c>
    </row>
    <row r="168" spans="1:15" x14ac:dyDescent="0.25">
      <c r="A168" t="s">
        <v>478</v>
      </c>
      <c r="B168" t="s">
        <v>319</v>
      </c>
      <c r="C168">
        <v>100</v>
      </c>
      <c r="D168">
        <v>11</v>
      </c>
      <c r="E168">
        <v>0.4</v>
      </c>
      <c r="F168" t="s">
        <v>317</v>
      </c>
      <c r="G168" t="s">
        <v>312</v>
      </c>
      <c r="H168">
        <v>335050.72769999999</v>
      </c>
      <c r="I168">
        <v>3063626.4832000001</v>
      </c>
      <c r="J168" t="s">
        <v>479</v>
      </c>
      <c r="K168">
        <v>11182</v>
      </c>
      <c r="L168" t="str">
        <f>H168&amp;I168&amp;A168</f>
        <v>335050.72773063626.4832Sankhamul</v>
      </c>
      <c r="M168" t="str">
        <f>LOWER(J168)&amp;"_"&amp;K168</f>
        <v>san_11182</v>
      </c>
      <c r="N168" t="s">
        <v>525</v>
      </c>
      <c r="O168" t="s">
        <v>531</v>
      </c>
    </row>
    <row r="169" spans="1:15" x14ac:dyDescent="0.25">
      <c r="A169" t="s">
        <v>478</v>
      </c>
      <c r="B169" t="s">
        <v>319</v>
      </c>
      <c r="C169">
        <v>200</v>
      </c>
      <c r="D169">
        <v>11</v>
      </c>
      <c r="E169">
        <v>0.4</v>
      </c>
      <c r="F169" t="s">
        <v>317</v>
      </c>
      <c r="G169" t="s">
        <v>312</v>
      </c>
      <c r="H169">
        <v>335101.06890000001</v>
      </c>
      <c r="I169">
        <v>3063714.2711999998</v>
      </c>
      <c r="J169" t="s">
        <v>479</v>
      </c>
      <c r="K169">
        <v>11163</v>
      </c>
      <c r="L169" t="str">
        <f>H169&amp;I169&amp;A169</f>
        <v>335101.06893063714.2712Sankhamul</v>
      </c>
      <c r="M169" t="str">
        <f>LOWER(J169)&amp;"_"&amp;K169</f>
        <v>san_11163</v>
      </c>
      <c r="N169" t="s">
        <v>526</v>
      </c>
      <c r="O169" t="s">
        <v>531</v>
      </c>
    </row>
    <row r="170" spans="1:15" x14ac:dyDescent="0.25">
      <c r="A170" t="s">
        <v>478</v>
      </c>
      <c r="B170" t="s">
        <v>319</v>
      </c>
      <c r="C170">
        <v>200</v>
      </c>
      <c r="D170">
        <v>11</v>
      </c>
      <c r="E170">
        <v>0.4</v>
      </c>
      <c r="F170" t="s">
        <v>317</v>
      </c>
      <c r="G170" t="s">
        <v>312</v>
      </c>
      <c r="H170">
        <v>335403.56520000001</v>
      </c>
      <c r="I170">
        <v>3063466.3933999999</v>
      </c>
      <c r="J170" t="s">
        <v>479</v>
      </c>
      <c r="K170">
        <v>11123</v>
      </c>
      <c r="L170" t="str">
        <f>H170&amp;I170&amp;A170</f>
        <v>335403.56523063466.3934Sankhamul</v>
      </c>
      <c r="M170" t="str">
        <f>LOWER(J170)&amp;"_"&amp;K170</f>
        <v>san_11123</v>
      </c>
      <c r="N170" t="s">
        <v>525</v>
      </c>
      <c r="O170" t="s">
        <v>531</v>
      </c>
    </row>
    <row r="171" spans="1:15" x14ac:dyDescent="0.25">
      <c r="A171" t="s">
        <v>478</v>
      </c>
      <c r="B171" t="s">
        <v>319</v>
      </c>
      <c r="C171">
        <v>100</v>
      </c>
      <c r="D171">
        <v>11</v>
      </c>
      <c r="E171">
        <v>0.4</v>
      </c>
      <c r="F171" t="s">
        <v>317</v>
      </c>
      <c r="G171" t="s">
        <v>312</v>
      </c>
      <c r="H171">
        <v>335547.32990000001</v>
      </c>
      <c r="I171">
        <v>3063570.8631000002</v>
      </c>
      <c r="J171" t="s">
        <v>479</v>
      </c>
      <c r="K171">
        <v>11171</v>
      </c>
      <c r="L171" t="str">
        <f>H171&amp;I171&amp;A171</f>
        <v>335547.32993063570.8631Sankhamul</v>
      </c>
      <c r="M171" t="str">
        <f>LOWER(J171)&amp;"_"&amp;K171</f>
        <v>san_11171</v>
      </c>
      <c r="N171" t="s">
        <v>525</v>
      </c>
      <c r="O171" t="s">
        <v>531</v>
      </c>
    </row>
    <row r="172" spans="1:15" x14ac:dyDescent="0.25">
      <c r="A172" t="s">
        <v>478</v>
      </c>
      <c r="B172" t="s">
        <v>319</v>
      </c>
      <c r="C172">
        <v>100</v>
      </c>
      <c r="D172">
        <v>11</v>
      </c>
      <c r="E172">
        <v>0.4</v>
      </c>
      <c r="F172" t="s">
        <v>317</v>
      </c>
      <c r="G172" t="s">
        <v>312</v>
      </c>
      <c r="H172">
        <v>335665.2145</v>
      </c>
      <c r="I172">
        <v>3063634.4583000001</v>
      </c>
      <c r="J172" t="s">
        <v>479</v>
      </c>
      <c r="K172">
        <v>11178</v>
      </c>
      <c r="L172" t="str">
        <f>H172&amp;I172&amp;A172</f>
        <v>335665.21453063634.4583Sankhamul</v>
      </c>
      <c r="M172" t="str">
        <f>LOWER(J172)&amp;"_"&amp;K172</f>
        <v>san_11178</v>
      </c>
      <c r="N172" t="s">
        <v>525</v>
      </c>
      <c r="O172" t="s">
        <v>531</v>
      </c>
    </row>
    <row r="173" spans="1:15" x14ac:dyDescent="0.25">
      <c r="A173" t="s">
        <v>478</v>
      </c>
      <c r="B173" t="s">
        <v>319</v>
      </c>
      <c r="C173">
        <v>200</v>
      </c>
      <c r="D173">
        <v>11</v>
      </c>
      <c r="E173">
        <v>0.4</v>
      </c>
      <c r="F173" t="s">
        <v>317</v>
      </c>
      <c r="G173" t="s">
        <v>312</v>
      </c>
      <c r="H173">
        <v>335367.40710000001</v>
      </c>
      <c r="I173">
        <v>3063536.2192000002</v>
      </c>
      <c r="J173" t="s">
        <v>479</v>
      </c>
      <c r="K173">
        <v>11112</v>
      </c>
      <c r="L173" t="str">
        <f>H173&amp;I173&amp;A173</f>
        <v>335367.40713063536.2192Sankhamul</v>
      </c>
      <c r="M173" t="str">
        <f>LOWER(J173)&amp;"_"&amp;K173</f>
        <v>san_11112</v>
      </c>
      <c r="N173" t="s">
        <v>526</v>
      </c>
      <c r="O173" t="s">
        <v>531</v>
      </c>
    </row>
    <row r="174" spans="1:15" x14ac:dyDescent="0.25">
      <c r="A174" t="s">
        <v>478</v>
      </c>
      <c r="B174" t="s">
        <v>319</v>
      </c>
      <c r="C174">
        <v>200</v>
      </c>
      <c r="D174">
        <v>11</v>
      </c>
      <c r="E174">
        <v>0.4</v>
      </c>
      <c r="F174" t="s">
        <v>317</v>
      </c>
      <c r="G174" t="s">
        <v>312</v>
      </c>
      <c r="H174">
        <v>335473.2352</v>
      </c>
      <c r="I174">
        <v>3063630.0704999999</v>
      </c>
      <c r="J174" t="s">
        <v>479</v>
      </c>
      <c r="K174">
        <v>11118</v>
      </c>
      <c r="L174" t="str">
        <f>H174&amp;I174&amp;A174</f>
        <v>335473.23523063630.0705Sankhamul</v>
      </c>
      <c r="M174" t="str">
        <f>LOWER(J174)&amp;"_"&amp;K174</f>
        <v>san_11118</v>
      </c>
      <c r="N174" t="s">
        <v>526</v>
      </c>
      <c r="O174" t="s">
        <v>531</v>
      </c>
    </row>
    <row r="175" spans="1:15" x14ac:dyDescent="0.25">
      <c r="A175" t="s">
        <v>478</v>
      </c>
      <c r="B175" t="s">
        <v>319</v>
      </c>
      <c r="C175">
        <v>200</v>
      </c>
      <c r="D175">
        <v>11</v>
      </c>
      <c r="E175">
        <v>0.4</v>
      </c>
      <c r="F175" t="s">
        <v>317</v>
      </c>
      <c r="G175" t="s">
        <v>312</v>
      </c>
      <c r="H175">
        <v>335509.3125</v>
      </c>
      <c r="I175">
        <v>3063701.7557999999</v>
      </c>
      <c r="J175" t="s">
        <v>479</v>
      </c>
      <c r="K175">
        <v>11121</v>
      </c>
      <c r="L175" t="str">
        <f>H175&amp;I175&amp;A175</f>
        <v>335509.31253063701.7558Sankhamul</v>
      </c>
      <c r="M175" t="str">
        <f>LOWER(J175)&amp;"_"&amp;K175</f>
        <v>san_11121</v>
      </c>
      <c r="N175" t="s">
        <v>525</v>
      </c>
      <c r="O175" t="s">
        <v>531</v>
      </c>
    </row>
    <row r="176" spans="1:15" x14ac:dyDescent="0.25">
      <c r="A176" t="s">
        <v>478</v>
      </c>
      <c r="B176" t="s">
        <v>319</v>
      </c>
      <c r="C176">
        <v>300</v>
      </c>
      <c r="D176">
        <v>11</v>
      </c>
      <c r="E176">
        <v>0.4</v>
      </c>
      <c r="F176" t="s">
        <v>317</v>
      </c>
      <c r="G176" t="s">
        <v>312</v>
      </c>
      <c r="H176">
        <v>335413.81189999997</v>
      </c>
      <c r="I176">
        <v>3063880.3694000002</v>
      </c>
      <c r="J176" t="s">
        <v>479</v>
      </c>
      <c r="K176">
        <v>11062</v>
      </c>
      <c r="L176" t="str">
        <f>H176&amp;I176&amp;A176</f>
        <v>335413.81193063880.3694Sankhamul</v>
      </c>
      <c r="M176" t="str">
        <f>LOWER(J176)&amp;"_"&amp;K176</f>
        <v>san_11062</v>
      </c>
      <c r="N176" t="s">
        <v>526</v>
      </c>
      <c r="O176" t="s">
        <v>531</v>
      </c>
    </row>
    <row r="177" spans="1:15" x14ac:dyDescent="0.25">
      <c r="A177" t="s">
        <v>480</v>
      </c>
      <c r="B177" t="s">
        <v>488</v>
      </c>
      <c r="C177">
        <v>100</v>
      </c>
      <c r="D177">
        <v>11</v>
      </c>
      <c r="E177">
        <v>0.4</v>
      </c>
      <c r="F177" t="s">
        <v>317</v>
      </c>
      <c r="G177" t="s">
        <v>312</v>
      </c>
      <c r="H177">
        <v>336921.45169999998</v>
      </c>
      <c r="I177">
        <v>3064279.0339000002</v>
      </c>
      <c r="J177" t="s">
        <v>481</v>
      </c>
      <c r="K177">
        <v>1117</v>
      </c>
      <c r="L177" t="str">
        <f>H177&amp;I177&amp;A177</f>
        <v>336921.45173064279.0339Bagmati</v>
      </c>
      <c r="M177" t="str">
        <f>LOWER(J177)&amp;"_"&amp;K177</f>
        <v>bag_1117</v>
      </c>
      <c r="N177" t="s">
        <v>525</v>
      </c>
      <c r="O177" t="s">
        <v>531</v>
      </c>
    </row>
    <row r="178" spans="1:15" x14ac:dyDescent="0.25">
      <c r="A178" t="s">
        <v>347</v>
      </c>
      <c r="B178" t="s">
        <v>377</v>
      </c>
      <c r="C178">
        <v>200</v>
      </c>
      <c r="D178">
        <v>11</v>
      </c>
      <c r="E178">
        <v>0.4</v>
      </c>
      <c r="F178" t="s">
        <v>317</v>
      </c>
      <c r="G178" t="s">
        <v>322</v>
      </c>
      <c r="H178">
        <v>335329.17930000002</v>
      </c>
      <c r="I178">
        <v>3059023.9597</v>
      </c>
      <c r="J178" t="s">
        <v>349</v>
      </c>
      <c r="K178">
        <v>9003</v>
      </c>
      <c r="L178" t="str">
        <f>H178&amp;I178&amp;A178</f>
        <v>335329.17933059023.9597Lubhu</v>
      </c>
      <c r="M178" t="str">
        <f>LOWER(J178)&amp;"_"&amp;K178</f>
        <v>lub_9003</v>
      </c>
      <c r="N178" t="s">
        <v>525</v>
      </c>
      <c r="O178" t="s">
        <v>531</v>
      </c>
    </row>
    <row r="179" spans="1:15" x14ac:dyDescent="0.25">
      <c r="A179" t="s">
        <v>347</v>
      </c>
      <c r="B179" t="s">
        <v>421</v>
      </c>
      <c r="C179">
        <v>100</v>
      </c>
      <c r="D179">
        <v>11</v>
      </c>
      <c r="E179">
        <v>0.4</v>
      </c>
      <c r="F179" t="s">
        <v>422</v>
      </c>
      <c r="G179" t="s">
        <v>322</v>
      </c>
      <c r="H179">
        <v>338770.565</v>
      </c>
      <c r="I179">
        <v>3060586.1356000002</v>
      </c>
      <c r="J179" t="s">
        <v>349</v>
      </c>
      <c r="K179">
        <v>9445</v>
      </c>
      <c r="L179" t="str">
        <f>H179&amp;I179&amp;A179</f>
        <v>338770.5653060586.1356Lubhu</v>
      </c>
      <c r="M179" t="str">
        <f>LOWER(J179)&amp;"_"&amp;K179</f>
        <v>lub_9445</v>
      </c>
      <c r="N179" t="s">
        <v>525</v>
      </c>
      <c r="O179" t="s">
        <v>531</v>
      </c>
    </row>
    <row r="180" spans="1:15" x14ac:dyDescent="0.25">
      <c r="A180" t="s">
        <v>501</v>
      </c>
      <c r="B180" t="s">
        <v>515</v>
      </c>
      <c r="C180">
        <v>200</v>
      </c>
      <c r="D180">
        <v>11</v>
      </c>
      <c r="E180">
        <v>0.4</v>
      </c>
      <c r="F180" t="s">
        <v>459</v>
      </c>
      <c r="G180" t="s">
        <v>312</v>
      </c>
      <c r="H180">
        <v>336685.03879999998</v>
      </c>
      <c r="I180">
        <v>3065135.9438</v>
      </c>
      <c r="J180" t="s">
        <v>503</v>
      </c>
      <c r="K180">
        <v>10229</v>
      </c>
      <c r="L180" t="str">
        <f>H180&amp;I180&amp;A180</f>
        <v>336685.03883065135.9438New Airport</v>
      </c>
      <c r="M180" t="str">
        <f>LOWER(J180)&amp;"_"&amp;K180</f>
        <v>new_10229</v>
      </c>
      <c r="N180" t="s">
        <v>525</v>
      </c>
      <c r="O180" t="s">
        <v>531</v>
      </c>
    </row>
    <row r="181" spans="1:15" x14ac:dyDescent="0.25">
      <c r="A181" t="s">
        <v>501</v>
      </c>
      <c r="B181" t="s">
        <v>511</v>
      </c>
      <c r="C181">
        <v>100</v>
      </c>
      <c r="D181">
        <v>11</v>
      </c>
      <c r="E181">
        <v>0.4</v>
      </c>
      <c r="F181" t="s">
        <v>459</v>
      </c>
      <c r="G181" t="s">
        <v>312</v>
      </c>
      <c r="H181">
        <v>337022.5906</v>
      </c>
      <c r="I181">
        <v>3065012.9567</v>
      </c>
      <c r="J181" t="s">
        <v>503</v>
      </c>
      <c r="K181">
        <v>10142</v>
      </c>
      <c r="L181" t="str">
        <f>H181&amp;I181&amp;A181</f>
        <v>337022.59063065012.9567New Airport</v>
      </c>
      <c r="M181" t="str">
        <f>LOWER(J181)&amp;"_"&amp;K181</f>
        <v>new_10142</v>
      </c>
      <c r="N181" t="s">
        <v>525</v>
      </c>
      <c r="O181" t="s">
        <v>531</v>
      </c>
    </row>
    <row r="182" spans="1:15" x14ac:dyDescent="0.25">
      <c r="A182" t="s">
        <v>501</v>
      </c>
      <c r="B182" t="s">
        <v>510</v>
      </c>
      <c r="C182">
        <v>100</v>
      </c>
      <c r="D182">
        <v>11</v>
      </c>
      <c r="E182">
        <v>0.4</v>
      </c>
      <c r="F182" t="s">
        <v>459</v>
      </c>
      <c r="G182" t="s">
        <v>312</v>
      </c>
      <c r="H182">
        <v>337034.03649999999</v>
      </c>
      <c r="I182">
        <v>3064954.5639999998</v>
      </c>
      <c r="J182" t="s">
        <v>503</v>
      </c>
      <c r="K182">
        <v>10140</v>
      </c>
      <c r="L182" t="str">
        <f>H182&amp;I182&amp;A182</f>
        <v>337034.03653064954.564New Airport</v>
      </c>
      <c r="M182" t="str">
        <f>LOWER(J182)&amp;"_"&amp;K182</f>
        <v>new_10140</v>
      </c>
      <c r="N182" t="s">
        <v>525</v>
      </c>
      <c r="O182" t="s">
        <v>531</v>
      </c>
    </row>
    <row r="183" spans="1:15" x14ac:dyDescent="0.25">
      <c r="A183" t="s">
        <v>501</v>
      </c>
      <c r="B183" t="s">
        <v>510</v>
      </c>
      <c r="C183">
        <v>100</v>
      </c>
      <c r="D183">
        <v>11</v>
      </c>
      <c r="E183">
        <v>0.4</v>
      </c>
      <c r="F183" t="s">
        <v>459</v>
      </c>
      <c r="G183" t="s">
        <v>312</v>
      </c>
      <c r="H183">
        <v>337039.28580000001</v>
      </c>
      <c r="I183">
        <v>3064935.6379999998</v>
      </c>
      <c r="J183" t="s">
        <v>503</v>
      </c>
      <c r="K183">
        <v>10139</v>
      </c>
      <c r="L183" t="str">
        <f>H183&amp;I183&amp;A183</f>
        <v>337039.28583064935.638New Airport</v>
      </c>
      <c r="M183" t="str">
        <f>LOWER(J183)&amp;"_"&amp;K183</f>
        <v>new_10139</v>
      </c>
      <c r="N183" t="s">
        <v>525</v>
      </c>
      <c r="O183" t="s">
        <v>531</v>
      </c>
    </row>
    <row r="184" spans="1:15" x14ac:dyDescent="0.25">
      <c r="A184" t="s">
        <v>315</v>
      </c>
      <c r="B184" t="s">
        <v>324</v>
      </c>
      <c r="C184">
        <v>100</v>
      </c>
      <c r="D184">
        <v>11</v>
      </c>
      <c r="E184">
        <v>0.4</v>
      </c>
      <c r="F184" t="s">
        <v>317</v>
      </c>
      <c r="G184" t="s">
        <v>322</v>
      </c>
      <c r="H184">
        <v>336875.81939999998</v>
      </c>
      <c r="I184">
        <v>3061688.0244</v>
      </c>
      <c r="J184" t="s">
        <v>318</v>
      </c>
      <c r="K184">
        <v>6092</v>
      </c>
      <c r="L184" t="str">
        <f>H184&amp;I184&amp;A184</f>
        <v>336875.81943061688.0244Imadol - 1</v>
      </c>
      <c r="M184" t="str">
        <f>LOWER(J184)&amp;"_"&amp;K184</f>
        <v>im1_6092</v>
      </c>
      <c r="N184" t="s">
        <v>525</v>
      </c>
      <c r="O184" t="s">
        <v>531</v>
      </c>
    </row>
    <row r="185" spans="1:15" x14ac:dyDescent="0.25">
      <c r="A185" t="s">
        <v>315</v>
      </c>
      <c r="B185" t="s">
        <v>335</v>
      </c>
      <c r="C185">
        <v>100</v>
      </c>
      <c r="D185">
        <v>11</v>
      </c>
      <c r="E185">
        <v>0.4</v>
      </c>
      <c r="F185" t="s">
        <v>317</v>
      </c>
      <c r="G185" t="s">
        <v>322</v>
      </c>
      <c r="H185">
        <v>336008.67259999999</v>
      </c>
      <c r="I185">
        <v>3061849.6867</v>
      </c>
      <c r="J185" t="s">
        <v>318</v>
      </c>
      <c r="K185">
        <v>6129</v>
      </c>
      <c r="L185" t="str">
        <f>H185&amp;I185&amp;A185</f>
        <v>336008.67263061849.6867Imadol - 1</v>
      </c>
      <c r="M185" t="str">
        <f>LOWER(J185)&amp;"_"&amp;K185</f>
        <v>im1_6129</v>
      </c>
      <c r="N185" t="s">
        <v>525</v>
      </c>
      <c r="O185" t="s">
        <v>531</v>
      </c>
    </row>
    <row r="186" spans="1:15" x14ac:dyDescent="0.25">
      <c r="A186" t="s">
        <v>312</v>
      </c>
      <c r="B186" t="s">
        <v>312</v>
      </c>
      <c r="C186">
        <v>200</v>
      </c>
      <c r="D186">
        <v>11</v>
      </c>
      <c r="E186">
        <v>0.4</v>
      </c>
      <c r="F186" t="s">
        <v>317</v>
      </c>
      <c r="G186" t="s">
        <v>312</v>
      </c>
      <c r="H186">
        <v>335896.00870000001</v>
      </c>
      <c r="I186">
        <v>3064018.7727000001</v>
      </c>
      <c r="J186" t="s">
        <v>465</v>
      </c>
      <c r="K186">
        <v>2051</v>
      </c>
      <c r="L186" t="str">
        <f>H186&amp;I186&amp;A186</f>
        <v>335896.00873064018.7727Baneshwor</v>
      </c>
      <c r="M186" t="str">
        <f>LOWER(J186)&amp;"_"&amp;K186</f>
        <v>ban_2051</v>
      </c>
      <c r="N186" t="s">
        <v>526</v>
      </c>
      <c r="O186" t="s">
        <v>531</v>
      </c>
    </row>
    <row r="187" spans="1:15" x14ac:dyDescent="0.25">
      <c r="A187" t="s">
        <v>315</v>
      </c>
      <c r="B187" t="s">
        <v>330</v>
      </c>
      <c r="C187">
        <v>100</v>
      </c>
      <c r="D187">
        <v>11</v>
      </c>
      <c r="E187">
        <v>0.4</v>
      </c>
      <c r="F187" t="s">
        <v>317</v>
      </c>
      <c r="G187" t="s">
        <v>322</v>
      </c>
      <c r="H187">
        <v>336439.86109999998</v>
      </c>
      <c r="I187">
        <v>3061590.2560000001</v>
      </c>
      <c r="J187" t="s">
        <v>318</v>
      </c>
      <c r="K187">
        <v>6120</v>
      </c>
      <c r="L187" t="str">
        <f>H187&amp;I187&amp;A187</f>
        <v>336439.86113061590.256Imadol - 1</v>
      </c>
      <c r="M187" t="str">
        <f>LOWER(J187)&amp;"_"&amp;K187</f>
        <v>im1_6120</v>
      </c>
      <c r="N187" t="s">
        <v>525</v>
      </c>
      <c r="O187" t="s">
        <v>531</v>
      </c>
    </row>
    <row r="188" spans="1:15" x14ac:dyDescent="0.25">
      <c r="A188" t="s">
        <v>347</v>
      </c>
      <c r="B188" t="s">
        <v>389</v>
      </c>
      <c r="C188">
        <v>25</v>
      </c>
      <c r="D188">
        <v>11</v>
      </c>
      <c r="E188">
        <v>0.4</v>
      </c>
      <c r="F188" t="s">
        <v>317</v>
      </c>
      <c r="G188" t="s">
        <v>322</v>
      </c>
      <c r="H188">
        <v>343883.22269999998</v>
      </c>
      <c r="I188">
        <v>3055185.6927</v>
      </c>
      <c r="J188" t="s">
        <v>349</v>
      </c>
      <c r="K188">
        <v>9190</v>
      </c>
      <c r="L188" t="str">
        <f>H188&amp;I188&amp;A188</f>
        <v>343883.22273055185.6927Lubhu</v>
      </c>
      <c r="M188" t="str">
        <f>LOWER(J188)&amp;"_"&amp;K188</f>
        <v>lub_9190</v>
      </c>
      <c r="N188" t="s">
        <v>525</v>
      </c>
      <c r="O188" t="s">
        <v>531</v>
      </c>
    </row>
    <row r="189" spans="1:15" x14ac:dyDescent="0.25">
      <c r="A189" t="s">
        <v>501</v>
      </c>
      <c r="B189" t="s">
        <v>512</v>
      </c>
      <c r="C189">
        <v>200</v>
      </c>
      <c r="D189">
        <v>11</v>
      </c>
      <c r="E189">
        <v>0.4</v>
      </c>
      <c r="F189" t="s">
        <v>459</v>
      </c>
      <c r="G189" t="s">
        <v>312</v>
      </c>
      <c r="H189">
        <v>336869.6213</v>
      </c>
      <c r="I189">
        <v>3064983.7116</v>
      </c>
      <c r="J189" t="s">
        <v>503</v>
      </c>
      <c r="K189">
        <v>10147</v>
      </c>
      <c r="L189" t="str">
        <f>H189&amp;I189&amp;A189</f>
        <v>336869.62133064983.7116New Airport</v>
      </c>
      <c r="M189" t="str">
        <f>LOWER(J189)&amp;"_"&amp;K189</f>
        <v>new_10147</v>
      </c>
      <c r="N189" t="s">
        <v>525</v>
      </c>
      <c r="O189" t="s">
        <v>531</v>
      </c>
    </row>
    <row r="190" spans="1:15" x14ac:dyDescent="0.25">
      <c r="A190" t="s">
        <v>347</v>
      </c>
      <c r="B190" t="s">
        <v>380</v>
      </c>
      <c r="C190">
        <v>50</v>
      </c>
      <c r="D190">
        <v>11</v>
      </c>
      <c r="E190">
        <v>0.4</v>
      </c>
      <c r="F190" t="s">
        <v>317</v>
      </c>
      <c r="G190" t="s">
        <v>322</v>
      </c>
      <c r="H190">
        <v>336465.32610000001</v>
      </c>
      <c r="I190">
        <v>3059206.4826000002</v>
      </c>
      <c r="J190" t="s">
        <v>349</v>
      </c>
      <c r="K190">
        <v>9399</v>
      </c>
      <c r="L190" t="str">
        <f>H190&amp;I190&amp;A190</f>
        <v>336465.32613059206.4826Lubhu</v>
      </c>
      <c r="M190" t="str">
        <f>LOWER(J190)&amp;"_"&amp;K190</f>
        <v>lub_9399</v>
      </c>
      <c r="N190" t="s">
        <v>525</v>
      </c>
      <c r="O190" t="s">
        <v>531</v>
      </c>
    </row>
    <row r="191" spans="1:15" x14ac:dyDescent="0.25">
      <c r="A191" t="s">
        <v>501</v>
      </c>
      <c r="B191" t="s">
        <v>517</v>
      </c>
      <c r="C191">
        <v>200</v>
      </c>
      <c r="D191">
        <v>11</v>
      </c>
      <c r="E191">
        <v>0.4</v>
      </c>
      <c r="F191" t="s">
        <v>459</v>
      </c>
      <c r="G191" t="s">
        <v>312</v>
      </c>
      <c r="H191">
        <v>336481.17070000002</v>
      </c>
      <c r="I191">
        <v>3064901.1669999999</v>
      </c>
      <c r="J191" t="s">
        <v>503</v>
      </c>
      <c r="K191">
        <v>10183</v>
      </c>
      <c r="L191" t="str">
        <f>H191&amp;I191&amp;A191</f>
        <v>336481.17073064901.167New Airport</v>
      </c>
      <c r="M191" t="str">
        <f>LOWER(J191)&amp;"_"&amp;K191</f>
        <v>new_10183</v>
      </c>
      <c r="N191" t="s">
        <v>526</v>
      </c>
      <c r="O191" t="s">
        <v>531</v>
      </c>
    </row>
    <row r="192" spans="1:15" x14ac:dyDescent="0.25">
      <c r="A192" t="s">
        <v>347</v>
      </c>
      <c r="B192" t="s">
        <v>409</v>
      </c>
      <c r="C192">
        <v>50</v>
      </c>
      <c r="D192">
        <v>11</v>
      </c>
      <c r="E192">
        <v>0.4</v>
      </c>
      <c r="F192" t="s">
        <v>317</v>
      </c>
      <c r="G192" t="s">
        <v>322</v>
      </c>
      <c r="H192">
        <v>338632.47440000001</v>
      </c>
      <c r="I192">
        <v>3058371.2135999999</v>
      </c>
      <c r="J192" t="s">
        <v>349</v>
      </c>
      <c r="K192">
        <v>9253</v>
      </c>
      <c r="L192" t="str">
        <f>H192&amp;I192&amp;A192</f>
        <v>338632.47443058371.2136Lubhu</v>
      </c>
      <c r="M192" t="str">
        <f>LOWER(J192)&amp;"_"&amp;K192</f>
        <v>lub_9253</v>
      </c>
      <c r="N192" t="s">
        <v>525</v>
      </c>
      <c r="O192" t="s">
        <v>531</v>
      </c>
    </row>
    <row r="193" spans="1:15" x14ac:dyDescent="0.25">
      <c r="A193" t="s">
        <v>347</v>
      </c>
      <c r="B193" t="s">
        <v>410</v>
      </c>
      <c r="C193">
        <v>100</v>
      </c>
      <c r="D193">
        <v>11</v>
      </c>
      <c r="E193">
        <v>0.4</v>
      </c>
      <c r="F193" t="s">
        <v>317</v>
      </c>
      <c r="G193" t="s">
        <v>322</v>
      </c>
      <c r="H193">
        <v>338675.26980000001</v>
      </c>
      <c r="I193">
        <v>3058102.7694999999</v>
      </c>
      <c r="J193" t="s">
        <v>349</v>
      </c>
      <c r="K193">
        <v>9270</v>
      </c>
      <c r="L193" t="str">
        <f>H193&amp;I193&amp;A193</f>
        <v>338675.26983058102.7695Lubhu</v>
      </c>
      <c r="M193" t="str">
        <f>LOWER(J193)&amp;"_"&amp;K193</f>
        <v>lub_9270</v>
      </c>
      <c r="N193" t="s">
        <v>525</v>
      </c>
      <c r="O193" t="s">
        <v>531</v>
      </c>
    </row>
    <row r="194" spans="1:15" x14ac:dyDescent="0.25">
      <c r="A194" t="s">
        <v>315</v>
      </c>
      <c r="B194" t="s">
        <v>325</v>
      </c>
      <c r="C194">
        <v>100</v>
      </c>
      <c r="D194">
        <v>11</v>
      </c>
      <c r="E194">
        <v>0.4</v>
      </c>
      <c r="F194" t="s">
        <v>317</v>
      </c>
      <c r="G194" t="s">
        <v>322</v>
      </c>
      <c r="H194">
        <v>337573.60369999998</v>
      </c>
      <c r="I194">
        <v>3061499.9523999998</v>
      </c>
      <c r="J194" t="s">
        <v>318</v>
      </c>
      <c r="K194">
        <v>6104</v>
      </c>
      <c r="L194" t="str">
        <f>H194&amp;I194&amp;A194</f>
        <v>337573.60373061499.9524Imadol - 1</v>
      </c>
      <c r="M194" t="str">
        <f>LOWER(J194)&amp;"_"&amp;K194</f>
        <v>im1_6104</v>
      </c>
      <c r="N194" t="s">
        <v>525</v>
      </c>
      <c r="O194" t="s">
        <v>531</v>
      </c>
    </row>
    <row r="195" spans="1:15" x14ac:dyDescent="0.25">
      <c r="A195" t="s">
        <v>347</v>
      </c>
      <c r="B195" t="s">
        <v>385</v>
      </c>
      <c r="C195">
        <v>100</v>
      </c>
      <c r="D195">
        <v>11</v>
      </c>
      <c r="E195">
        <v>0.4</v>
      </c>
      <c r="F195" t="s">
        <v>317</v>
      </c>
      <c r="G195" t="s">
        <v>322</v>
      </c>
      <c r="H195">
        <v>337736.39390000002</v>
      </c>
      <c r="I195">
        <v>3059253.8722999999</v>
      </c>
      <c r="J195" t="s">
        <v>349</v>
      </c>
      <c r="K195">
        <v>9497</v>
      </c>
      <c r="L195" t="str">
        <f>H195&amp;I195&amp;A195</f>
        <v>337736.39393059253.8723Lubhu</v>
      </c>
      <c r="M195" t="str">
        <f>LOWER(J195)&amp;"_"&amp;K195</f>
        <v>lub_9497</v>
      </c>
      <c r="N195" t="s">
        <v>525</v>
      </c>
      <c r="O195" t="s">
        <v>531</v>
      </c>
    </row>
    <row r="196" spans="1:15" x14ac:dyDescent="0.25">
      <c r="A196" t="s">
        <v>347</v>
      </c>
      <c r="B196" t="s">
        <v>385</v>
      </c>
      <c r="C196">
        <v>200</v>
      </c>
      <c r="D196">
        <v>11</v>
      </c>
      <c r="E196">
        <v>0.4</v>
      </c>
      <c r="F196" t="s">
        <v>317</v>
      </c>
      <c r="G196" t="s">
        <v>322</v>
      </c>
      <c r="H196">
        <v>337729.576</v>
      </c>
      <c r="I196">
        <v>3059261.0218000002</v>
      </c>
      <c r="J196" t="s">
        <v>349</v>
      </c>
      <c r="K196">
        <v>9496</v>
      </c>
      <c r="L196" t="str">
        <f>H196&amp;I196&amp;A196</f>
        <v>337729.5763059261.0218Lubhu</v>
      </c>
      <c r="M196" t="str">
        <f>LOWER(J196)&amp;"_"&amp;K196</f>
        <v>lub_9496</v>
      </c>
      <c r="N196" t="s">
        <v>525</v>
      </c>
      <c r="O196" t="s">
        <v>531</v>
      </c>
    </row>
    <row r="197" spans="1:15" x14ac:dyDescent="0.25">
      <c r="A197" t="s">
        <v>347</v>
      </c>
      <c r="B197" t="s">
        <v>384</v>
      </c>
      <c r="C197">
        <v>100</v>
      </c>
      <c r="D197">
        <v>11</v>
      </c>
      <c r="E197">
        <v>0.4</v>
      </c>
      <c r="F197" t="s">
        <v>317</v>
      </c>
      <c r="G197" t="s">
        <v>322</v>
      </c>
      <c r="H197">
        <v>337722.94429999997</v>
      </c>
      <c r="I197">
        <v>3059267.9761000001</v>
      </c>
      <c r="J197" t="s">
        <v>349</v>
      </c>
      <c r="K197">
        <v>9321</v>
      </c>
      <c r="L197" t="str">
        <f>H197&amp;I197&amp;A197</f>
        <v>337722.94433059267.9761Lubhu</v>
      </c>
      <c r="M197" t="str">
        <f>LOWER(J197)&amp;"_"&amp;K197</f>
        <v>lub_9321</v>
      </c>
      <c r="N197" t="s">
        <v>525</v>
      </c>
      <c r="O197" t="s">
        <v>531</v>
      </c>
    </row>
    <row r="198" spans="1:15" x14ac:dyDescent="0.25">
      <c r="A198" t="s">
        <v>347</v>
      </c>
      <c r="B198" t="s">
        <v>398</v>
      </c>
      <c r="C198">
        <v>100</v>
      </c>
      <c r="D198">
        <v>11</v>
      </c>
      <c r="E198">
        <v>0.4</v>
      </c>
      <c r="F198" t="s">
        <v>317</v>
      </c>
      <c r="G198" t="s">
        <v>322</v>
      </c>
      <c r="H198">
        <v>340172.326</v>
      </c>
      <c r="I198">
        <v>3058429.0762</v>
      </c>
      <c r="J198" t="s">
        <v>349</v>
      </c>
      <c r="K198">
        <v>9240</v>
      </c>
      <c r="L198" t="str">
        <f>H198&amp;I198&amp;A198</f>
        <v>340172.3263058429.0762Lubhu</v>
      </c>
      <c r="M198" t="str">
        <f>LOWER(J198)&amp;"_"&amp;K198</f>
        <v>lub_9240</v>
      </c>
      <c r="N198" t="s">
        <v>525</v>
      </c>
      <c r="O198" t="s">
        <v>531</v>
      </c>
    </row>
    <row r="199" spans="1:15" x14ac:dyDescent="0.25">
      <c r="A199" t="s">
        <v>347</v>
      </c>
      <c r="B199" t="s">
        <v>423</v>
      </c>
      <c r="C199">
        <v>100</v>
      </c>
      <c r="D199">
        <v>11</v>
      </c>
      <c r="E199">
        <v>0.4</v>
      </c>
      <c r="F199" t="s">
        <v>317</v>
      </c>
      <c r="G199" t="s">
        <v>322</v>
      </c>
      <c r="H199">
        <v>339037.87699999998</v>
      </c>
      <c r="I199">
        <v>3060140.8717</v>
      </c>
      <c r="J199" t="s">
        <v>349</v>
      </c>
      <c r="K199">
        <v>9015</v>
      </c>
      <c r="L199" t="str">
        <f>H199&amp;I199&amp;A199</f>
        <v>339037.8773060140.8717Lubhu</v>
      </c>
      <c r="M199" t="str">
        <f>LOWER(J199)&amp;"_"&amp;K199</f>
        <v>lub_9015</v>
      </c>
      <c r="N199" t="s">
        <v>525</v>
      </c>
      <c r="O199" t="s">
        <v>531</v>
      </c>
    </row>
    <row r="200" spans="1:15" x14ac:dyDescent="0.25">
      <c r="A200" t="s">
        <v>347</v>
      </c>
      <c r="B200" t="s">
        <v>425</v>
      </c>
      <c r="C200">
        <v>100</v>
      </c>
      <c r="D200">
        <v>11</v>
      </c>
      <c r="E200">
        <v>0.4</v>
      </c>
      <c r="F200" t="s">
        <v>317</v>
      </c>
      <c r="G200" t="s">
        <v>322</v>
      </c>
      <c r="H200">
        <v>338769.92099999997</v>
      </c>
      <c r="I200">
        <v>3060412.9038999998</v>
      </c>
      <c r="J200" t="s">
        <v>349</v>
      </c>
      <c r="K200">
        <v>9450</v>
      </c>
      <c r="L200" t="str">
        <f>H200&amp;I200&amp;A200</f>
        <v>338769.9213060412.9039Lubhu</v>
      </c>
      <c r="M200" t="str">
        <f>LOWER(J200)&amp;"_"&amp;K200</f>
        <v>lub_9450</v>
      </c>
      <c r="N200" t="s">
        <v>525</v>
      </c>
      <c r="O200" t="s">
        <v>531</v>
      </c>
    </row>
    <row r="201" spans="1:15" x14ac:dyDescent="0.25">
      <c r="A201" t="s">
        <v>347</v>
      </c>
      <c r="B201" t="s">
        <v>402</v>
      </c>
      <c r="C201">
        <v>200</v>
      </c>
      <c r="D201">
        <v>11</v>
      </c>
      <c r="E201">
        <v>0.4</v>
      </c>
      <c r="F201" t="s">
        <v>317</v>
      </c>
      <c r="G201" t="s">
        <v>322</v>
      </c>
      <c r="H201">
        <v>340217.41560000001</v>
      </c>
      <c r="I201">
        <v>3058901.2736999998</v>
      </c>
      <c r="J201" t="s">
        <v>349</v>
      </c>
      <c r="K201">
        <v>9238</v>
      </c>
      <c r="L201" t="str">
        <f>H201&amp;I201&amp;A201</f>
        <v>340217.41563058901.2737Lubhu</v>
      </c>
      <c r="M201" t="str">
        <f>LOWER(J201)&amp;"_"&amp;K201</f>
        <v>lub_9238</v>
      </c>
      <c r="N201" t="s">
        <v>525</v>
      </c>
      <c r="O201" t="s">
        <v>531</v>
      </c>
    </row>
    <row r="202" spans="1:15" x14ac:dyDescent="0.25">
      <c r="A202" t="s">
        <v>347</v>
      </c>
      <c r="B202" t="s">
        <v>399</v>
      </c>
      <c r="C202">
        <v>100</v>
      </c>
      <c r="D202">
        <v>11</v>
      </c>
      <c r="E202">
        <v>0.4</v>
      </c>
      <c r="F202" t="s">
        <v>317</v>
      </c>
      <c r="G202" t="s">
        <v>322</v>
      </c>
      <c r="H202">
        <v>340267.50689999998</v>
      </c>
      <c r="I202">
        <v>3057881.8689999999</v>
      </c>
      <c r="J202" t="s">
        <v>349</v>
      </c>
      <c r="K202">
        <v>9244</v>
      </c>
      <c r="L202" t="str">
        <f>H202&amp;I202&amp;A202</f>
        <v>340267.50693057881.869Lubhu</v>
      </c>
      <c r="M202" t="str">
        <f>LOWER(J202)&amp;"_"&amp;K202</f>
        <v>lub_9244</v>
      </c>
      <c r="N202" t="s">
        <v>525</v>
      </c>
      <c r="O202" t="s">
        <v>531</v>
      </c>
    </row>
    <row r="203" spans="1:15" x14ac:dyDescent="0.25">
      <c r="A203" t="s">
        <v>347</v>
      </c>
      <c r="B203" t="s">
        <v>426</v>
      </c>
      <c r="C203">
        <v>50</v>
      </c>
      <c r="D203">
        <v>11</v>
      </c>
      <c r="E203">
        <v>0.4</v>
      </c>
      <c r="F203" t="s">
        <v>317</v>
      </c>
      <c r="G203" t="s">
        <v>322</v>
      </c>
      <c r="H203">
        <v>338826.27630000003</v>
      </c>
      <c r="I203">
        <v>3059479.4103000001</v>
      </c>
      <c r="J203" t="s">
        <v>349</v>
      </c>
      <c r="K203">
        <v>9016</v>
      </c>
      <c r="L203" t="str">
        <f>H203&amp;I203&amp;A203</f>
        <v>338826.27633059479.4103Lubhu</v>
      </c>
      <c r="M203" t="str">
        <f>LOWER(J203)&amp;"_"&amp;K203</f>
        <v>lub_9016</v>
      </c>
      <c r="N203" t="s">
        <v>526</v>
      </c>
      <c r="O203" t="s">
        <v>531</v>
      </c>
    </row>
    <row r="204" spans="1:15" x14ac:dyDescent="0.25">
      <c r="A204" t="s">
        <v>347</v>
      </c>
      <c r="B204" t="s">
        <v>401</v>
      </c>
      <c r="C204">
        <v>200</v>
      </c>
      <c r="D204">
        <v>11</v>
      </c>
      <c r="E204">
        <v>0.4</v>
      </c>
      <c r="F204" t="s">
        <v>317</v>
      </c>
      <c r="G204" t="s">
        <v>322</v>
      </c>
      <c r="H204">
        <v>340044.0589</v>
      </c>
      <c r="I204">
        <v>3058579.1625999999</v>
      </c>
      <c r="J204" t="s">
        <v>349</v>
      </c>
      <c r="K204">
        <v>9137</v>
      </c>
      <c r="L204" t="str">
        <f>H204&amp;I204&amp;A204</f>
        <v>340044.05893058579.1626Lubhu</v>
      </c>
      <c r="M204" t="str">
        <f>LOWER(J204)&amp;"_"&amp;K204</f>
        <v>lub_9137</v>
      </c>
      <c r="N204" t="s">
        <v>525</v>
      </c>
      <c r="O204" t="s">
        <v>531</v>
      </c>
    </row>
    <row r="205" spans="1:15" x14ac:dyDescent="0.25">
      <c r="A205" t="s">
        <v>347</v>
      </c>
      <c r="B205" t="s">
        <v>378</v>
      </c>
      <c r="C205">
        <v>100</v>
      </c>
      <c r="D205">
        <v>11</v>
      </c>
      <c r="E205">
        <v>0.4</v>
      </c>
      <c r="F205" t="s">
        <v>317</v>
      </c>
      <c r="G205" t="s">
        <v>322</v>
      </c>
      <c r="H205">
        <v>335294.29700000002</v>
      </c>
      <c r="I205">
        <v>3058767.9369000001</v>
      </c>
      <c r="J205" t="s">
        <v>349</v>
      </c>
      <c r="K205">
        <v>9380</v>
      </c>
      <c r="L205" t="str">
        <f>H205&amp;I205&amp;A205</f>
        <v>335294.2973058767.9369Lubhu</v>
      </c>
      <c r="M205" t="str">
        <f>LOWER(J205)&amp;"_"&amp;K205</f>
        <v>lub_9380</v>
      </c>
      <c r="N205" t="s">
        <v>525</v>
      </c>
      <c r="O205" t="s">
        <v>531</v>
      </c>
    </row>
    <row r="206" spans="1:15" x14ac:dyDescent="0.25">
      <c r="A206" t="s">
        <v>347</v>
      </c>
      <c r="B206" t="s">
        <v>393</v>
      </c>
      <c r="C206">
        <v>100</v>
      </c>
      <c r="D206">
        <v>11</v>
      </c>
      <c r="E206">
        <v>0.4</v>
      </c>
      <c r="F206" t="s">
        <v>317</v>
      </c>
      <c r="G206" t="s">
        <v>322</v>
      </c>
      <c r="H206">
        <v>341681.70630000002</v>
      </c>
      <c r="I206">
        <v>3057045.0928000002</v>
      </c>
      <c r="J206" t="s">
        <v>349</v>
      </c>
      <c r="K206">
        <v>9158</v>
      </c>
      <c r="L206" t="str">
        <f>H206&amp;I206&amp;A206</f>
        <v>341681.70633057045.0928Lubhu</v>
      </c>
      <c r="M206" t="str">
        <f>LOWER(J206)&amp;"_"&amp;K206</f>
        <v>lub_9158</v>
      </c>
      <c r="N206" t="s">
        <v>525</v>
      </c>
      <c r="O206" t="s">
        <v>531</v>
      </c>
    </row>
    <row r="207" spans="1:15" x14ac:dyDescent="0.25">
      <c r="A207" t="s">
        <v>480</v>
      </c>
      <c r="B207" t="s">
        <v>494</v>
      </c>
      <c r="C207">
        <v>200</v>
      </c>
      <c r="D207">
        <v>11</v>
      </c>
      <c r="E207">
        <v>0.4</v>
      </c>
      <c r="F207" t="s">
        <v>317</v>
      </c>
      <c r="G207" t="s">
        <v>312</v>
      </c>
      <c r="H207">
        <v>336875.10009999998</v>
      </c>
      <c r="I207">
        <v>3064704.1545000002</v>
      </c>
      <c r="J207" t="s">
        <v>481</v>
      </c>
      <c r="K207">
        <v>1215</v>
      </c>
      <c r="L207" t="str">
        <f>H207&amp;I207&amp;A207</f>
        <v>336875.10013064704.1545Bagmati</v>
      </c>
      <c r="M207" t="str">
        <f>LOWER(J207)&amp;"_"&amp;K207</f>
        <v>bag_1215</v>
      </c>
      <c r="N207" t="s">
        <v>525</v>
      </c>
      <c r="O207" t="s">
        <v>531</v>
      </c>
    </row>
    <row r="208" spans="1:15" x14ac:dyDescent="0.25">
      <c r="A208" t="s">
        <v>347</v>
      </c>
      <c r="B208" t="s">
        <v>400</v>
      </c>
      <c r="C208">
        <v>50</v>
      </c>
      <c r="D208">
        <v>11</v>
      </c>
      <c r="E208">
        <v>0.4</v>
      </c>
      <c r="F208" t="s">
        <v>317</v>
      </c>
      <c r="G208" t="s">
        <v>322</v>
      </c>
      <c r="H208">
        <v>340185.049</v>
      </c>
      <c r="I208">
        <v>3057447.2538000001</v>
      </c>
      <c r="J208" t="s">
        <v>349</v>
      </c>
      <c r="K208">
        <v>9248</v>
      </c>
      <c r="L208" t="str">
        <f>H208&amp;I208&amp;A208</f>
        <v>340185.0493057447.2538Lubhu</v>
      </c>
      <c r="M208" t="str">
        <f>LOWER(J208)&amp;"_"&amp;K208</f>
        <v>lub_9248</v>
      </c>
      <c r="N208" t="s">
        <v>525</v>
      </c>
      <c r="O208" t="s">
        <v>531</v>
      </c>
    </row>
    <row r="209" spans="1:15" x14ac:dyDescent="0.25">
      <c r="A209" t="s">
        <v>347</v>
      </c>
      <c r="B209" t="s">
        <v>403</v>
      </c>
      <c r="C209">
        <v>100</v>
      </c>
      <c r="D209">
        <v>11</v>
      </c>
      <c r="E209">
        <v>0.4</v>
      </c>
      <c r="F209" t="s">
        <v>317</v>
      </c>
      <c r="G209" t="s">
        <v>322</v>
      </c>
      <c r="H209">
        <v>339623.29739999998</v>
      </c>
      <c r="I209">
        <v>3058634.4029000001</v>
      </c>
      <c r="J209" t="s">
        <v>349</v>
      </c>
      <c r="K209">
        <v>9422</v>
      </c>
      <c r="L209" t="str">
        <f>H209&amp;I209&amp;A209</f>
        <v>339623.29743058634.4029Lubhu</v>
      </c>
      <c r="M209" t="str">
        <f>LOWER(J209)&amp;"_"&amp;K209</f>
        <v>lub_9422</v>
      </c>
      <c r="N209" t="s">
        <v>525</v>
      </c>
      <c r="O209" t="s">
        <v>531</v>
      </c>
    </row>
    <row r="210" spans="1:15" x14ac:dyDescent="0.25">
      <c r="A210" t="s">
        <v>347</v>
      </c>
      <c r="B210" t="s">
        <v>404</v>
      </c>
      <c r="C210">
        <v>200</v>
      </c>
      <c r="D210">
        <v>11</v>
      </c>
      <c r="E210">
        <v>0.4</v>
      </c>
      <c r="F210" t="s">
        <v>317</v>
      </c>
      <c r="G210" t="s">
        <v>322</v>
      </c>
      <c r="H210">
        <v>339590.99339999998</v>
      </c>
      <c r="I210">
        <v>3058659.8777000001</v>
      </c>
      <c r="J210" t="s">
        <v>349</v>
      </c>
      <c r="K210">
        <v>9423</v>
      </c>
      <c r="L210" t="str">
        <f>H210&amp;I210&amp;A210</f>
        <v>339590.99343058659.8777Lubhu</v>
      </c>
      <c r="M210" t="str">
        <f>LOWER(J210)&amp;"_"&amp;K210</f>
        <v>lub_9423</v>
      </c>
      <c r="N210" t="s">
        <v>525</v>
      </c>
      <c r="O210" t="s">
        <v>531</v>
      </c>
    </row>
    <row r="211" spans="1:15" x14ac:dyDescent="0.25">
      <c r="A211" t="s">
        <v>347</v>
      </c>
      <c r="B211" t="s">
        <v>417</v>
      </c>
      <c r="C211">
        <v>100</v>
      </c>
      <c r="D211">
        <v>11</v>
      </c>
      <c r="E211">
        <v>0.4</v>
      </c>
      <c r="F211" t="s">
        <v>317</v>
      </c>
      <c r="G211" t="s">
        <v>322</v>
      </c>
      <c r="H211">
        <v>339170.43969999999</v>
      </c>
      <c r="I211">
        <v>3057455.8646</v>
      </c>
      <c r="J211" t="s">
        <v>349</v>
      </c>
      <c r="K211">
        <v>9283</v>
      </c>
      <c r="L211" t="str">
        <f>H211&amp;I211&amp;A211</f>
        <v>339170.43973057455.8646Lubhu</v>
      </c>
      <c r="M211" t="str">
        <f>LOWER(J211)&amp;"_"&amp;K211</f>
        <v>lub_9283</v>
      </c>
      <c r="N211" t="s">
        <v>525</v>
      </c>
      <c r="O211" t="s">
        <v>531</v>
      </c>
    </row>
    <row r="212" spans="1:15" x14ac:dyDescent="0.25">
      <c r="A212" t="s">
        <v>347</v>
      </c>
      <c r="B212" t="s">
        <v>424</v>
      </c>
      <c r="C212">
        <v>100</v>
      </c>
      <c r="D212">
        <v>11</v>
      </c>
      <c r="E212">
        <v>0.4</v>
      </c>
      <c r="F212" t="s">
        <v>317</v>
      </c>
      <c r="G212" t="s">
        <v>322</v>
      </c>
      <c r="H212">
        <v>338855.30249999999</v>
      </c>
      <c r="I212">
        <v>3060502.9093999998</v>
      </c>
      <c r="J212" t="s">
        <v>349</v>
      </c>
      <c r="K212">
        <v>9440</v>
      </c>
      <c r="L212" t="str">
        <f>H212&amp;I212&amp;A212</f>
        <v>338855.30253060502.9094Lubhu</v>
      </c>
      <c r="M212" t="str">
        <f>LOWER(J212)&amp;"_"&amp;K212</f>
        <v>lub_9440</v>
      </c>
      <c r="N212" t="s">
        <v>525</v>
      </c>
      <c r="O212" t="s">
        <v>531</v>
      </c>
    </row>
    <row r="213" spans="1:15" x14ac:dyDescent="0.25">
      <c r="A213" t="s">
        <v>315</v>
      </c>
      <c r="B213" t="s">
        <v>338</v>
      </c>
      <c r="C213">
        <v>100</v>
      </c>
      <c r="D213">
        <v>11</v>
      </c>
      <c r="E213">
        <v>0.4</v>
      </c>
      <c r="F213" t="s">
        <v>317</v>
      </c>
      <c r="G213" t="s">
        <v>322</v>
      </c>
      <c r="H213">
        <v>335483.26400000002</v>
      </c>
      <c r="I213">
        <v>3061403.6658000001</v>
      </c>
      <c r="J213" t="s">
        <v>318</v>
      </c>
      <c r="K213">
        <v>6083</v>
      </c>
      <c r="L213" t="str">
        <f>H213&amp;I213&amp;A213</f>
        <v>335483.2643061403.6658Imadol - 1</v>
      </c>
      <c r="M213" t="str">
        <f>LOWER(J213)&amp;"_"&amp;K213</f>
        <v>im1_6083</v>
      </c>
      <c r="N213" t="s">
        <v>526</v>
      </c>
      <c r="O213" t="s">
        <v>531</v>
      </c>
    </row>
    <row r="214" spans="1:15" x14ac:dyDescent="0.25">
      <c r="A214" t="s">
        <v>315</v>
      </c>
      <c r="B214" t="s">
        <v>332</v>
      </c>
      <c r="C214">
        <v>200</v>
      </c>
      <c r="D214">
        <v>11</v>
      </c>
      <c r="E214">
        <v>0.4</v>
      </c>
      <c r="F214" t="s">
        <v>317</v>
      </c>
      <c r="G214" t="s">
        <v>322</v>
      </c>
      <c r="H214">
        <v>335523.31089999998</v>
      </c>
      <c r="I214">
        <v>3061384.1658000001</v>
      </c>
      <c r="J214" t="s">
        <v>318</v>
      </c>
      <c r="K214">
        <v>6082</v>
      </c>
      <c r="L214" t="str">
        <f>H214&amp;I214&amp;A214</f>
        <v>335523.31093061384.1658Imadol - 1</v>
      </c>
      <c r="M214" t="str">
        <f>LOWER(J214)&amp;"_"&amp;K214</f>
        <v>im1_6082</v>
      </c>
      <c r="N214" t="s">
        <v>526</v>
      </c>
      <c r="O214" t="s">
        <v>531</v>
      </c>
    </row>
    <row r="215" spans="1:15" x14ac:dyDescent="0.25">
      <c r="A215" t="s">
        <v>347</v>
      </c>
      <c r="B215" t="s">
        <v>445</v>
      </c>
      <c r="C215">
        <v>100</v>
      </c>
      <c r="D215">
        <v>11</v>
      </c>
      <c r="E215">
        <v>0.4</v>
      </c>
      <c r="F215" t="s">
        <v>317</v>
      </c>
      <c r="G215" t="s">
        <v>322</v>
      </c>
      <c r="H215">
        <v>335926.00520000001</v>
      </c>
      <c r="I215">
        <v>3059131.6139000002</v>
      </c>
      <c r="J215" t="s">
        <v>349</v>
      </c>
      <c r="K215">
        <v>9351</v>
      </c>
      <c r="L215" t="str">
        <f>H215&amp;I215&amp;A215</f>
        <v>335926.00523059131.6139Lubhu</v>
      </c>
      <c r="M215" t="str">
        <f>LOWER(J215)&amp;"_"&amp;K215</f>
        <v>lub_9351</v>
      </c>
      <c r="N215" t="s">
        <v>525</v>
      </c>
      <c r="O215" t="s">
        <v>531</v>
      </c>
    </row>
    <row r="216" spans="1:15" x14ac:dyDescent="0.25">
      <c r="A216" t="s">
        <v>315</v>
      </c>
      <c r="B216" t="s">
        <v>321</v>
      </c>
      <c r="C216">
        <v>250</v>
      </c>
      <c r="D216">
        <v>11</v>
      </c>
      <c r="E216">
        <v>0.4</v>
      </c>
      <c r="F216" t="s">
        <v>317</v>
      </c>
      <c r="G216" t="s">
        <v>322</v>
      </c>
      <c r="H216">
        <v>336416.34110000002</v>
      </c>
      <c r="I216">
        <v>3061843.2111</v>
      </c>
      <c r="J216" t="s">
        <v>318</v>
      </c>
      <c r="K216">
        <v>6123</v>
      </c>
      <c r="L216" t="str">
        <f>H216&amp;I216&amp;A216</f>
        <v>336416.34113061843.2111Imadol - 1</v>
      </c>
      <c r="M216" t="str">
        <f>LOWER(J216)&amp;"_"&amp;K216</f>
        <v>im1_6123</v>
      </c>
      <c r="N216" t="s">
        <v>527</v>
      </c>
      <c r="O216" t="s">
        <v>531</v>
      </c>
    </row>
    <row r="217" spans="1:15" x14ac:dyDescent="0.25">
      <c r="A217" t="s">
        <v>480</v>
      </c>
      <c r="B217" t="s">
        <v>496</v>
      </c>
      <c r="C217">
        <v>100</v>
      </c>
      <c r="D217">
        <v>11</v>
      </c>
      <c r="E217">
        <v>0.4</v>
      </c>
      <c r="F217" t="s">
        <v>317</v>
      </c>
      <c r="G217" t="s">
        <v>312</v>
      </c>
      <c r="H217">
        <v>336924.43979999999</v>
      </c>
      <c r="I217">
        <v>3065160.0987</v>
      </c>
      <c r="J217" t="s">
        <v>481</v>
      </c>
      <c r="K217">
        <v>1178</v>
      </c>
      <c r="L217" t="str">
        <f>H217&amp;I217&amp;A217</f>
        <v>336924.43983065160.0987Bagmati</v>
      </c>
      <c r="M217" t="str">
        <f>LOWER(J217)&amp;"_"&amp;K217</f>
        <v>bag_1178</v>
      </c>
      <c r="N217" t="s">
        <v>525</v>
      </c>
      <c r="O217" t="s">
        <v>531</v>
      </c>
    </row>
    <row r="218" spans="1:15" x14ac:dyDescent="0.25">
      <c r="A218" t="s">
        <v>480</v>
      </c>
      <c r="B218" t="s">
        <v>492</v>
      </c>
      <c r="C218">
        <v>100</v>
      </c>
      <c r="D218">
        <v>11</v>
      </c>
      <c r="E218">
        <v>0.4</v>
      </c>
      <c r="F218" t="s">
        <v>317</v>
      </c>
      <c r="G218" t="s">
        <v>312</v>
      </c>
      <c r="H218">
        <v>337120.77360000001</v>
      </c>
      <c r="I218">
        <v>3064489.4855</v>
      </c>
      <c r="J218" t="s">
        <v>481</v>
      </c>
      <c r="K218">
        <v>1139</v>
      </c>
      <c r="L218" t="str">
        <f>H218&amp;I218&amp;A218</f>
        <v>337120.77363064489.4855Bagmati</v>
      </c>
      <c r="M218" t="str">
        <f>LOWER(J218)&amp;"_"&amp;K218</f>
        <v>bag_1139</v>
      </c>
      <c r="N218" t="s">
        <v>525</v>
      </c>
      <c r="O218" t="s">
        <v>531</v>
      </c>
    </row>
    <row r="219" spans="1:15" x14ac:dyDescent="0.25">
      <c r="A219" t="s">
        <v>480</v>
      </c>
      <c r="B219" t="s">
        <v>491</v>
      </c>
      <c r="C219">
        <v>100</v>
      </c>
      <c r="D219">
        <v>11</v>
      </c>
      <c r="E219">
        <v>0.4</v>
      </c>
      <c r="F219" t="s">
        <v>317</v>
      </c>
      <c r="G219" t="s">
        <v>312</v>
      </c>
      <c r="H219">
        <v>336984.5135</v>
      </c>
      <c r="I219">
        <v>3064624.4909999999</v>
      </c>
      <c r="J219" t="s">
        <v>481</v>
      </c>
      <c r="K219">
        <v>1146</v>
      </c>
      <c r="L219" t="str">
        <f>H219&amp;I219&amp;A219</f>
        <v>336984.51353064624.491Bagmati</v>
      </c>
      <c r="M219" t="str">
        <f>LOWER(J219)&amp;"_"&amp;K219</f>
        <v>bag_1146</v>
      </c>
      <c r="N219" t="s">
        <v>525</v>
      </c>
      <c r="O219" t="s">
        <v>531</v>
      </c>
    </row>
    <row r="220" spans="1:15" x14ac:dyDescent="0.25">
      <c r="A220" t="s">
        <v>312</v>
      </c>
      <c r="B220" t="s">
        <v>473</v>
      </c>
      <c r="C220">
        <v>200</v>
      </c>
      <c r="D220">
        <v>11</v>
      </c>
      <c r="E220">
        <v>0.4</v>
      </c>
      <c r="F220" t="s">
        <v>317</v>
      </c>
      <c r="G220" t="s">
        <v>312</v>
      </c>
      <c r="H220">
        <v>336756.16739999998</v>
      </c>
      <c r="I220">
        <v>3064547.7977999998</v>
      </c>
      <c r="J220" t="s">
        <v>465</v>
      </c>
      <c r="K220">
        <v>2121</v>
      </c>
      <c r="L220" t="str">
        <f>H220&amp;I220&amp;A220</f>
        <v>336756.16743064547.7978Baneshwor</v>
      </c>
      <c r="M220" t="str">
        <f>LOWER(J220)&amp;"_"&amp;K220</f>
        <v>ban_2121</v>
      </c>
      <c r="N220" t="s">
        <v>525</v>
      </c>
      <c r="O220" t="s">
        <v>531</v>
      </c>
    </row>
    <row r="221" spans="1:15" x14ac:dyDescent="0.25">
      <c r="A221" t="s">
        <v>312</v>
      </c>
      <c r="B221" t="s">
        <v>474</v>
      </c>
      <c r="C221">
        <v>200</v>
      </c>
      <c r="D221">
        <v>11</v>
      </c>
      <c r="E221">
        <v>0.4</v>
      </c>
      <c r="F221" t="s">
        <v>317</v>
      </c>
      <c r="G221" t="s">
        <v>312</v>
      </c>
      <c r="H221">
        <v>336627.99770000001</v>
      </c>
      <c r="I221">
        <v>3064065.3311000001</v>
      </c>
      <c r="J221" t="s">
        <v>465</v>
      </c>
      <c r="K221">
        <v>2146</v>
      </c>
      <c r="L221" t="str">
        <f>H221&amp;I221&amp;A221</f>
        <v>336627.99773064065.3311Baneshwor</v>
      </c>
      <c r="M221" t="str">
        <f>LOWER(J221)&amp;"_"&amp;K221</f>
        <v>ban_2146</v>
      </c>
      <c r="N221" t="s">
        <v>525</v>
      </c>
      <c r="O221" t="s">
        <v>531</v>
      </c>
    </row>
    <row r="222" spans="1:15" x14ac:dyDescent="0.25">
      <c r="A222" t="s">
        <v>312</v>
      </c>
      <c r="B222" t="s">
        <v>474</v>
      </c>
      <c r="C222">
        <v>100</v>
      </c>
      <c r="D222">
        <v>11</v>
      </c>
      <c r="E222">
        <v>0.4</v>
      </c>
      <c r="F222" t="s">
        <v>317</v>
      </c>
      <c r="G222" t="s">
        <v>312</v>
      </c>
      <c r="H222">
        <v>336628.39659999998</v>
      </c>
      <c r="I222">
        <v>3064049.5101999999</v>
      </c>
      <c r="J222" t="s">
        <v>465</v>
      </c>
      <c r="K222">
        <v>2147</v>
      </c>
      <c r="L222" t="str">
        <f>H222&amp;I222&amp;A222</f>
        <v>336628.39663064049.5102Baneshwor</v>
      </c>
      <c r="M222" t="str">
        <f>LOWER(J222)&amp;"_"&amp;K222</f>
        <v>ban_2147</v>
      </c>
      <c r="N222" t="s">
        <v>525</v>
      </c>
      <c r="O222" t="s">
        <v>531</v>
      </c>
    </row>
    <row r="223" spans="1:15" x14ac:dyDescent="0.25">
      <c r="A223" t="s">
        <v>501</v>
      </c>
      <c r="B223" t="s">
        <v>521</v>
      </c>
      <c r="C223">
        <v>100</v>
      </c>
      <c r="D223">
        <v>11</v>
      </c>
      <c r="E223">
        <v>0.4</v>
      </c>
      <c r="F223" t="s">
        <v>459</v>
      </c>
      <c r="G223" t="s">
        <v>312</v>
      </c>
      <c r="H223">
        <v>336643.12180000002</v>
      </c>
      <c r="I223">
        <v>3065099.4048000001</v>
      </c>
      <c r="J223" t="s">
        <v>503</v>
      </c>
      <c r="K223">
        <v>10224</v>
      </c>
      <c r="L223" t="str">
        <f>H223&amp;I223&amp;A223</f>
        <v>336643.12183065099.4048New Airport</v>
      </c>
      <c r="M223" t="str">
        <f>LOWER(J223)&amp;"_"&amp;K223</f>
        <v>new_10224</v>
      </c>
      <c r="N223" t="s">
        <v>525</v>
      </c>
      <c r="O223" t="s">
        <v>531</v>
      </c>
    </row>
    <row r="224" spans="1:15" x14ac:dyDescent="0.25">
      <c r="A224" t="s">
        <v>347</v>
      </c>
      <c r="B224" t="s">
        <v>365</v>
      </c>
      <c r="C224">
        <v>200</v>
      </c>
      <c r="D224">
        <v>11</v>
      </c>
      <c r="E224">
        <v>0.4</v>
      </c>
      <c r="F224" t="s">
        <v>317</v>
      </c>
      <c r="G224" t="s">
        <v>322</v>
      </c>
      <c r="H224">
        <v>335694.47470000002</v>
      </c>
      <c r="I224">
        <v>3059531.9007000001</v>
      </c>
      <c r="J224" t="s">
        <v>349</v>
      </c>
      <c r="K224">
        <v>9109</v>
      </c>
      <c r="L224" t="str">
        <f>H224&amp;I224&amp;A224</f>
        <v>335694.47473059531.9007Lubhu</v>
      </c>
      <c r="M224" t="str">
        <f>LOWER(J224)&amp;"_"&amp;K224</f>
        <v>lub_9109</v>
      </c>
      <c r="N224" t="s">
        <v>525</v>
      </c>
      <c r="O224" t="s">
        <v>531</v>
      </c>
    </row>
    <row r="225" spans="1:15" x14ac:dyDescent="0.25">
      <c r="A225" t="s">
        <v>347</v>
      </c>
      <c r="B225" t="s">
        <v>364</v>
      </c>
      <c r="C225">
        <v>100</v>
      </c>
      <c r="D225">
        <v>11</v>
      </c>
      <c r="E225">
        <v>0.4</v>
      </c>
      <c r="F225" t="s">
        <v>317</v>
      </c>
      <c r="G225" t="s">
        <v>322</v>
      </c>
      <c r="H225">
        <v>335723.34899999999</v>
      </c>
      <c r="I225">
        <v>3059399.8045000001</v>
      </c>
      <c r="J225" t="s">
        <v>349</v>
      </c>
      <c r="K225">
        <v>9343</v>
      </c>
      <c r="L225" t="str">
        <f>H225&amp;I225&amp;A225</f>
        <v>335723.3493059399.8045Lubhu</v>
      </c>
      <c r="M225" t="str">
        <f>LOWER(J225)&amp;"_"&amp;K225</f>
        <v>lub_9343</v>
      </c>
      <c r="N225" t="s">
        <v>525</v>
      </c>
      <c r="O225" t="s">
        <v>531</v>
      </c>
    </row>
    <row r="226" spans="1:15" x14ac:dyDescent="0.25">
      <c r="A226" t="s">
        <v>347</v>
      </c>
      <c r="B226" t="s">
        <v>390</v>
      </c>
      <c r="C226">
        <v>25</v>
      </c>
      <c r="D226">
        <v>11</v>
      </c>
      <c r="E226">
        <v>0.4</v>
      </c>
      <c r="F226" t="s">
        <v>317</v>
      </c>
      <c r="G226" t="s">
        <v>322</v>
      </c>
      <c r="H226">
        <v>343277.2341</v>
      </c>
      <c r="I226">
        <v>3055595.4325999999</v>
      </c>
      <c r="J226" t="s">
        <v>349</v>
      </c>
      <c r="K226">
        <v>9186</v>
      </c>
      <c r="L226" t="str">
        <f>H226&amp;I226&amp;A226</f>
        <v>343277.23413055595.4326Lubhu</v>
      </c>
      <c r="M226" t="str">
        <f>LOWER(J226)&amp;"_"&amp;K226</f>
        <v>lub_9186</v>
      </c>
      <c r="N226" t="s">
        <v>525</v>
      </c>
      <c r="O226" t="s">
        <v>531</v>
      </c>
    </row>
    <row r="227" spans="1:15" x14ac:dyDescent="0.25">
      <c r="A227" t="s">
        <v>347</v>
      </c>
      <c r="B227" t="s">
        <v>386</v>
      </c>
      <c r="C227">
        <v>25</v>
      </c>
      <c r="D227">
        <v>11</v>
      </c>
      <c r="E227">
        <v>0.4</v>
      </c>
      <c r="F227" t="s">
        <v>317</v>
      </c>
      <c r="G227" t="s">
        <v>322</v>
      </c>
      <c r="H227">
        <v>342774.19</v>
      </c>
      <c r="I227">
        <v>3054302.9289000002</v>
      </c>
      <c r="J227" t="s">
        <v>349</v>
      </c>
      <c r="K227">
        <v>9232</v>
      </c>
      <c r="L227" t="str">
        <f>H227&amp;I227&amp;A227</f>
        <v>342774.193054302.9289Lubhu</v>
      </c>
      <c r="M227" t="str">
        <f>LOWER(J227)&amp;"_"&amp;K227</f>
        <v>lub_9232</v>
      </c>
      <c r="N227" t="s">
        <v>525</v>
      </c>
      <c r="O227" t="s">
        <v>531</v>
      </c>
    </row>
    <row r="228" spans="1:15" x14ac:dyDescent="0.25">
      <c r="A228" t="s">
        <v>347</v>
      </c>
      <c r="B228" t="s">
        <v>394</v>
      </c>
      <c r="C228">
        <v>100</v>
      </c>
      <c r="D228">
        <v>11</v>
      </c>
      <c r="E228">
        <v>0.4</v>
      </c>
      <c r="F228" t="s">
        <v>317</v>
      </c>
      <c r="G228" t="s">
        <v>322</v>
      </c>
      <c r="H228">
        <v>341283.7452</v>
      </c>
      <c r="I228">
        <v>3057590.2962000002</v>
      </c>
      <c r="J228" t="s">
        <v>349</v>
      </c>
      <c r="K228">
        <v>9150</v>
      </c>
      <c r="L228" t="str">
        <f>H228&amp;I228&amp;A228</f>
        <v>341283.74523057590.2962Lubhu</v>
      </c>
      <c r="M228" t="str">
        <f>LOWER(J228)&amp;"_"&amp;K228</f>
        <v>lub_9150</v>
      </c>
      <c r="N228" t="s">
        <v>525</v>
      </c>
      <c r="O228" t="s">
        <v>531</v>
      </c>
    </row>
    <row r="229" spans="1:15" x14ac:dyDescent="0.25">
      <c r="A229" t="s">
        <v>347</v>
      </c>
      <c r="B229" t="s">
        <v>405</v>
      </c>
      <c r="C229">
        <v>100</v>
      </c>
      <c r="D229">
        <v>11</v>
      </c>
      <c r="E229">
        <v>0.4</v>
      </c>
      <c r="F229" t="s">
        <v>317</v>
      </c>
      <c r="G229" t="s">
        <v>322</v>
      </c>
      <c r="H229">
        <v>339539.55969999998</v>
      </c>
      <c r="I229">
        <v>3058672.0515000001</v>
      </c>
      <c r="J229" t="s">
        <v>349</v>
      </c>
      <c r="K229">
        <v>9424</v>
      </c>
      <c r="L229" t="str">
        <f>H229&amp;I229&amp;A229</f>
        <v>339539.55973058672.0515Lubhu</v>
      </c>
      <c r="M229" t="str">
        <f>LOWER(J229)&amp;"_"&amp;K229</f>
        <v>lub_9424</v>
      </c>
      <c r="N229" t="s">
        <v>525</v>
      </c>
      <c r="O229" t="s">
        <v>531</v>
      </c>
    </row>
    <row r="230" spans="1:15" x14ac:dyDescent="0.25">
      <c r="A230" t="s">
        <v>347</v>
      </c>
      <c r="B230" t="s">
        <v>406</v>
      </c>
      <c r="C230">
        <v>100</v>
      </c>
      <c r="D230">
        <v>11</v>
      </c>
      <c r="E230">
        <v>0.4</v>
      </c>
      <c r="F230" t="s">
        <v>317</v>
      </c>
      <c r="G230" t="s">
        <v>322</v>
      </c>
      <c r="H230">
        <v>339257.43699999998</v>
      </c>
      <c r="I230">
        <v>3058530.8354000002</v>
      </c>
      <c r="J230" t="s">
        <v>349</v>
      </c>
      <c r="K230">
        <v>9428</v>
      </c>
      <c r="L230" t="str">
        <f>H230&amp;I230&amp;A230</f>
        <v>339257.4373058530.8354Lubhu</v>
      </c>
      <c r="M230" t="str">
        <f>LOWER(J230)&amp;"_"&amp;K230</f>
        <v>lub_9428</v>
      </c>
      <c r="N230" t="s">
        <v>525</v>
      </c>
      <c r="O230" t="s">
        <v>531</v>
      </c>
    </row>
    <row r="231" spans="1:15" x14ac:dyDescent="0.25">
      <c r="A231" t="s">
        <v>480</v>
      </c>
      <c r="B231" t="s">
        <v>495</v>
      </c>
      <c r="C231">
        <v>100</v>
      </c>
      <c r="D231">
        <v>11</v>
      </c>
      <c r="E231">
        <v>0.4</v>
      </c>
      <c r="F231" t="s">
        <v>317</v>
      </c>
      <c r="G231" t="s">
        <v>312</v>
      </c>
      <c r="H231">
        <v>336870.12890000001</v>
      </c>
      <c r="I231">
        <v>3064712.7028000001</v>
      </c>
      <c r="J231" t="s">
        <v>481</v>
      </c>
      <c r="K231">
        <v>1156</v>
      </c>
      <c r="L231" t="str">
        <f>H231&amp;I231&amp;A231</f>
        <v>336870.12893064712.7028Bagmati</v>
      </c>
      <c r="M231" t="str">
        <f>LOWER(J231)&amp;"_"&amp;K231</f>
        <v>bag_1156</v>
      </c>
      <c r="N231" t="s">
        <v>525</v>
      </c>
      <c r="O231" t="s">
        <v>531</v>
      </c>
    </row>
    <row r="232" spans="1:15" x14ac:dyDescent="0.25">
      <c r="A232" t="s">
        <v>315</v>
      </c>
      <c r="B232" t="s">
        <v>316</v>
      </c>
      <c r="C232">
        <v>200</v>
      </c>
      <c r="D232">
        <v>11</v>
      </c>
      <c r="E232">
        <v>0.4</v>
      </c>
      <c r="F232" t="s">
        <v>317</v>
      </c>
      <c r="G232" t="s">
        <v>312</v>
      </c>
      <c r="H232">
        <v>336186.95390000002</v>
      </c>
      <c r="I232">
        <v>3063077.6639</v>
      </c>
      <c r="J232" t="s">
        <v>318</v>
      </c>
      <c r="K232">
        <v>6011</v>
      </c>
      <c r="L232" t="str">
        <f>H232&amp;I232&amp;A232</f>
        <v>336186.95393063077.6639Imadol - 1</v>
      </c>
      <c r="M232" t="str">
        <f>LOWER(J232)&amp;"_"&amp;K232</f>
        <v>im1_6011</v>
      </c>
      <c r="N232" t="s">
        <v>525</v>
      </c>
      <c r="O232" t="s">
        <v>531</v>
      </c>
    </row>
    <row r="233" spans="1:15" x14ac:dyDescent="0.25">
      <c r="A233" t="s">
        <v>480</v>
      </c>
      <c r="B233" t="s">
        <v>485</v>
      </c>
      <c r="C233">
        <v>200</v>
      </c>
      <c r="D233">
        <v>11</v>
      </c>
      <c r="E233">
        <v>0.4</v>
      </c>
      <c r="F233" t="s">
        <v>317</v>
      </c>
      <c r="G233" t="s">
        <v>312</v>
      </c>
      <c r="H233">
        <v>336700.81359999999</v>
      </c>
      <c r="I233">
        <v>3063795.7138999999</v>
      </c>
      <c r="J233" t="s">
        <v>481</v>
      </c>
      <c r="K233">
        <v>1078</v>
      </c>
      <c r="L233" t="str">
        <f>H233&amp;I233&amp;A233</f>
        <v>336700.81363063795.7139Bagmati</v>
      </c>
      <c r="M233" t="str">
        <f>LOWER(J233)&amp;"_"&amp;K233</f>
        <v>bag_1078</v>
      </c>
      <c r="N233" t="s">
        <v>525</v>
      </c>
      <c r="O233" t="s">
        <v>531</v>
      </c>
    </row>
    <row r="234" spans="1:15" x14ac:dyDescent="0.25">
      <c r="A234" t="s">
        <v>347</v>
      </c>
      <c r="B234" t="s">
        <v>387</v>
      </c>
      <c r="C234">
        <v>25</v>
      </c>
      <c r="D234">
        <v>11</v>
      </c>
      <c r="E234">
        <v>0.4</v>
      </c>
      <c r="F234" t="s">
        <v>317</v>
      </c>
      <c r="G234" t="s">
        <v>322</v>
      </c>
      <c r="H234">
        <v>345320.6323</v>
      </c>
      <c r="I234">
        <v>3053781.0633</v>
      </c>
      <c r="J234" t="s">
        <v>349</v>
      </c>
      <c r="K234">
        <v>9214</v>
      </c>
      <c r="L234" t="str">
        <f>H234&amp;I234&amp;A234</f>
        <v>345320.63233053781.0633Lubhu</v>
      </c>
      <c r="M234" t="str">
        <f>LOWER(J234)&amp;"_"&amp;K234</f>
        <v>lub_9214</v>
      </c>
      <c r="N234" t="s">
        <v>525</v>
      </c>
      <c r="O234" t="s">
        <v>531</v>
      </c>
    </row>
    <row r="235" spans="1:15" x14ac:dyDescent="0.25">
      <c r="A235" t="s">
        <v>312</v>
      </c>
      <c r="B235" t="s">
        <v>476</v>
      </c>
      <c r="C235">
        <v>100</v>
      </c>
      <c r="D235">
        <v>11</v>
      </c>
      <c r="E235">
        <v>0.4</v>
      </c>
      <c r="F235" t="s">
        <v>317</v>
      </c>
      <c r="G235" t="s">
        <v>312</v>
      </c>
      <c r="H235">
        <v>336091.90840000001</v>
      </c>
      <c r="I235">
        <v>3064737.6211000001</v>
      </c>
      <c r="J235" t="s">
        <v>465</v>
      </c>
      <c r="K235">
        <v>2166</v>
      </c>
      <c r="L235" t="str">
        <f>H235&amp;I235&amp;A235</f>
        <v>336091.90843064737.6211Baneshwor</v>
      </c>
      <c r="M235" t="str">
        <f>LOWER(J235)&amp;"_"&amp;K235</f>
        <v>ban_2166</v>
      </c>
      <c r="N235" t="s">
        <v>526</v>
      </c>
      <c r="O235" t="s">
        <v>531</v>
      </c>
    </row>
    <row r="236" spans="1:15" x14ac:dyDescent="0.25">
      <c r="A236" t="s">
        <v>480</v>
      </c>
      <c r="B236" t="s">
        <v>483</v>
      </c>
      <c r="C236">
        <v>200</v>
      </c>
      <c r="D236">
        <v>11</v>
      </c>
      <c r="E236">
        <v>0.4</v>
      </c>
      <c r="F236" t="s">
        <v>317</v>
      </c>
      <c r="G236" t="s">
        <v>312</v>
      </c>
      <c r="H236">
        <v>336841.9227</v>
      </c>
      <c r="I236">
        <v>3063628.5898000002</v>
      </c>
      <c r="J236" t="s">
        <v>481</v>
      </c>
      <c r="K236">
        <v>1039</v>
      </c>
      <c r="L236" t="str">
        <f>H236&amp;I236&amp;A236</f>
        <v>336841.92273063628.5898Bagmati</v>
      </c>
      <c r="M236" t="str">
        <f>LOWER(J236)&amp;"_"&amp;K236</f>
        <v>bag_1039</v>
      </c>
      <c r="N236" t="s">
        <v>525</v>
      </c>
      <c r="O236" t="s">
        <v>531</v>
      </c>
    </row>
    <row r="237" spans="1:15" x14ac:dyDescent="0.25">
      <c r="A237" t="s">
        <v>312</v>
      </c>
      <c r="B237" t="s">
        <v>472</v>
      </c>
      <c r="C237">
        <v>250</v>
      </c>
      <c r="D237">
        <v>11</v>
      </c>
      <c r="E237">
        <v>0.4</v>
      </c>
      <c r="F237" t="s">
        <v>317</v>
      </c>
      <c r="G237" t="s">
        <v>312</v>
      </c>
      <c r="H237">
        <v>336387.56089999998</v>
      </c>
      <c r="I237">
        <v>3064522.3415000001</v>
      </c>
      <c r="J237" t="s">
        <v>465</v>
      </c>
      <c r="K237">
        <v>2098</v>
      </c>
      <c r="L237" t="str">
        <f>H237&amp;I237&amp;A237</f>
        <v>336387.56093064522.3415Baneshwor</v>
      </c>
      <c r="M237" t="str">
        <f>LOWER(J237)&amp;"_"&amp;K237</f>
        <v>ban_2098</v>
      </c>
      <c r="N237" t="s">
        <v>525</v>
      </c>
      <c r="O237" t="s">
        <v>531</v>
      </c>
    </row>
    <row r="238" spans="1:15" x14ac:dyDescent="0.25">
      <c r="A238" t="s">
        <v>347</v>
      </c>
      <c r="B238" t="s">
        <v>418</v>
      </c>
      <c r="C238">
        <v>100</v>
      </c>
      <c r="D238">
        <v>11</v>
      </c>
      <c r="E238">
        <v>0.4</v>
      </c>
      <c r="F238" t="s">
        <v>317</v>
      </c>
      <c r="G238" t="s">
        <v>322</v>
      </c>
      <c r="H238">
        <v>338793.46090000001</v>
      </c>
      <c r="I238">
        <v>3059128.4040000001</v>
      </c>
      <c r="J238" t="s">
        <v>349</v>
      </c>
      <c r="K238">
        <v>9288</v>
      </c>
      <c r="L238" t="str">
        <f>H238&amp;I238&amp;A238</f>
        <v>338793.46093059128.404Lubhu</v>
      </c>
      <c r="M238" t="str">
        <f>LOWER(J238)&amp;"_"&amp;K238</f>
        <v>lub_9288</v>
      </c>
      <c r="N238" t="s">
        <v>525</v>
      </c>
      <c r="O238" t="s">
        <v>531</v>
      </c>
    </row>
    <row r="239" spans="1:15" x14ac:dyDescent="0.25">
      <c r="A239" t="s">
        <v>347</v>
      </c>
      <c r="B239" t="s">
        <v>419</v>
      </c>
      <c r="C239">
        <v>250</v>
      </c>
      <c r="D239">
        <v>11</v>
      </c>
      <c r="E239">
        <v>0.4</v>
      </c>
      <c r="F239" t="s">
        <v>317</v>
      </c>
      <c r="G239" t="s">
        <v>322</v>
      </c>
      <c r="H239">
        <v>338798.16320000001</v>
      </c>
      <c r="I239">
        <v>3059140.6587</v>
      </c>
      <c r="J239" t="s">
        <v>349</v>
      </c>
      <c r="K239">
        <v>9289</v>
      </c>
      <c r="L239" t="str">
        <f>H239&amp;I239&amp;A239</f>
        <v>338798.16323059140.6587Lubhu</v>
      </c>
      <c r="M239" t="str">
        <f>LOWER(J239)&amp;"_"&amp;K239</f>
        <v>lub_9289</v>
      </c>
      <c r="N239" t="s">
        <v>525</v>
      </c>
      <c r="O239" t="s">
        <v>531</v>
      </c>
    </row>
    <row r="240" spans="1:15" x14ac:dyDescent="0.25">
      <c r="A240" t="s">
        <v>312</v>
      </c>
      <c r="B240" t="s">
        <v>477</v>
      </c>
      <c r="C240">
        <v>200</v>
      </c>
      <c r="D240">
        <v>11</v>
      </c>
      <c r="E240">
        <v>0.4</v>
      </c>
      <c r="F240" t="s">
        <v>317</v>
      </c>
      <c r="G240" t="s">
        <v>312</v>
      </c>
      <c r="H240">
        <v>336158.25079999998</v>
      </c>
      <c r="I240">
        <v>3064986.8700999999</v>
      </c>
      <c r="J240" t="s">
        <v>465</v>
      </c>
      <c r="K240">
        <v>2175</v>
      </c>
      <c r="L240" t="str">
        <f>H240&amp;I240&amp;A240</f>
        <v>336158.25083064986.8701Baneshwor</v>
      </c>
      <c r="M240" t="str">
        <f>LOWER(J240)&amp;"_"&amp;K240</f>
        <v>ban_2175</v>
      </c>
      <c r="N240" t="s">
        <v>526</v>
      </c>
      <c r="O240" t="s">
        <v>531</v>
      </c>
    </row>
    <row r="241" spans="1:15" x14ac:dyDescent="0.25">
      <c r="A241" t="s">
        <v>501</v>
      </c>
      <c r="B241" t="s">
        <v>513</v>
      </c>
      <c r="C241">
        <v>100</v>
      </c>
      <c r="D241">
        <v>11</v>
      </c>
      <c r="E241">
        <v>0.4</v>
      </c>
      <c r="F241" t="s">
        <v>459</v>
      </c>
      <c r="G241" t="s">
        <v>312</v>
      </c>
      <c r="H241">
        <v>336703.8725</v>
      </c>
      <c r="I241">
        <v>3064774.5567000001</v>
      </c>
      <c r="J241" t="s">
        <v>503</v>
      </c>
      <c r="K241">
        <v>10240</v>
      </c>
      <c r="L241" t="str">
        <f>H241&amp;I241&amp;A241</f>
        <v>336703.87253064774.5567New Airport</v>
      </c>
      <c r="M241" t="str">
        <f>LOWER(J241)&amp;"_"&amp;K241</f>
        <v>new_10240</v>
      </c>
      <c r="N241" t="s">
        <v>525</v>
      </c>
      <c r="O241" t="s">
        <v>531</v>
      </c>
    </row>
    <row r="242" spans="1:15" x14ac:dyDescent="0.25">
      <c r="A242" t="s">
        <v>501</v>
      </c>
      <c r="B242" t="s">
        <v>514</v>
      </c>
      <c r="C242">
        <v>200</v>
      </c>
      <c r="D242">
        <v>11</v>
      </c>
      <c r="E242">
        <v>0.4</v>
      </c>
      <c r="F242" t="s">
        <v>459</v>
      </c>
      <c r="G242" t="s">
        <v>312</v>
      </c>
      <c r="H242">
        <v>336705.26579999999</v>
      </c>
      <c r="I242">
        <v>3064851.9312</v>
      </c>
      <c r="J242" t="s">
        <v>503</v>
      </c>
      <c r="K242">
        <v>10237</v>
      </c>
      <c r="L242" t="str">
        <f>H242&amp;I242&amp;A242</f>
        <v>336705.26583064851.9312New Airport</v>
      </c>
      <c r="M242" t="str">
        <f>LOWER(J242)&amp;"_"&amp;K242</f>
        <v>new_10237</v>
      </c>
      <c r="N242" t="s">
        <v>525</v>
      </c>
      <c r="O242" t="s">
        <v>531</v>
      </c>
    </row>
    <row r="243" spans="1:15" x14ac:dyDescent="0.25">
      <c r="A243" t="s">
        <v>312</v>
      </c>
      <c r="B243" t="s">
        <v>464</v>
      </c>
      <c r="C243">
        <v>100</v>
      </c>
      <c r="D243">
        <v>11</v>
      </c>
      <c r="E243">
        <v>0.4</v>
      </c>
      <c r="F243" t="s">
        <v>317</v>
      </c>
      <c r="G243" t="s">
        <v>312</v>
      </c>
      <c r="H243">
        <v>336370.00890000002</v>
      </c>
      <c r="I243">
        <v>3063842.5008</v>
      </c>
      <c r="J243" t="s">
        <v>465</v>
      </c>
      <c r="K243">
        <v>2185</v>
      </c>
      <c r="L243" t="str">
        <f>H243&amp;I243&amp;A243</f>
        <v>336370.00893063842.5008Baneshwor</v>
      </c>
      <c r="M243" t="str">
        <f>LOWER(J243)&amp;"_"&amp;K243</f>
        <v>ban_2185</v>
      </c>
      <c r="N243" t="s">
        <v>525</v>
      </c>
      <c r="O243" t="s">
        <v>531</v>
      </c>
    </row>
    <row r="244" spans="1:15" x14ac:dyDescent="0.25">
      <c r="A244" t="s">
        <v>312</v>
      </c>
      <c r="B244" t="s">
        <v>469</v>
      </c>
      <c r="C244">
        <v>200</v>
      </c>
      <c r="D244">
        <v>11</v>
      </c>
      <c r="E244">
        <v>0.4</v>
      </c>
      <c r="F244" t="s">
        <v>317</v>
      </c>
      <c r="G244" t="s">
        <v>312</v>
      </c>
      <c r="H244">
        <v>335936.63390000002</v>
      </c>
      <c r="I244">
        <v>3064133.6436000001</v>
      </c>
      <c r="J244" t="s">
        <v>465</v>
      </c>
      <c r="K244">
        <v>2064</v>
      </c>
      <c r="L244" t="str">
        <f>H244&amp;I244&amp;A244</f>
        <v>335936.63393064133.6436Baneshwor</v>
      </c>
      <c r="M244" t="str">
        <f>LOWER(J244)&amp;"_"&amp;K244</f>
        <v>ban_2064</v>
      </c>
      <c r="N244" t="s">
        <v>526</v>
      </c>
      <c r="O244" t="s">
        <v>531</v>
      </c>
    </row>
    <row r="245" spans="1:15" x14ac:dyDescent="0.25">
      <c r="A245" t="s">
        <v>480</v>
      </c>
      <c r="B245" t="s">
        <v>486</v>
      </c>
      <c r="C245">
        <v>100</v>
      </c>
      <c r="D245">
        <v>11</v>
      </c>
      <c r="E245">
        <v>0.4</v>
      </c>
      <c r="F245" t="s">
        <v>317</v>
      </c>
      <c r="G245" t="s">
        <v>312</v>
      </c>
      <c r="H245">
        <v>336825.83539999998</v>
      </c>
      <c r="I245">
        <v>3063861.5564000001</v>
      </c>
      <c r="J245" t="s">
        <v>481</v>
      </c>
      <c r="K245">
        <v>1085</v>
      </c>
      <c r="L245" t="str">
        <f>H245&amp;I245&amp;A245</f>
        <v>336825.83543063861.5564Bagmati</v>
      </c>
      <c r="M245" t="str">
        <f>LOWER(J245)&amp;"_"&amp;K245</f>
        <v>bag_1085</v>
      </c>
      <c r="N245" t="s">
        <v>525</v>
      </c>
      <c r="O245" t="s">
        <v>531</v>
      </c>
    </row>
    <row r="246" spans="1:15" x14ac:dyDescent="0.25">
      <c r="A246" t="s">
        <v>501</v>
      </c>
      <c r="B246" t="s">
        <v>507</v>
      </c>
      <c r="C246">
        <v>300</v>
      </c>
      <c r="D246">
        <v>11</v>
      </c>
      <c r="E246">
        <v>0.4</v>
      </c>
      <c r="F246" t="s">
        <v>459</v>
      </c>
      <c r="G246" t="s">
        <v>312</v>
      </c>
      <c r="H246">
        <v>337299.91889999999</v>
      </c>
      <c r="I246">
        <v>3064774.2749999999</v>
      </c>
      <c r="J246" t="s">
        <v>503</v>
      </c>
      <c r="K246">
        <v>10126</v>
      </c>
      <c r="L246" t="str">
        <f>H246&amp;I246&amp;A246</f>
        <v>337299.91893064774.275New Airport</v>
      </c>
      <c r="M246" t="str">
        <f>LOWER(J246)&amp;"_"&amp;K246</f>
        <v>new_10126</v>
      </c>
      <c r="N246" t="s">
        <v>525</v>
      </c>
      <c r="O246" t="s">
        <v>531</v>
      </c>
    </row>
    <row r="247" spans="1:15" x14ac:dyDescent="0.25">
      <c r="A247" t="s">
        <v>501</v>
      </c>
      <c r="B247" t="s">
        <v>506</v>
      </c>
      <c r="C247">
        <v>200</v>
      </c>
      <c r="D247">
        <v>11</v>
      </c>
      <c r="E247">
        <v>0.4</v>
      </c>
      <c r="F247" t="s">
        <v>459</v>
      </c>
      <c r="G247" t="s">
        <v>312</v>
      </c>
      <c r="H247">
        <v>337549.02309999999</v>
      </c>
      <c r="I247">
        <v>3064599.1398999998</v>
      </c>
      <c r="J247" t="s">
        <v>503</v>
      </c>
      <c r="K247">
        <v>10113</v>
      </c>
      <c r="L247" t="str">
        <f>H247&amp;I247&amp;A247</f>
        <v>337549.02313064599.1399New Airport</v>
      </c>
      <c r="M247" t="str">
        <f>LOWER(J247)&amp;"_"&amp;K247</f>
        <v>new_10113</v>
      </c>
      <c r="N247" t="s">
        <v>525</v>
      </c>
      <c r="O247" t="s">
        <v>531</v>
      </c>
    </row>
    <row r="248" spans="1:15" x14ac:dyDescent="0.25">
      <c r="A248" t="s">
        <v>480</v>
      </c>
      <c r="B248" t="s">
        <v>499</v>
      </c>
      <c r="C248">
        <v>200</v>
      </c>
      <c r="D248">
        <v>11</v>
      </c>
      <c r="E248">
        <v>0.4</v>
      </c>
      <c r="F248" t="s">
        <v>317</v>
      </c>
      <c r="G248" t="s">
        <v>312</v>
      </c>
      <c r="H248">
        <v>337078.49080000003</v>
      </c>
      <c r="I248">
        <v>3065646.1579</v>
      </c>
      <c r="J248" t="s">
        <v>481</v>
      </c>
      <c r="K248">
        <v>1209</v>
      </c>
      <c r="L248" t="str">
        <f>H248&amp;I248&amp;A248</f>
        <v>337078.49083065646.1579Bagmati</v>
      </c>
      <c r="M248" t="str">
        <f>LOWER(J248)&amp;"_"&amp;K248</f>
        <v>bag_1209</v>
      </c>
      <c r="N248" t="s">
        <v>525</v>
      </c>
      <c r="O248" t="s">
        <v>531</v>
      </c>
    </row>
    <row r="249" spans="1:15" x14ac:dyDescent="0.25">
      <c r="A249" t="s">
        <v>347</v>
      </c>
      <c r="B249" t="s">
        <v>429</v>
      </c>
      <c r="C249">
        <v>50</v>
      </c>
      <c r="D249">
        <v>11</v>
      </c>
      <c r="E249">
        <v>0.4</v>
      </c>
      <c r="F249" t="s">
        <v>317</v>
      </c>
      <c r="G249" t="s">
        <v>322</v>
      </c>
      <c r="H249">
        <v>339672.17320000002</v>
      </c>
      <c r="I249">
        <v>3058790.9125000001</v>
      </c>
      <c r="J249" t="s">
        <v>349</v>
      </c>
      <c r="K249">
        <v>9473</v>
      </c>
      <c r="L249" t="str">
        <f>H249&amp;I249&amp;A249</f>
        <v>339672.17323058790.9125Lubhu</v>
      </c>
      <c r="M249" t="str">
        <f>LOWER(J249)&amp;"_"&amp;K249</f>
        <v>lub_9473</v>
      </c>
      <c r="N249" t="s">
        <v>525</v>
      </c>
      <c r="O249" t="s">
        <v>531</v>
      </c>
    </row>
    <row r="250" spans="1:15" x14ac:dyDescent="0.25">
      <c r="A250" t="s">
        <v>347</v>
      </c>
      <c r="B250" t="s">
        <v>408</v>
      </c>
      <c r="C250">
        <v>250</v>
      </c>
      <c r="D250">
        <v>11</v>
      </c>
      <c r="E250">
        <v>0.4</v>
      </c>
      <c r="F250" t="s">
        <v>317</v>
      </c>
      <c r="G250" t="s">
        <v>322</v>
      </c>
      <c r="H250">
        <v>339315.1776</v>
      </c>
      <c r="I250">
        <v>3058848.0684000002</v>
      </c>
      <c r="J250" t="s">
        <v>349</v>
      </c>
      <c r="K250">
        <v>9433</v>
      </c>
      <c r="L250" t="str">
        <f>H250&amp;I250&amp;A250</f>
        <v>339315.17763058848.0684Lubhu</v>
      </c>
      <c r="M250" t="str">
        <f>LOWER(J250)&amp;"_"&amp;K250</f>
        <v>lub_9433</v>
      </c>
      <c r="N250" t="s">
        <v>525</v>
      </c>
      <c r="O250" t="s">
        <v>531</v>
      </c>
    </row>
    <row r="251" spans="1:15" x14ac:dyDescent="0.25">
      <c r="A251" t="s">
        <v>347</v>
      </c>
      <c r="B251" t="s">
        <v>428</v>
      </c>
      <c r="C251">
        <v>100</v>
      </c>
      <c r="D251">
        <v>11</v>
      </c>
      <c r="E251">
        <v>0.4</v>
      </c>
      <c r="F251" t="s">
        <v>317</v>
      </c>
      <c r="G251" t="s">
        <v>322</v>
      </c>
      <c r="H251">
        <v>339193.97710000002</v>
      </c>
      <c r="I251">
        <v>3059122.7705000001</v>
      </c>
      <c r="J251" t="s">
        <v>349</v>
      </c>
      <c r="K251">
        <v>9462</v>
      </c>
      <c r="L251" t="str">
        <f>H251&amp;I251&amp;A251</f>
        <v>339193.97713059122.7705Lubhu</v>
      </c>
      <c r="M251" t="str">
        <f>LOWER(J251)&amp;"_"&amp;K251</f>
        <v>lub_9462</v>
      </c>
      <c r="N251" t="s">
        <v>526</v>
      </c>
      <c r="O251" t="s">
        <v>531</v>
      </c>
    </row>
    <row r="252" spans="1:15" x14ac:dyDescent="0.25">
      <c r="A252" t="s">
        <v>347</v>
      </c>
      <c r="B252" t="s">
        <v>407</v>
      </c>
      <c r="C252">
        <v>200</v>
      </c>
      <c r="D252">
        <v>11</v>
      </c>
      <c r="E252">
        <v>0.4</v>
      </c>
      <c r="F252" t="s">
        <v>317</v>
      </c>
      <c r="G252" t="s">
        <v>322</v>
      </c>
      <c r="H252">
        <v>339177.26779999997</v>
      </c>
      <c r="I252">
        <v>3058742.5227000001</v>
      </c>
      <c r="J252" t="s">
        <v>349</v>
      </c>
      <c r="K252">
        <v>9431</v>
      </c>
      <c r="L252" t="str">
        <f>H252&amp;I252&amp;A252</f>
        <v>339177.26783058742.5227Lubhu</v>
      </c>
      <c r="M252" t="str">
        <f>LOWER(J252)&amp;"_"&amp;K252</f>
        <v>lub_9431</v>
      </c>
      <c r="N252" t="s">
        <v>525</v>
      </c>
      <c r="O252" t="s">
        <v>531</v>
      </c>
    </row>
    <row r="253" spans="1:15" x14ac:dyDescent="0.25">
      <c r="A253" t="s">
        <v>501</v>
      </c>
      <c r="B253" t="s">
        <v>519</v>
      </c>
      <c r="C253">
        <v>100</v>
      </c>
      <c r="D253">
        <v>11</v>
      </c>
      <c r="E253">
        <v>0.4</v>
      </c>
      <c r="F253" t="s">
        <v>459</v>
      </c>
      <c r="G253" t="s">
        <v>312</v>
      </c>
      <c r="H253">
        <v>336375.97480000003</v>
      </c>
      <c r="I253">
        <v>3065217.196</v>
      </c>
      <c r="J253" t="s">
        <v>503</v>
      </c>
      <c r="K253">
        <v>10166</v>
      </c>
      <c r="L253" t="str">
        <f>H253&amp;I253&amp;A253</f>
        <v>336375.97483065217.196New Airport</v>
      </c>
      <c r="M253" t="str">
        <f>LOWER(J253)&amp;"_"&amp;K253</f>
        <v>new_10166</v>
      </c>
      <c r="N253" t="s">
        <v>526</v>
      </c>
      <c r="O253" t="s">
        <v>531</v>
      </c>
    </row>
    <row r="254" spans="1:15" x14ac:dyDescent="0.25">
      <c r="A254" t="s">
        <v>480</v>
      </c>
      <c r="B254" t="s">
        <v>487</v>
      </c>
      <c r="C254">
        <v>100</v>
      </c>
      <c r="D254">
        <v>11</v>
      </c>
      <c r="E254">
        <v>0.4</v>
      </c>
      <c r="F254" t="s">
        <v>317</v>
      </c>
      <c r="G254" t="s">
        <v>312</v>
      </c>
      <c r="H254">
        <v>336958.62219999998</v>
      </c>
      <c r="I254">
        <v>3064096.0962999999</v>
      </c>
      <c r="J254" t="s">
        <v>481</v>
      </c>
      <c r="K254">
        <v>1102</v>
      </c>
      <c r="L254" t="str">
        <f>H254&amp;I254&amp;A254</f>
        <v>336958.62223064096.0963Bagmati</v>
      </c>
      <c r="M254" t="str">
        <f>LOWER(J254)&amp;"_"&amp;K254</f>
        <v>bag_1102</v>
      </c>
      <c r="N254" t="s">
        <v>525</v>
      </c>
      <c r="O254" t="s">
        <v>531</v>
      </c>
    </row>
    <row r="255" spans="1:15" x14ac:dyDescent="0.25">
      <c r="A255" t="s">
        <v>501</v>
      </c>
      <c r="B255" t="s">
        <v>504</v>
      </c>
      <c r="C255">
        <v>200</v>
      </c>
      <c r="D255">
        <v>11</v>
      </c>
      <c r="E255">
        <v>0.4</v>
      </c>
      <c r="F255" t="s">
        <v>459</v>
      </c>
      <c r="G255" t="s">
        <v>312</v>
      </c>
      <c r="H255">
        <v>337802.05219999998</v>
      </c>
      <c r="I255">
        <v>3064635.9049999998</v>
      </c>
      <c r="J255" t="s">
        <v>503</v>
      </c>
      <c r="K255">
        <v>10197</v>
      </c>
      <c r="L255" t="str">
        <f>H255&amp;I255&amp;A255</f>
        <v>337802.05223064635.905New Airport</v>
      </c>
      <c r="M255" t="str">
        <f>LOWER(J255)&amp;"_"&amp;K255</f>
        <v>new_10197</v>
      </c>
      <c r="N255" t="s">
        <v>525</v>
      </c>
      <c r="O255" t="s">
        <v>531</v>
      </c>
    </row>
    <row r="256" spans="1:15" x14ac:dyDescent="0.25">
      <c r="A256" t="s">
        <v>501</v>
      </c>
      <c r="B256" t="s">
        <v>504</v>
      </c>
      <c r="C256">
        <v>100</v>
      </c>
      <c r="D256">
        <v>11</v>
      </c>
      <c r="E256">
        <v>0.4</v>
      </c>
      <c r="F256" t="s">
        <v>317</v>
      </c>
      <c r="G256" t="s">
        <v>312</v>
      </c>
      <c r="H256">
        <v>337492.01449999999</v>
      </c>
      <c r="I256">
        <v>3064807.4797999999</v>
      </c>
      <c r="J256" t="s">
        <v>503</v>
      </c>
      <c r="K256">
        <v>10249</v>
      </c>
      <c r="L256" t="str">
        <f>H256&amp;I256&amp;A256</f>
        <v>337492.01453064807.4798New Airport</v>
      </c>
      <c r="M256" t="str">
        <f>LOWER(J256)&amp;"_"&amp;K256</f>
        <v>new_10249</v>
      </c>
      <c r="N256" t="s">
        <v>525</v>
      </c>
      <c r="O256" t="s">
        <v>531</v>
      </c>
    </row>
    <row r="257" spans="1:15" x14ac:dyDescent="0.25">
      <c r="A257" t="s">
        <v>480</v>
      </c>
      <c r="B257" t="s">
        <v>493</v>
      </c>
      <c r="C257">
        <v>300</v>
      </c>
      <c r="D257">
        <v>11</v>
      </c>
      <c r="E257">
        <v>0.4</v>
      </c>
      <c r="F257" t="s">
        <v>317</v>
      </c>
      <c r="G257" t="s">
        <v>312</v>
      </c>
      <c r="H257">
        <v>336987.78759999998</v>
      </c>
      <c r="I257">
        <v>3064656.5457000001</v>
      </c>
      <c r="J257" t="s">
        <v>481</v>
      </c>
      <c r="K257">
        <v>1148</v>
      </c>
      <c r="L257" t="str">
        <f>H257&amp;I257&amp;A257</f>
        <v>336987.78763064656.5457Bagmati</v>
      </c>
      <c r="M257" t="str">
        <f>LOWER(J257)&amp;"_"&amp;K257</f>
        <v>bag_1148</v>
      </c>
      <c r="N257" t="s">
        <v>525</v>
      </c>
      <c r="O257" t="s">
        <v>531</v>
      </c>
    </row>
    <row r="258" spans="1:15" x14ac:dyDescent="0.25">
      <c r="A258" t="s">
        <v>312</v>
      </c>
      <c r="B258" t="s">
        <v>470</v>
      </c>
      <c r="C258">
        <v>200</v>
      </c>
      <c r="D258">
        <v>11</v>
      </c>
      <c r="E258">
        <v>0.4</v>
      </c>
      <c r="F258" t="s">
        <v>317</v>
      </c>
      <c r="G258" t="s">
        <v>312</v>
      </c>
      <c r="H258">
        <v>335942.43900000001</v>
      </c>
      <c r="I258">
        <v>3064238.8809000002</v>
      </c>
      <c r="J258" t="s">
        <v>465</v>
      </c>
      <c r="K258">
        <v>2070</v>
      </c>
      <c r="L258" t="str">
        <f>H258&amp;I258&amp;A258</f>
        <v>335942.4393064238.8809Baneshwor</v>
      </c>
      <c r="M258" t="str">
        <f>LOWER(J258)&amp;"_"&amp;K258</f>
        <v>ban_2070</v>
      </c>
      <c r="N258" t="s">
        <v>526</v>
      </c>
      <c r="O258" t="s">
        <v>531</v>
      </c>
    </row>
    <row r="259" spans="1:15" x14ac:dyDescent="0.25">
      <c r="A259" t="s">
        <v>315</v>
      </c>
      <c r="B259" t="s">
        <v>327</v>
      </c>
      <c r="C259">
        <v>100</v>
      </c>
      <c r="D259">
        <v>11</v>
      </c>
      <c r="E259">
        <v>0.4</v>
      </c>
      <c r="F259" t="s">
        <v>317</v>
      </c>
      <c r="G259" t="s">
        <v>322</v>
      </c>
      <c r="H259">
        <v>337383.62209999998</v>
      </c>
      <c r="I259">
        <v>3061461.0865000002</v>
      </c>
      <c r="J259" t="s">
        <v>318</v>
      </c>
      <c r="K259">
        <v>6099</v>
      </c>
      <c r="L259" t="str">
        <f>H259&amp;I259&amp;A259</f>
        <v>337383.62213061461.0865Imadol - 1</v>
      </c>
      <c r="M259" t="str">
        <f>LOWER(J259)&amp;"_"&amp;K259</f>
        <v>im1_6099</v>
      </c>
      <c r="N259" t="s">
        <v>525</v>
      </c>
      <c r="O259" t="s">
        <v>531</v>
      </c>
    </row>
    <row r="260" spans="1:15" x14ac:dyDescent="0.25">
      <c r="A260" t="s">
        <v>457</v>
      </c>
      <c r="B260" t="s">
        <v>461</v>
      </c>
      <c r="C260">
        <v>300</v>
      </c>
      <c r="D260">
        <v>11</v>
      </c>
      <c r="E260">
        <v>0.4</v>
      </c>
      <c r="F260" t="s">
        <v>459</v>
      </c>
      <c r="G260" t="s">
        <v>312</v>
      </c>
      <c r="H260">
        <v>338306.30440000002</v>
      </c>
      <c r="I260">
        <v>3063844.9515</v>
      </c>
      <c r="J260" t="s">
        <v>460</v>
      </c>
      <c r="K260">
        <v>4069</v>
      </c>
      <c r="L260" t="str">
        <f>H260&amp;I260&amp;A260</f>
        <v>338306.30443063844.9515Gothatar</v>
      </c>
      <c r="M260" t="str">
        <f>LOWER(J260)&amp;"_"&amp;K260</f>
        <v>got_4069</v>
      </c>
      <c r="N260" t="s">
        <v>526</v>
      </c>
      <c r="O260" t="s">
        <v>531</v>
      </c>
    </row>
    <row r="261" spans="1:15" x14ac:dyDescent="0.25">
      <c r="A261" t="s">
        <v>347</v>
      </c>
      <c r="B261" t="s">
        <v>388</v>
      </c>
      <c r="C261">
        <v>15</v>
      </c>
      <c r="D261">
        <v>11</v>
      </c>
      <c r="E261">
        <v>0.23</v>
      </c>
      <c r="F261" t="s">
        <v>317</v>
      </c>
      <c r="G261" t="s">
        <v>322</v>
      </c>
      <c r="H261">
        <v>344548.01169999997</v>
      </c>
      <c r="I261">
        <v>3054268.4515</v>
      </c>
      <c r="J261" t="s">
        <v>349</v>
      </c>
      <c r="K261">
        <v>9009</v>
      </c>
      <c r="L261" t="str">
        <f>H261&amp;I261&amp;A261</f>
        <v>344548.01173054268.4515Lubhu</v>
      </c>
      <c r="M261" t="str">
        <f>LOWER(J261)&amp;"_"&amp;K261</f>
        <v>lub_9009</v>
      </c>
      <c r="N261" t="s">
        <v>525</v>
      </c>
      <c r="O261" t="s">
        <v>531</v>
      </c>
    </row>
    <row r="262" spans="1:15" x14ac:dyDescent="0.25">
      <c r="A262" t="s">
        <v>480</v>
      </c>
      <c r="B262" t="s">
        <v>500</v>
      </c>
      <c r="C262">
        <v>100</v>
      </c>
      <c r="D262">
        <v>11</v>
      </c>
      <c r="E262">
        <v>0.4</v>
      </c>
      <c r="F262" t="s">
        <v>317</v>
      </c>
      <c r="G262" t="s">
        <v>312</v>
      </c>
      <c r="H262">
        <v>337042.56780000002</v>
      </c>
      <c r="I262">
        <v>3065676.1656999998</v>
      </c>
      <c r="J262" t="s">
        <v>481</v>
      </c>
      <c r="K262">
        <v>1211</v>
      </c>
      <c r="L262" t="str">
        <f>H262&amp;I262&amp;A262</f>
        <v>337042.56783065676.1657Bagmati</v>
      </c>
      <c r="M262" t="str">
        <f>LOWER(J262)&amp;"_"&amp;K262</f>
        <v>bag_1211</v>
      </c>
      <c r="N262" t="s">
        <v>525</v>
      </c>
      <c r="O262" t="s">
        <v>531</v>
      </c>
    </row>
    <row r="263" spans="1:15" x14ac:dyDescent="0.25">
      <c r="A263" t="s">
        <v>480</v>
      </c>
      <c r="B263" t="s">
        <v>489</v>
      </c>
      <c r="C263">
        <v>100</v>
      </c>
      <c r="D263">
        <v>11</v>
      </c>
      <c r="E263">
        <v>0.4</v>
      </c>
      <c r="F263" t="s">
        <v>317</v>
      </c>
      <c r="G263" t="s">
        <v>312</v>
      </c>
      <c r="H263">
        <v>336893.1888</v>
      </c>
      <c r="I263">
        <v>3064387.8239000002</v>
      </c>
      <c r="J263" t="s">
        <v>481</v>
      </c>
      <c r="K263">
        <v>1130</v>
      </c>
      <c r="L263" t="str">
        <f>H263&amp;I263&amp;A263</f>
        <v>336893.18883064387.8239Bagmati</v>
      </c>
      <c r="M263" t="str">
        <f>LOWER(J263)&amp;"_"&amp;K263</f>
        <v>bag_1130</v>
      </c>
      <c r="N263" t="s">
        <v>525</v>
      </c>
      <c r="O263" t="s">
        <v>531</v>
      </c>
    </row>
    <row r="264" spans="1:15" x14ac:dyDescent="0.25">
      <c r="A264" t="s">
        <v>312</v>
      </c>
      <c r="B264" t="s">
        <v>475</v>
      </c>
      <c r="C264">
        <v>200</v>
      </c>
      <c r="D264">
        <v>11</v>
      </c>
      <c r="E264">
        <v>0.4</v>
      </c>
      <c r="F264" t="s">
        <v>317</v>
      </c>
      <c r="G264" t="s">
        <v>312</v>
      </c>
      <c r="H264">
        <v>336073.08</v>
      </c>
      <c r="I264">
        <v>3064565.7366999998</v>
      </c>
      <c r="J264" t="s">
        <v>465</v>
      </c>
      <c r="K264">
        <v>2152</v>
      </c>
      <c r="L264" t="str">
        <f>H264&amp;I264&amp;A264</f>
        <v>336073.083064565.7367Baneshwor</v>
      </c>
      <c r="M264" t="str">
        <f>LOWER(J264)&amp;"_"&amp;K264</f>
        <v>ban_2152</v>
      </c>
      <c r="N264" t="s">
        <v>525</v>
      </c>
      <c r="O264" t="s">
        <v>531</v>
      </c>
    </row>
    <row r="265" spans="1:15" x14ac:dyDescent="0.25">
      <c r="A265" t="s">
        <v>312</v>
      </c>
      <c r="B265" t="s">
        <v>475</v>
      </c>
      <c r="C265">
        <v>100</v>
      </c>
      <c r="D265">
        <v>11</v>
      </c>
      <c r="E265">
        <v>0.4</v>
      </c>
      <c r="F265" t="s">
        <v>317</v>
      </c>
      <c r="G265" t="s">
        <v>312</v>
      </c>
      <c r="H265">
        <v>336073.52889999998</v>
      </c>
      <c r="I265">
        <v>3064627.4424999999</v>
      </c>
      <c r="J265" t="s">
        <v>465</v>
      </c>
      <c r="K265">
        <v>2155</v>
      </c>
      <c r="L265" t="str">
        <f>H265&amp;I265&amp;A265</f>
        <v>336073.52893064627.4425Baneshwor</v>
      </c>
      <c r="M265" t="str">
        <f>LOWER(J265)&amp;"_"&amp;K265</f>
        <v>ban_2155</v>
      </c>
      <c r="N265" t="s">
        <v>525</v>
      </c>
      <c r="O265" t="s">
        <v>531</v>
      </c>
    </row>
    <row r="266" spans="1:15" x14ac:dyDescent="0.25">
      <c r="A266" t="s">
        <v>312</v>
      </c>
      <c r="B266" t="s">
        <v>466</v>
      </c>
      <c r="C266">
        <v>200</v>
      </c>
      <c r="D266">
        <v>11</v>
      </c>
      <c r="E266">
        <v>0.4</v>
      </c>
      <c r="F266" t="s">
        <v>317</v>
      </c>
      <c r="G266" t="s">
        <v>312</v>
      </c>
      <c r="H266">
        <v>336298.71360000002</v>
      </c>
      <c r="I266">
        <v>3063962.0539000002</v>
      </c>
      <c r="J266" t="s">
        <v>465</v>
      </c>
      <c r="K266">
        <v>2056</v>
      </c>
      <c r="L266" t="str">
        <f>H266&amp;I266&amp;A266</f>
        <v>336298.71363063962.0539Baneshwor</v>
      </c>
      <c r="M266" t="str">
        <f>LOWER(J266)&amp;"_"&amp;K266</f>
        <v>ban_2056</v>
      </c>
      <c r="N266" t="s">
        <v>525</v>
      </c>
      <c r="O266" t="s">
        <v>531</v>
      </c>
    </row>
    <row r="267" spans="1:15" x14ac:dyDescent="0.25">
      <c r="A267" t="s">
        <v>347</v>
      </c>
      <c r="B267" t="s">
        <v>376</v>
      </c>
      <c r="C267">
        <v>100</v>
      </c>
      <c r="D267">
        <v>11</v>
      </c>
      <c r="E267">
        <v>0.4</v>
      </c>
      <c r="F267" t="s">
        <v>317</v>
      </c>
      <c r="G267" t="s">
        <v>322</v>
      </c>
      <c r="H267">
        <v>335490.01360000001</v>
      </c>
      <c r="I267">
        <v>3059102.7974</v>
      </c>
      <c r="J267" t="s">
        <v>349</v>
      </c>
      <c r="K267">
        <v>9384</v>
      </c>
      <c r="L267" t="str">
        <f>H267&amp;I267&amp;A267</f>
        <v>335490.01363059102.7974Lubhu</v>
      </c>
      <c r="M267" t="str">
        <f>LOWER(J267)&amp;"_"&amp;K267</f>
        <v>lub_9384</v>
      </c>
      <c r="N267" t="s">
        <v>525</v>
      </c>
      <c r="O267" t="s">
        <v>531</v>
      </c>
    </row>
    <row r="268" spans="1:15" x14ac:dyDescent="0.25">
      <c r="A268" t="s">
        <v>347</v>
      </c>
      <c r="B268" t="s">
        <v>454</v>
      </c>
      <c r="C268">
        <v>200</v>
      </c>
      <c r="D268">
        <v>11</v>
      </c>
      <c r="E268">
        <v>0.4</v>
      </c>
      <c r="F268" t="s">
        <v>317</v>
      </c>
      <c r="G268" t="s">
        <v>322</v>
      </c>
      <c r="H268">
        <v>337941.29369999998</v>
      </c>
      <c r="I268">
        <v>3059162.8654999998</v>
      </c>
      <c r="J268" t="s">
        <v>349</v>
      </c>
      <c r="K268">
        <v>9304</v>
      </c>
      <c r="L268" t="str">
        <f>H268&amp;I268&amp;A268</f>
        <v>337941.29373059162.8655Lubhu</v>
      </c>
      <c r="M268" t="str">
        <f>LOWER(J268)&amp;"_"&amp;K268</f>
        <v>lub_9304</v>
      </c>
      <c r="N268" t="s">
        <v>525</v>
      </c>
      <c r="O268" t="s">
        <v>531</v>
      </c>
    </row>
    <row r="269" spans="1:15" x14ac:dyDescent="0.25">
      <c r="A269" t="s">
        <v>347</v>
      </c>
      <c r="B269" t="s">
        <v>453</v>
      </c>
      <c r="C269">
        <v>100</v>
      </c>
      <c r="D269">
        <v>11</v>
      </c>
      <c r="E269">
        <v>0.4</v>
      </c>
      <c r="F269" t="s">
        <v>317</v>
      </c>
      <c r="G269" t="s">
        <v>322</v>
      </c>
      <c r="H269">
        <v>337985.41259999998</v>
      </c>
      <c r="I269">
        <v>3059079.9029999999</v>
      </c>
      <c r="J269" t="s">
        <v>349</v>
      </c>
      <c r="K269">
        <v>9490</v>
      </c>
      <c r="L269" t="str">
        <f>H269&amp;I269&amp;A269</f>
        <v>337985.41263059079.903Lubhu</v>
      </c>
      <c r="M269" t="str">
        <f>LOWER(J269)&amp;"_"&amp;K269</f>
        <v>lub_9490</v>
      </c>
      <c r="N269" t="s">
        <v>525</v>
      </c>
      <c r="O269" t="s">
        <v>531</v>
      </c>
    </row>
    <row r="270" spans="1:15" x14ac:dyDescent="0.25">
      <c r="A270" t="s">
        <v>347</v>
      </c>
      <c r="B270" t="s">
        <v>420</v>
      </c>
      <c r="C270">
        <v>100</v>
      </c>
      <c r="D270">
        <v>11</v>
      </c>
      <c r="E270">
        <v>0.4</v>
      </c>
      <c r="F270" t="s">
        <v>317</v>
      </c>
      <c r="G270" t="s">
        <v>322</v>
      </c>
      <c r="H270">
        <v>338421.84499999997</v>
      </c>
      <c r="I270">
        <v>3059424.9822</v>
      </c>
      <c r="J270" t="s">
        <v>349</v>
      </c>
      <c r="K270">
        <v>9300</v>
      </c>
      <c r="L270" t="str">
        <f>H270&amp;I270&amp;A270</f>
        <v>338421.8453059424.9822Lubhu</v>
      </c>
      <c r="M270" t="str">
        <f>LOWER(J270)&amp;"_"&amp;K270</f>
        <v>lub_9300</v>
      </c>
      <c r="N270" t="s">
        <v>525</v>
      </c>
      <c r="O270" t="s">
        <v>531</v>
      </c>
    </row>
    <row r="271" spans="1:15" x14ac:dyDescent="0.25">
      <c r="A271" t="s">
        <v>347</v>
      </c>
      <c r="B271" t="s">
        <v>455</v>
      </c>
      <c r="C271">
        <v>100</v>
      </c>
      <c r="D271">
        <v>11</v>
      </c>
      <c r="E271">
        <v>0.4</v>
      </c>
      <c r="F271" t="s">
        <v>317</v>
      </c>
      <c r="G271" t="s">
        <v>322</v>
      </c>
      <c r="H271">
        <v>337969.23090000002</v>
      </c>
      <c r="I271">
        <v>3059218.733</v>
      </c>
      <c r="J271" t="s">
        <v>349</v>
      </c>
      <c r="K271">
        <v>9306</v>
      </c>
      <c r="L271" t="str">
        <f>H271&amp;I271&amp;A271</f>
        <v>337969.23093059218.733Lubhu</v>
      </c>
      <c r="M271" t="str">
        <f>LOWER(J271)&amp;"_"&amp;K271</f>
        <v>lub_9306</v>
      </c>
      <c r="N271" t="s">
        <v>525</v>
      </c>
      <c r="O271" t="s">
        <v>531</v>
      </c>
    </row>
    <row r="272" spans="1:15" x14ac:dyDescent="0.25">
      <c r="A272" t="s">
        <v>312</v>
      </c>
      <c r="B272" t="s">
        <v>467</v>
      </c>
      <c r="C272">
        <v>200</v>
      </c>
      <c r="D272">
        <v>11</v>
      </c>
      <c r="E272">
        <v>0.4</v>
      </c>
      <c r="F272" t="s">
        <v>317</v>
      </c>
      <c r="G272" t="s">
        <v>312</v>
      </c>
      <c r="H272">
        <v>336348.82679999998</v>
      </c>
      <c r="I272">
        <v>3063961.7228999999</v>
      </c>
      <c r="J272" t="s">
        <v>465</v>
      </c>
      <c r="K272">
        <v>2059</v>
      </c>
      <c r="L272" t="str">
        <f>H272&amp;I272&amp;A272</f>
        <v>336348.82683063961.7229Baneshwor</v>
      </c>
      <c r="M272" t="str">
        <f>LOWER(J272)&amp;"_"&amp;K272</f>
        <v>ban_2059</v>
      </c>
      <c r="N272" t="s">
        <v>525</v>
      </c>
      <c r="O272" t="s">
        <v>531</v>
      </c>
    </row>
    <row r="273" spans="1:15" x14ac:dyDescent="0.25">
      <c r="A273" t="s">
        <v>501</v>
      </c>
      <c r="B273" t="s">
        <v>518</v>
      </c>
      <c r="C273">
        <v>100</v>
      </c>
      <c r="D273">
        <v>11</v>
      </c>
      <c r="E273">
        <v>0.4</v>
      </c>
      <c r="F273" t="s">
        <v>459</v>
      </c>
      <c r="G273" t="s">
        <v>312</v>
      </c>
      <c r="H273">
        <v>336294.56400000001</v>
      </c>
      <c r="I273">
        <v>3064938.3498</v>
      </c>
      <c r="J273" t="s">
        <v>503</v>
      </c>
      <c r="K273">
        <v>10190</v>
      </c>
      <c r="L273" t="str">
        <f>H273&amp;I273&amp;A273</f>
        <v>336294.5643064938.3498New Airport</v>
      </c>
      <c r="M273" t="str">
        <f>LOWER(J273)&amp;"_"&amp;K273</f>
        <v>new_10190</v>
      </c>
      <c r="N273" t="s">
        <v>525</v>
      </c>
      <c r="O273" t="s">
        <v>531</v>
      </c>
    </row>
    <row r="274" spans="1:15" x14ac:dyDescent="0.25">
      <c r="A274" t="s">
        <v>347</v>
      </c>
      <c r="B274" t="s">
        <v>416</v>
      </c>
      <c r="C274">
        <v>50</v>
      </c>
      <c r="D274">
        <v>11</v>
      </c>
      <c r="E274">
        <v>0.4</v>
      </c>
      <c r="F274" t="s">
        <v>317</v>
      </c>
      <c r="G274" t="s">
        <v>322</v>
      </c>
      <c r="H274">
        <v>338837.65399999998</v>
      </c>
      <c r="I274">
        <v>3057420.8758</v>
      </c>
      <c r="J274" t="s">
        <v>349</v>
      </c>
      <c r="K274">
        <v>9287</v>
      </c>
      <c r="L274" t="str">
        <f>H274&amp;I274&amp;A274</f>
        <v>338837.6543057420.8758Lubhu</v>
      </c>
      <c r="M274" t="str">
        <f>LOWER(J274)&amp;"_"&amp;K274</f>
        <v>lub_9287</v>
      </c>
      <c r="N274" t="s">
        <v>525</v>
      </c>
      <c r="O274" t="s">
        <v>531</v>
      </c>
    </row>
    <row r="275" spans="1:15" x14ac:dyDescent="0.25">
      <c r="A275" t="s">
        <v>347</v>
      </c>
      <c r="B275" t="s">
        <v>415</v>
      </c>
      <c r="C275">
        <v>100</v>
      </c>
      <c r="D275">
        <v>11</v>
      </c>
      <c r="E275">
        <v>0.4</v>
      </c>
      <c r="F275" t="s">
        <v>317</v>
      </c>
      <c r="G275" t="s">
        <v>322</v>
      </c>
      <c r="H275">
        <v>338728.60690000001</v>
      </c>
      <c r="I275">
        <v>3057435.8873999999</v>
      </c>
      <c r="J275" t="s">
        <v>349</v>
      </c>
      <c r="K275">
        <v>9274</v>
      </c>
      <c r="L275" t="str">
        <f>H275&amp;I275&amp;A275</f>
        <v>338728.60693057435.8874Lubhu</v>
      </c>
      <c r="M275" t="str">
        <f>LOWER(J275)&amp;"_"&amp;K275</f>
        <v>lub_9274</v>
      </c>
      <c r="N275" t="s">
        <v>525</v>
      </c>
      <c r="O275" t="s">
        <v>531</v>
      </c>
    </row>
    <row r="276" spans="1:15" x14ac:dyDescent="0.25">
      <c r="A276" t="s">
        <v>347</v>
      </c>
      <c r="B276" t="s">
        <v>456</v>
      </c>
      <c r="C276">
        <v>200</v>
      </c>
      <c r="D276">
        <v>11</v>
      </c>
      <c r="E276">
        <v>0.4</v>
      </c>
      <c r="F276" t="s">
        <v>317</v>
      </c>
      <c r="G276" t="s">
        <v>322</v>
      </c>
      <c r="H276">
        <v>338109.26120000001</v>
      </c>
      <c r="I276">
        <v>3059454.7722</v>
      </c>
      <c r="J276" t="s">
        <v>349</v>
      </c>
      <c r="K276">
        <v>9317</v>
      </c>
      <c r="L276" t="str">
        <f>H276&amp;I276&amp;A276</f>
        <v>338109.26123059454.7722Lubhu</v>
      </c>
      <c r="M276" t="str">
        <f>LOWER(J276)&amp;"_"&amp;K276</f>
        <v>lub_9317</v>
      </c>
      <c r="N276" t="s">
        <v>525</v>
      </c>
      <c r="O276" t="s">
        <v>531</v>
      </c>
    </row>
    <row r="277" spans="1:15" x14ac:dyDescent="0.25">
      <c r="A277" t="s">
        <v>347</v>
      </c>
      <c r="B277" t="s">
        <v>379</v>
      </c>
      <c r="C277">
        <v>100</v>
      </c>
      <c r="D277">
        <v>11</v>
      </c>
      <c r="E277">
        <v>0.4</v>
      </c>
      <c r="F277" t="s">
        <v>317</v>
      </c>
      <c r="G277" t="s">
        <v>322</v>
      </c>
      <c r="H277">
        <v>336268.9596</v>
      </c>
      <c r="I277">
        <v>3059296.8868</v>
      </c>
      <c r="J277" t="s">
        <v>349</v>
      </c>
      <c r="K277">
        <v>9393</v>
      </c>
      <c r="L277" t="str">
        <f>H277&amp;I277&amp;A277</f>
        <v>336268.95963059296.8868Lubhu</v>
      </c>
      <c r="M277" t="str">
        <f>LOWER(J277)&amp;"_"&amp;K277</f>
        <v>lub_9393</v>
      </c>
      <c r="N277" t="s">
        <v>525</v>
      </c>
      <c r="O277" t="s">
        <v>531</v>
      </c>
    </row>
    <row r="278" spans="1:15" x14ac:dyDescent="0.25">
      <c r="A278" t="s">
        <v>347</v>
      </c>
      <c r="B278" t="s">
        <v>383</v>
      </c>
      <c r="C278">
        <v>100</v>
      </c>
      <c r="D278">
        <v>11</v>
      </c>
      <c r="E278">
        <v>0.4</v>
      </c>
      <c r="F278" t="s">
        <v>317</v>
      </c>
      <c r="G278" t="s">
        <v>322</v>
      </c>
      <c r="H278">
        <v>336988.44890000002</v>
      </c>
      <c r="I278">
        <v>3059298.1593999998</v>
      </c>
      <c r="J278" t="s">
        <v>349</v>
      </c>
      <c r="K278">
        <v>9406</v>
      </c>
      <c r="L278" t="str">
        <f>H278&amp;I278&amp;A278</f>
        <v>336988.44893059298.1594Lubhu</v>
      </c>
      <c r="M278" t="str">
        <f>LOWER(J278)&amp;"_"&amp;K278</f>
        <v>lub_9406</v>
      </c>
      <c r="N278" t="s">
        <v>525</v>
      </c>
      <c r="O278" t="s">
        <v>531</v>
      </c>
    </row>
    <row r="279" spans="1:15" x14ac:dyDescent="0.25">
      <c r="A279" t="s">
        <v>315</v>
      </c>
      <c r="B279" t="s">
        <v>323</v>
      </c>
      <c r="C279">
        <v>100</v>
      </c>
      <c r="D279">
        <v>11</v>
      </c>
      <c r="E279">
        <v>0.4</v>
      </c>
      <c r="F279" t="s">
        <v>317</v>
      </c>
      <c r="G279" t="s">
        <v>322</v>
      </c>
      <c r="H279">
        <v>336634.36900000001</v>
      </c>
      <c r="I279">
        <v>3061823.4515</v>
      </c>
      <c r="J279" t="s">
        <v>318</v>
      </c>
      <c r="K279">
        <v>6001</v>
      </c>
      <c r="L279" t="str">
        <f>H279&amp;I279&amp;A279</f>
        <v>336634.3693061823.4515Imadol - 1</v>
      </c>
      <c r="M279" t="str">
        <f>LOWER(J279)&amp;"_"&amp;K279</f>
        <v>im1_6001</v>
      </c>
      <c r="N279" t="s">
        <v>525</v>
      </c>
      <c r="O279" t="s">
        <v>531</v>
      </c>
    </row>
    <row r="280" spans="1:15" x14ac:dyDescent="0.25">
      <c r="A280" t="s">
        <v>480</v>
      </c>
      <c r="B280" t="s">
        <v>484</v>
      </c>
      <c r="C280">
        <v>100</v>
      </c>
      <c r="D280">
        <v>11</v>
      </c>
      <c r="E280">
        <v>0.4</v>
      </c>
      <c r="F280" t="s">
        <v>317</v>
      </c>
      <c r="G280" t="s">
        <v>312</v>
      </c>
      <c r="H280">
        <v>336818.56650000002</v>
      </c>
      <c r="I280">
        <v>3063672.4342999998</v>
      </c>
      <c r="J280" t="s">
        <v>481</v>
      </c>
      <c r="K280">
        <v>1037</v>
      </c>
      <c r="L280" t="str">
        <f>H280&amp;I280&amp;A280</f>
        <v>336818.56653063672.4343Bagmati</v>
      </c>
      <c r="M280" t="str">
        <f>LOWER(J280)&amp;"_"&amp;K280</f>
        <v>bag_1037</v>
      </c>
      <c r="N280" t="s">
        <v>525</v>
      </c>
      <c r="O280" t="s">
        <v>531</v>
      </c>
    </row>
    <row r="281" spans="1:15" x14ac:dyDescent="0.25">
      <c r="A281" t="s">
        <v>501</v>
      </c>
      <c r="B281" t="s">
        <v>502</v>
      </c>
      <c r="C281">
        <v>100</v>
      </c>
      <c r="D281">
        <v>11</v>
      </c>
      <c r="E281">
        <v>0.4</v>
      </c>
      <c r="F281" t="s">
        <v>459</v>
      </c>
      <c r="G281" t="s">
        <v>312</v>
      </c>
      <c r="H281">
        <v>337774.73810000002</v>
      </c>
      <c r="I281">
        <v>3064520.6091</v>
      </c>
      <c r="J281" t="s">
        <v>503</v>
      </c>
      <c r="K281">
        <v>10103</v>
      </c>
      <c r="L281" t="str">
        <f>H281&amp;I281&amp;A281</f>
        <v>337774.73813064520.6091New Airport</v>
      </c>
      <c r="M281" t="str">
        <f>LOWER(J281)&amp;"_"&amp;K281</f>
        <v>new_10103</v>
      </c>
      <c r="N281" t="s">
        <v>525</v>
      </c>
      <c r="O281" t="s">
        <v>531</v>
      </c>
    </row>
    <row r="282" spans="1:15" x14ac:dyDescent="0.25">
      <c r="A282" t="s">
        <v>501</v>
      </c>
      <c r="B282" t="s">
        <v>509</v>
      </c>
      <c r="C282">
        <v>100</v>
      </c>
      <c r="D282">
        <v>11</v>
      </c>
      <c r="E282">
        <v>0.4</v>
      </c>
      <c r="F282" t="s">
        <v>459</v>
      </c>
      <c r="G282" t="s">
        <v>312</v>
      </c>
      <c r="H282">
        <v>337095.38099999999</v>
      </c>
      <c r="I282">
        <v>3064910.8506999998</v>
      </c>
      <c r="J282" t="s">
        <v>503</v>
      </c>
      <c r="K282">
        <v>10250</v>
      </c>
      <c r="L282" t="str">
        <f>H282&amp;I282&amp;A282</f>
        <v>337095.3813064910.8507New Airport</v>
      </c>
      <c r="M282" t="str">
        <f>LOWER(J282)&amp;"_"&amp;K282</f>
        <v>new_10250</v>
      </c>
      <c r="N282" t="s">
        <v>525</v>
      </c>
      <c r="O282" t="s">
        <v>531</v>
      </c>
    </row>
    <row r="283" spans="1:15" x14ac:dyDescent="0.25">
      <c r="A283" t="s">
        <v>501</v>
      </c>
      <c r="B283" t="s">
        <v>508</v>
      </c>
      <c r="C283">
        <v>100</v>
      </c>
      <c r="D283">
        <v>11</v>
      </c>
      <c r="E283">
        <v>0.4</v>
      </c>
      <c r="F283" t="s">
        <v>459</v>
      </c>
      <c r="G283" t="s">
        <v>312</v>
      </c>
      <c r="H283">
        <v>337109.18320000003</v>
      </c>
      <c r="I283">
        <v>3064904.2884999998</v>
      </c>
      <c r="J283" t="s">
        <v>503</v>
      </c>
      <c r="K283">
        <v>10136</v>
      </c>
      <c r="L283" t="str">
        <f>H283&amp;I283&amp;A283</f>
        <v>337109.18323064904.2885New Airport</v>
      </c>
      <c r="M283" t="str">
        <f>LOWER(J283)&amp;"_"&amp;K283</f>
        <v>new_10136</v>
      </c>
      <c r="N283" t="s">
        <v>525</v>
      </c>
      <c r="O283" t="s">
        <v>531</v>
      </c>
    </row>
    <row r="284" spans="1:15" x14ac:dyDescent="0.25">
      <c r="A284" t="s">
        <v>347</v>
      </c>
      <c r="B284" t="s">
        <v>391</v>
      </c>
      <c r="C284">
        <v>50</v>
      </c>
      <c r="D284">
        <v>11</v>
      </c>
      <c r="E284">
        <v>0.4</v>
      </c>
      <c r="F284" t="s">
        <v>317</v>
      </c>
      <c r="G284" t="s">
        <v>322</v>
      </c>
      <c r="H284">
        <v>341813.19020000001</v>
      </c>
      <c r="I284">
        <v>3056274.9709999999</v>
      </c>
      <c r="J284" t="s">
        <v>349</v>
      </c>
      <c r="K284">
        <v>9179</v>
      </c>
      <c r="L284" t="str">
        <f>H284&amp;I284&amp;A284</f>
        <v>341813.19023056274.971Lubhu</v>
      </c>
      <c r="M284" t="str">
        <f>LOWER(J284)&amp;"_"&amp;K284</f>
        <v>lub_9179</v>
      </c>
      <c r="N284" t="s">
        <v>525</v>
      </c>
      <c r="O284" t="s">
        <v>531</v>
      </c>
    </row>
    <row r="285" spans="1:15" x14ac:dyDescent="0.25">
      <c r="A285" t="s">
        <v>347</v>
      </c>
      <c r="B285" t="s">
        <v>392</v>
      </c>
      <c r="C285">
        <v>200</v>
      </c>
      <c r="D285">
        <v>11</v>
      </c>
      <c r="E285">
        <v>0.4</v>
      </c>
      <c r="F285" t="s">
        <v>317</v>
      </c>
      <c r="G285" t="s">
        <v>322</v>
      </c>
      <c r="H285">
        <v>341581.5772</v>
      </c>
      <c r="I285">
        <v>3056474.1998000001</v>
      </c>
      <c r="J285" t="s">
        <v>349</v>
      </c>
      <c r="K285">
        <v>9173</v>
      </c>
      <c r="L285" t="str">
        <f>H285&amp;I285&amp;A285</f>
        <v>341581.57723056474.1998Lubhu</v>
      </c>
      <c r="M285" t="str">
        <f>LOWER(J285)&amp;"_"&amp;K285</f>
        <v>lub_9173</v>
      </c>
      <c r="N285" t="s">
        <v>525</v>
      </c>
      <c r="O285" t="s">
        <v>531</v>
      </c>
    </row>
    <row r="286" spans="1:15" x14ac:dyDescent="0.25">
      <c r="A286" t="s">
        <v>347</v>
      </c>
      <c r="B286" t="s">
        <v>352</v>
      </c>
      <c r="C286">
        <v>200</v>
      </c>
      <c r="D286">
        <v>11</v>
      </c>
      <c r="E286">
        <v>0.4</v>
      </c>
      <c r="F286" t="s">
        <v>317</v>
      </c>
      <c r="G286" t="s">
        <v>322</v>
      </c>
      <c r="H286">
        <v>336307.86050000001</v>
      </c>
      <c r="I286">
        <v>3062130.3634000001</v>
      </c>
      <c r="J286" t="s">
        <v>349</v>
      </c>
      <c r="K286">
        <v>9004</v>
      </c>
      <c r="L286" t="str">
        <f>H286&amp;I286&amp;A286</f>
        <v>336307.86053062130.3634Lubhu</v>
      </c>
      <c r="M286" t="str">
        <f>LOWER(J286)&amp;"_"&amp;K286</f>
        <v>lub_9004</v>
      </c>
      <c r="N286" t="s">
        <v>527</v>
      </c>
      <c r="O286" t="s">
        <v>531</v>
      </c>
    </row>
    <row r="287" spans="1:15" x14ac:dyDescent="0.25">
      <c r="A287" t="s">
        <v>480</v>
      </c>
      <c r="B287" t="s">
        <v>498</v>
      </c>
      <c r="C287">
        <v>100</v>
      </c>
      <c r="D287">
        <v>11</v>
      </c>
      <c r="E287">
        <v>0.4</v>
      </c>
      <c r="F287" t="s">
        <v>317</v>
      </c>
      <c r="G287" t="s">
        <v>312</v>
      </c>
      <c r="H287">
        <v>336896.22820000001</v>
      </c>
      <c r="I287">
        <v>3065427.0332999998</v>
      </c>
      <c r="J287" t="s">
        <v>481</v>
      </c>
      <c r="K287">
        <v>1191</v>
      </c>
      <c r="L287" t="str">
        <f>H287&amp;I287&amp;A287</f>
        <v>336896.22823065427.0333Bagmati</v>
      </c>
      <c r="M287" t="str">
        <f>LOWER(J287)&amp;"_"&amp;K287</f>
        <v>bag_1191</v>
      </c>
      <c r="N287" t="s">
        <v>525</v>
      </c>
      <c r="O287" t="s">
        <v>531</v>
      </c>
    </row>
    <row r="288" spans="1:15" x14ac:dyDescent="0.25">
      <c r="A288" t="s">
        <v>501</v>
      </c>
      <c r="B288" t="s">
        <v>516</v>
      </c>
      <c r="C288">
        <v>100</v>
      </c>
      <c r="D288">
        <v>11</v>
      </c>
      <c r="E288">
        <v>0.4</v>
      </c>
      <c r="F288" t="s">
        <v>459</v>
      </c>
      <c r="G288" t="s">
        <v>312</v>
      </c>
      <c r="H288">
        <v>336466.41729999997</v>
      </c>
      <c r="I288">
        <v>3064986.216</v>
      </c>
      <c r="J288" t="s">
        <v>503</v>
      </c>
      <c r="K288">
        <v>10178</v>
      </c>
      <c r="L288" t="str">
        <f>H288&amp;I288&amp;A288</f>
        <v>336466.41733064986.216New Airport</v>
      </c>
      <c r="M288" t="str">
        <f>LOWER(J288)&amp;"_"&amp;K288</f>
        <v>new_10178</v>
      </c>
      <c r="N288" t="s">
        <v>525</v>
      </c>
      <c r="O288" t="s">
        <v>531</v>
      </c>
    </row>
    <row r="289" spans="1:15" x14ac:dyDescent="0.25">
      <c r="A289" t="s">
        <v>501</v>
      </c>
      <c r="B289" t="s">
        <v>520</v>
      </c>
      <c r="C289">
        <v>100</v>
      </c>
      <c r="D289">
        <v>11</v>
      </c>
      <c r="E289">
        <v>0.4</v>
      </c>
      <c r="F289" t="s">
        <v>317</v>
      </c>
      <c r="G289" t="s">
        <v>312</v>
      </c>
      <c r="H289">
        <v>337434.12949999998</v>
      </c>
      <c r="I289">
        <v>3064553.6611000001</v>
      </c>
      <c r="J289" t="s">
        <v>503</v>
      </c>
      <c r="K289">
        <v>10241</v>
      </c>
      <c r="L289" t="str">
        <f>H289&amp;I289&amp;A289</f>
        <v>337434.12953064553.6611New Airport</v>
      </c>
      <c r="M289" t="str">
        <f>LOWER(J289)&amp;"_"&amp;K289</f>
        <v>new_10241</v>
      </c>
      <c r="N289" t="s">
        <v>525</v>
      </c>
      <c r="O289" t="s">
        <v>531</v>
      </c>
    </row>
    <row r="290" spans="1:15" x14ac:dyDescent="0.25">
      <c r="A290" t="s">
        <v>347</v>
      </c>
      <c r="B290" t="s">
        <v>397</v>
      </c>
      <c r="C290">
        <v>50</v>
      </c>
      <c r="D290">
        <v>11</v>
      </c>
      <c r="E290">
        <v>0.4</v>
      </c>
      <c r="F290" t="s">
        <v>317</v>
      </c>
      <c r="G290" t="s">
        <v>322</v>
      </c>
      <c r="H290">
        <v>340810.17310000001</v>
      </c>
      <c r="I290">
        <v>3058147.8931</v>
      </c>
      <c r="J290" t="s">
        <v>349</v>
      </c>
      <c r="K290">
        <v>9013</v>
      </c>
      <c r="L290" t="str">
        <f>H290&amp;I290&amp;A290</f>
        <v>340810.17313058147.8931Lubhu</v>
      </c>
      <c r="M290" t="str">
        <f>LOWER(J290)&amp;"_"&amp;K290</f>
        <v>lub_9013</v>
      </c>
      <c r="N290" t="s">
        <v>525</v>
      </c>
      <c r="O290" t="s">
        <v>531</v>
      </c>
    </row>
    <row r="291" spans="1:15" x14ac:dyDescent="0.25">
      <c r="A291" t="s">
        <v>480</v>
      </c>
      <c r="B291" t="s">
        <v>482</v>
      </c>
      <c r="C291">
        <v>100</v>
      </c>
      <c r="D291">
        <v>11</v>
      </c>
      <c r="E291">
        <v>0.4</v>
      </c>
      <c r="F291" t="s">
        <v>317</v>
      </c>
      <c r="G291" t="s">
        <v>312</v>
      </c>
      <c r="H291">
        <v>336836.30719999998</v>
      </c>
      <c r="I291">
        <v>3063535.3308999999</v>
      </c>
      <c r="J291" t="s">
        <v>481</v>
      </c>
      <c r="K291">
        <v>1045</v>
      </c>
      <c r="L291" t="str">
        <f>H291&amp;I291&amp;A291</f>
        <v>336836.30723063535.3309Bagmati</v>
      </c>
      <c r="M291" t="str">
        <f>LOWER(J291)&amp;"_"&amp;K291</f>
        <v>bag_1045</v>
      </c>
      <c r="N291" t="s">
        <v>525</v>
      </c>
      <c r="O291" t="s">
        <v>531</v>
      </c>
    </row>
    <row r="292" spans="1:15" x14ac:dyDescent="0.25">
      <c r="A292" t="s">
        <v>347</v>
      </c>
      <c r="B292" t="s">
        <v>430</v>
      </c>
      <c r="C292">
        <v>100</v>
      </c>
      <c r="D292">
        <v>11</v>
      </c>
      <c r="E292">
        <v>0.4</v>
      </c>
      <c r="F292" t="s">
        <v>317</v>
      </c>
      <c r="G292" t="s">
        <v>322</v>
      </c>
      <c r="H292">
        <v>339479.26569999999</v>
      </c>
      <c r="I292">
        <v>3059025.2436000002</v>
      </c>
      <c r="J292" t="s">
        <v>349</v>
      </c>
      <c r="K292">
        <v>9467</v>
      </c>
      <c r="L292" t="str">
        <f>H292&amp;I292&amp;A292</f>
        <v>339479.26573059025.2436Lubhu</v>
      </c>
      <c r="M292" t="str">
        <f>LOWER(J292)&amp;"_"&amp;K292</f>
        <v>lub_9467</v>
      </c>
      <c r="N292" t="s">
        <v>527</v>
      </c>
      <c r="O292" t="s">
        <v>531</v>
      </c>
    </row>
    <row r="293" spans="1:15" x14ac:dyDescent="0.25">
      <c r="A293" t="s">
        <v>480</v>
      </c>
      <c r="B293" t="s">
        <v>490</v>
      </c>
      <c r="C293">
        <v>100</v>
      </c>
      <c r="D293">
        <v>11</v>
      </c>
      <c r="E293">
        <v>0.4</v>
      </c>
      <c r="F293" t="s">
        <v>317</v>
      </c>
      <c r="G293" t="s">
        <v>312</v>
      </c>
      <c r="H293">
        <v>336995.46029999998</v>
      </c>
      <c r="I293">
        <v>3064379.8813999998</v>
      </c>
      <c r="J293" t="s">
        <v>481</v>
      </c>
      <c r="K293">
        <v>1127</v>
      </c>
      <c r="L293" t="str">
        <f>H293&amp;I293&amp;A293</f>
        <v>336995.46033064379.8814Bagmati</v>
      </c>
      <c r="M293" t="str">
        <f>LOWER(J293)&amp;"_"&amp;K293</f>
        <v>bag_1127</v>
      </c>
      <c r="N293" t="s">
        <v>525</v>
      </c>
      <c r="O293" t="s">
        <v>531</v>
      </c>
    </row>
    <row r="294" spans="1:15" x14ac:dyDescent="0.25">
      <c r="A294" t="s">
        <v>480</v>
      </c>
      <c r="B294" t="s">
        <v>497</v>
      </c>
      <c r="C294">
        <v>200</v>
      </c>
      <c r="D294">
        <v>11</v>
      </c>
      <c r="E294">
        <v>0.4</v>
      </c>
      <c r="F294" t="s">
        <v>317</v>
      </c>
      <c r="G294" t="s">
        <v>312</v>
      </c>
      <c r="H294">
        <v>337012.5392</v>
      </c>
      <c r="I294">
        <v>3065300.6343</v>
      </c>
      <c r="J294" t="s">
        <v>481</v>
      </c>
      <c r="K294">
        <v>1185</v>
      </c>
      <c r="L294" t="str">
        <f>H294&amp;I294&amp;A294</f>
        <v>337012.53923065300.6343Bagmati</v>
      </c>
      <c r="M294" t="str">
        <f>LOWER(J294)&amp;"_"&amp;K294</f>
        <v>bag_1185</v>
      </c>
      <c r="N294" t="s">
        <v>525</v>
      </c>
      <c r="O294" t="s">
        <v>531</v>
      </c>
    </row>
    <row r="295" spans="1:15" x14ac:dyDescent="0.25">
      <c r="A295" t="s">
        <v>312</v>
      </c>
      <c r="B295" t="s">
        <v>471</v>
      </c>
      <c r="C295">
        <v>200</v>
      </c>
      <c r="D295">
        <v>11</v>
      </c>
      <c r="E295">
        <v>0.4</v>
      </c>
      <c r="F295" t="s">
        <v>317</v>
      </c>
      <c r="G295" t="s">
        <v>312</v>
      </c>
      <c r="H295">
        <v>336038.16029999999</v>
      </c>
      <c r="I295">
        <v>3064458.9243000001</v>
      </c>
      <c r="J295" t="s">
        <v>465</v>
      </c>
      <c r="K295">
        <v>2081</v>
      </c>
      <c r="L295" t="str">
        <f>H295&amp;I295&amp;A295</f>
        <v>336038.16033064458.9243Baneshwor</v>
      </c>
      <c r="M295" t="str">
        <f>LOWER(J295)&amp;"_"&amp;K295</f>
        <v>ban_2081</v>
      </c>
      <c r="N295" t="s">
        <v>525</v>
      </c>
      <c r="O295" t="s">
        <v>531</v>
      </c>
    </row>
  </sheetData>
  <autoFilter ref="A1:O295" xr:uid="{00000000-0001-0000-0100-000000000000}">
    <sortState xmlns:xlrd2="http://schemas.microsoft.com/office/spreadsheetml/2017/richdata2" ref="A2:O295">
      <sortCondition ref="O1:O2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4049-1B93-4C24-A24F-C29C93C27C7E}">
  <sheetPr codeName="Sheet3"/>
  <dimension ref="A1:Q308"/>
  <sheetViews>
    <sheetView zoomScale="130" zoomScaleNormal="130" workbookViewId="0">
      <selection activeCell="Q1" sqref="Q1:Q18"/>
    </sheetView>
  </sheetViews>
  <sheetFormatPr defaultRowHeight="15" x14ac:dyDescent="0.25"/>
  <cols>
    <col min="3" max="3" width="61.85546875" customWidth="1"/>
    <col min="4" max="9" width="0" hidden="1" customWidth="1"/>
    <col min="10" max="10" width="18.7109375" hidden="1" customWidth="1"/>
    <col min="11" max="11" width="10.85546875" bestFit="1" customWidth="1"/>
    <col min="17" max="17" width="16.5703125" customWidth="1"/>
  </cols>
  <sheetData>
    <row r="1" spans="1:17" x14ac:dyDescent="0.25">
      <c r="A1" s="1" t="s">
        <v>534</v>
      </c>
      <c r="B1" s="1" t="s">
        <v>535</v>
      </c>
      <c r="C1" s="1" t="s">
        <v>536</v>
      </c>
      <c r="D1" s="1" t="s">
        <v>305</v>
      </c>
      <c r="E1" s="1" t="s">
        <v>306</v>
      </c>
      <c r="F1" s="1" t="s">
        <v>537</v>
      </c>
      <c r="G1" s="1" t="s">
        <v>538</v>
      </c>
      <c r="H1" s="1" t="s">
        <v>539</v>
      </c>
      <c r="I1" s="1" t="s">
        <v>540</v>
      </c>
      <c r="J1" s="1" t="s">
        <v>541</v>
      </c>
      <c r="K1" s="1" t="s">
        <v>832</v>
      </c>
      <c r="L1" s="1" t="s">
        <v>833</v>
      </c>
      <c r="Q1" s="1" t="s">
        <v>833</v>
      </c>
    </row>
    <row r="2" spans="1:17" x14ac:dyDescent="0.25">
      <c r="A2">
        <v>21</v>
      </c>
      <c r="B2" t="s">
        <v>542</v>
      </c>
      <c r="C2" t="s">
        <v>533</v>
      </c>
      <c r="D2">
        <v>341512.23059499997</v>
      </c>
      <c r="E2">
        <v>3056418.41292</v>
      </c>
      <c r="F2">
        <v>104</v>
      </c>
      <c r="G2">
        <v>89.000718000000006</v>
      </c>
      <c r="H2">
        <f>_xlfn.IFNA(VLOOKUP(F2,'[1]Xformer Data'!$A:$M,12,0), "NO IDEA")</f>
        <v>341581.5772</v>
      </c>
      <c r="I2">
        <f>_xlfn.IFNA(VLOOKUP(F2,'[1]Xformer Data'!$A:$M,13,0), "NO IDEA")</f>
        <v>3056474.1998000001</v>
      </c>
      <c r="J2" t="str">
        <f>_xlfn.IFNA(VLOOKUP(F2,'[1]Xformer Data'!$A:$M,4,0), "NO IDEA")</f>
        <v>Lubhu</v>
      </c>
      <c r="K2" t="str">
        <f>VLOOKUP(H2&amp;I2&amp;J2,Xformer_data!$L:$M,2,0)</f>
        <v>lub_9173</v>
      </c>
      <c r="L2" t="s">
        <v>576</v>
      </c>
      <c r="Q2" t="s">
        <v>576</v>
      </c>
    </row>
    <row r="3" spans="1:17" x14ac:dyDescent="0.25">
      <c r="A3">
        <v>27</v>
      </c>
      <c r="B3" t="s">
        <v>542</v>
      </c>
      <c r="C3" t="s">
        <v>720</v>
      </c>
      <c r="D3">
        <v>344444.35347099998</v>
      </c>
      <c r="E3">
        <v>3054302.1804200001</v>
      </c>
      <c r="F3">
        <v>100</v>
      </c>
      <c r="G3">
        <v>109.007655</v>
      </c>
      <c r="H3">
        <f>_xlfn.IFNA(VLOOKUP(F3,'[1]Xformer Data'!$A:$M,12,0), "NO IDEA")</f>
        <v>344548.01169999997</v>
      </c>
      <c r="I3">
        <f>_xlfn.IFNA(VLOOKUP(F3,'[1]Xformer Data'!$A:$M,13,0), "NO IDEA")</f>
        <v>3054268.4515</v>
      </c>
      <c r="J3" t="str">
        <f>_xlfn.IFNA(VLOOKUP(F3,'[1]Xformer Data'!$A:$M,4,0), "NO IDEA")</f>
        <v>Lubhu</v>
      </c>
      <c r="K3" t="str">
        <f>VLOOKUP(H3&amp;I3&amp;J3,Xformer_data!$L:$M,2,0)</f>
        <v>lub_9009</v>
      </c>
      <c r="L3" t="s">
        <v>529</v>
      </c>
      <c r="Q3" t="s">
        <v>529</v>
      </c>
    </row>
    <row r="4" spans="1:17" x14ac:dyDescent="0.25">
      <c r="A4">
        <v>37</v>
      </c>
      <c r="B4" t="s">
        <v>542</v>
      </c>
      <c r="C4" t="s">
        <v>645</v>
      </c>
      <c r="D4">
        <v>335808.41779799998</v>
      </c>
      <c r="E4">
        <v>3060989.7837700001</v>
      </c>
      <c r="F4">
        <v>20</v>
      </c>
      <c r="G4">
        <v>481.69085200000001</v>
      </c>
      <c r="H4">
        <f>_xlfn.IFNA(VLOOKUP(F4,'[1]Xformer Data'!$A:$M,12,0), "NO IDEA")</f>
        <v>335554.28600000002</v>
      </c>
      <c r="I4">
        <f>_xlfn.IFNA(VLOOKUP(F4,'[1]Xformer Data'!$A:$M,13,0), "NO IDEA")</f>
        <v>3061398.9819</v>
      </c>
      <c r="J4" t="str">
        <f>_xlfn.IFNA(VLOOKUP(F4,'[1]Xformer Data'!$A:$M,4,0), "NO IDEA")</f>
        <v>Imadol - 1</v>
      </c>
      <c r="K4" t="str">
        <f>VLOOKUP(H4&amp;I4&amp;J4,Xformer_data!$L:$M,2,0)</f>
        <v>im1_6007</v>
      </c>
      <c r="L4" t="s">
        <v>543</v>
      </c>
      <c r="Q4" t="s">
        <v>543</v>
      </c>
    </row>
    <row r="5" spans="1:17" x14ac:dyDescent="0.25">
      <c r="A5">
        <v>38</v>
      </c>
      <c r="B5" t="s">
        <v>542</v>
      </c>
      <c r="C5" t="s">
        <v>642</v>
      </c>
      <c r="D5">
        <v>336208.69771899999</v>
      </c>
      <c r="E5">
        <v>3063576.5307999998</v>
      </c>
      <c r="F5">
        <v>0</v>
      </c>
      <c r="G5">
        <v>105.40992</v>
      </c>
      <c r="H5">
        <f>_xlfn.IFNA(VLOOKUP(F5,'[1]Xformer Data'!$A:$M,12,0), "NO IDEA")</f>
        <v>336147.6251</v>
      </c>
      <c r="I5">
        <f>_xlfn.IFNA(VLOOKUP(F5,'[1]Xformer Data'!$A:$M,13,0), "NO IDEA")</f>
        <v>3063662.4457999999</v>
      </c>
      <c r="J5" t="str">
        <f>_xlfn.IFNA(VLOOKUP(F5,'[1]Xformer Data'!$A:$M,4,0), "NO IDEA")</f>
        <v>IC Hall</v>
      </c>
      <c r="K5" t="str">
        <f>VLOOKUP(H5&amp;I5&amp;J5,Xformer_data!$L:$M,2,0)</f>
        <v>ich_5032</v>
      </c>
      <c r="L5" t="s">
        <v>543</v>
      </c>
      <c r="Q5" t="s">
        <v>838</v>
      </c>
    </row>
    <row r="6" spans="1:17" x14ac:dyDescent="0.25">
      <c r="A6">
        <v>39</v>
      </c>
      <c r="B6" t="s">
        <v>542</v>
      </c>
      <c r="C6" t="s">
        <v>768</v>
      </c>
      <c r="D6">
        <v>337652.20411400002</v>
      </c>
      <c r="E6">
        <v>3064648.78192</v>
      </c>
      <c r="F6">
        <v>276</v>
      </c>
      <c r="G6">
        <v>114.50175299999999</v>
      </c>
      <c r="H6">
        <f>_xlfn.IFNA(VLOOKUP(F6,'[1]Xformer Data'!$A:$M,12,0), "NO IDEA")</f>
        <v>337549.02309999999</v>
      </c>
      <c r="I6">
        <f>_xlfn.IFNA(VLOOKUP(F6,'[1]Xformer Data'!$A:$M,13,0), "NO IDEA")</f>
        <v>3064599.1398999998</v>
      </c>
      <c r="J6" t="str">
        <f>_xlfn.IFNA(VLOOKUP(F6,'[1]Xformer Data'!$A:$M,4,0), "NO IDEA")</f>
        <v>New Airport</v>
      </c>
      <c r="K6" t="str">
        <f>VLOOKUP(H6&amp;I6&amp;J6,Xformer_data!$L:$M,2,0)</f>
        <v>new_10113</v>
      </c>
      <c r="L6" t="s">
        <v>576</v>
      </c>
      <c r="Q6" t="s">
        <v>525</v>
      </c>
    </row>
    <row r="7" spans="1:17" x14ac:dyDescent="0.25">
      <c r="A7">
        <v>45</v>
      </c>
      <c r="B7" t="s">
        <v>542</v>
      </c>
      <c r="C7" t="s">
        <v>643</v>
      </c>
      <c r="D7">
        <v>336054.59986399999</v>
      </c>
      <c r="E7">
        <v>3063920.8780299998</v>
      </c>
      <c r="F7">
        <v>1</v>
      </c>
      <c r="G7">
        <v>154.010749</v>
      </c>
      <c r="H7">
        <f>_xlfn.IFNA(VLOOKUP(F7,'[1]Xformer Data'!$A:$M,12,0), "NO IDEA")</f>
        <v>336034.24209999997</v>
      </c>
      <c r="I7">
        <f>_xlfn.IFNA(VLOOKUP(F7,'[1]Xformer Data'!$A:$M,13,0), "NO IDEA")</f>
        <v>3063768.2187000001</v>
      </c>
      <c r="J7" t="str">
        <f>_xlfn.IFNA(VLOOKUP(F7,'[1]Xformer Data'!$A:$M,4,0), "NO IDEA")</f>
        <v>IC Hall</v>
      </c>
      <c r="K7" t="str">
        <f>VLOOKUP(H7&amp;I7&amp;J7,Xformer_data!$L:$M,2,0)</f>
        <v>ich_5028</v>
      </c>
      <c r="L7" t="s">
        <v>838</v>
      </c>
      <c r="Q7" t="s">
        <v>839</v>
      </c>
    </row>
    <row r="8" spans="1:17" x14ac:dyDescent="0.25">
      <c r="A8">
        <v>46</v>
      </c>
      <c r="B8" t="s">
        <v>542</v>
      </c>
      <c r="C8" t="s">
        <v>769</v>
      </c>
      <c r="D8">
        <v>338062.61451300001</v>
      </c>
      <c r="E8">
        <v>3064439.3542599999</v>
      </c>
      <c r="F8">
        <v>273</v>
      </c>
      <c r="G8">
        <v>299.12401699999998</v>
      </c>
      <c r="H8">
        <f>_xlfn.IFNA(VLOOKUP(F8,'[1]Xformer Data'!$A:$M,12,0), "NO IDEA")</f>
        <v>337774.73810000002</v>
      </c>
      <c r="I8">
        <f>_xlfn.IFNA(VLOOKUP(F8,'[1]Xformer Data'!$A:$M,13,0), "NO IDEA")</f>
        <v>3064520.6091</v>
      </c>
      <c r="J8" t="str">
        <f>_xlfn.IFNA(VLOOKUP(F8,'[1]Xformer Data'!$A:$M,4,0), "NO IDEA")</f>
        <v>New Airport</v>
      </c>
      <c r="K8" t="str">
        <f>VLOOKUP(H8&amp;I8&amp;J8,Xformer_data!$L:$M,2,0)</f>
        <v>new_10103</v>
      </c>
      <c r="L8" t="s">
        <v>529</v>
      </c>
      <c r="Q8" t="s">
        <v>532</v>
      </c>
    </row>
    <row r="9" spans="1:17" x14ac:dyDescent="0.25">
      <c r="A9">
        <v>47</v>
      </c>
      <c r="B9" t="s">
        <v>542</v>
      </c>
      <c r="C9" t="s">
        <v>482</v>
      </c>
      <c r="D9">
        <v>337174.54030499997</v>
      </c>
      <c r="E9">
        <v>3063439.3245999999</v>
      </c>
      <c r="F9">
        <v>249</v>
      </c>
      <c r="G9">
        <v>187.84840700000001</v>
      </c>
      <c r="H9">
        <f>_xlfn.IFNA(VLOOKUP(F9,'[1]Xformer Data'!$A:$M,12,0), "NO IDEA")</f>
        <v>337283.58840000001</v>
      </c>
      <c r="I9">
        <f>_xlfn.IFNA(VLOOKUP(F9,'[1]Xformer Data'!$A:$M,13,0), "NO IDEA")</f>
        <v>3063592.2806000002</v>
      </c>
      <c r="J9" t="str">
        <f>_xlfn.IFNA(VLOOKUP(F9,'[1]Xformer Data'!$A:$M,4,0), "NO IDEA")</f>
        <v>Bagmati</v>
      </c>
      <c r="K9" t="str">
        <f>VLOOKUP(H9&amp;I9&amp;J9,Xformer_data!$L:$M,2,0)</f>
        <v>bag_1055</v>
      </c>
      <c r="L9" t="s">
        <v>525</v>
      </c>
      <c r="Q9" t="s">
        <v>842</v>
      </c>
    </row>
    <row r="10" spans="1:17" x14ac:dyDescent="0.25">
      <c r="A10">
        <v>48</v>
      </c>
      <c r="B10" t="s">
        <v>542</v>
      </c>
      <c r="C10" t="s">
        <v>601</v>
      </c>
      <c r="D10">
        <v>335011.37388899998</v>
      </c>
      <c r="E10">
        <v>3064429.3896400002</v>
      </c>
      <c r="F10">
        <v>182</v>
      </c>
      <c r="G10">
        <v>268.09603299999998</v>
      </c>
      <c r="H10">
        <f>_xlfn.IFNA(VLOOKUP(F10,'[1]Xformer Data'!$A:$M,12,0), "NO IDEA")</f>
        <v>335256.52059999999</v>
      </c>
      <c r="I10">
        <f>_xlfn.IFNA(VLOOKUP(F10,'[1]Xformer Data'!$A:$M,13,0), "NO IDEA")</f>
        <v>3064320.8605</v>
      </c>
      <c r="J10" t="str">
        <f>_xlfn.IFNA(VLOOKUP(F10,'[1]Xformer Data'!$A:$M,4,0), "NO IDEA")</f>
        <v>Dhobikhola</v>
      </c>
      <c r="K10" t="str">
        <f>VLOOKUP(H10&amp;I10&amp;J10,Xformer_data!$L:$M,2,0)</f>
        <v>dho_3097</v>
      </c>
      <c r="L10" t="s">
        <v>529</v>
      </c>
      <c r="Q10" t="s">
        <v>527</v>
      </c>
    </row>
    <row r="11" spans="1:17" x14ac:dyDescent="0.25">
      <c r="A11">
        <v>49</v>
      </c>
      <c r="B11" t="s">
        <v>542</v>
      </c>
      <c r="C11" t="s">
        <v>543</v>
      </c>
      <c r="D11">
        <v>337379.33938399999</v>
      </c>
      <c r="E11">
        <v>3065652.7309699999</v>
      </c>
      <c r="F11">
        <v>270</v>
      </c>
      <c r="G11">
        <v>300.92038100000002</v>
      </c>
      <c r="H11">
        <f>_xlfn.IFNA(VLOOKUP(F11,'[1]Xformer Data'!$A:$M,12,0), "NO IDEA")</f>
        <v>337078.49080000003</v>
      </c>
      <c r="I11">
        <f>_xlfn.IFNA(VLOOKUP(F11,'[1]Xformer Data'!$A:$M,13,0), "NO IDEA")</f>
        <v>3065646.1579</v>
      </c>
      <c r="J11" t="str">
        <f>_xlfn.IFNA(VLOOKUP(F11,'[1]Xformer Data'!$A:$M,4,0), "NO IDEA")</f>
        <v>Bagmati</v>
      </c>
      <c r="K11" t="str">
        <f>VLOOKUP(H11&amp;I11&amp;J11,Xformer_data!$L:$M,2,0)</f>
        <v>bag_1209</v>
      </c>
      <c r="L11" t="s">
        <v>834</v>
      </c>
      <c r="Q11" t="s">
        <v>835</v>
      </c>
    </row>
    <row r="12" spans="1:17" x14ac:dyDescent="0.25">
      <c r="A12">
        <v>50</v>
      </c>
      <c r="B12" t="s">
        <v>542</v>
      </c>
      <c r="C12" t="s">
        <v>646</v>
      </c>
      <c r="D12">
        <v>335705.07993399998</v>
      </c>
      <c r="E12">
        <v>3062618.9051600001</v>
      </c>
      <c r="F12">
        <v>8</v>
      </c>
      <c r="G12">
        <v>170.075929</v>
      </c>
      <c r="H12">
        <f>_xlfn.IFNA(VLOOKUP(F12,'[1]Xformer Data'!$A:$M,12,0), "NO IDEA")</f>
        <v>335857.60590000002</v>
      </c>
      <c r="I12">
        <f>_xlfn.IFNA(VLOOKUP(F12,'[1]Xformer Data'!$A:$M,13,0), "NO IDEA")</f>
        <v>3062694.1491</v>
      </c>
      <c r="J12" t="str">
        <f>_xlfn.IFNA(VLOOKUP(F12,'[1]Xformer Data'!$A:$M,4,0), "NO IDEA")</f>
        <v>Imadol - 1</v>
      </c>
      <c r="K12" t="str">
        <f>VLOOKUP(H12&amp;I12&amp;J12,Xformer_data!$L:$M,2,0)</f>
        <v>im1_6051</v>
      </c>
      <c r="L12" t="s">
        <v>529</v>
      </c>
      <c r="Q12" t="s">
        <v>843</v>
      </c>
    </row>
    <row r="13" spans="1:17" x14ac:dyDescent="0.25">
      <c r="A13">
        <v>51</v>
      </c>
      <c r="B13" t="s">
        <v>542</v>
      </c>
      <c r="C13" t="s">
        <v>543</v>
      </c>
      <c r="D13">
        <v>335600.33034799999</v>
      </c>
      <c r="E13">
        <v>3063801.9744500001</v>
      </c>
      <c r="F13">
        <v>243</v>
      </c>
      <c r="G13">
        <v>135.38104300000001</v>
      </c>
      <c r="H13">
        <f>_xlfn.IFNA(VLOOKUP(F13,'[1]Xformer Data'!$A:$M,12,0), "NO IDEA")</f>
        <v>335509.3125</v>
      </c>
      <c r="I13">
        <f>_xlfn.IFNA(VLOOKUP(F13,'[1]Xformer Data'!$A:$M,13,0), "NO IDEA")</f>
        <v>3063701.7557999999</v>
      </c>
      <c r="J13" t="str">
        <f>_xlfn.IFNA(VLOOKUP(F13,'[1]Xformer Data'!$A:$M,4,0), "NO IDEA")</f>
        <v>Sankhamul</v>
      </c>
      <c r="K13" t="str">
        <f>VLOOKUP(H13&amp;I13&amp;J13,Xformer_data!$L:$M,2,0)</f>
        <v>san_11121</v>
      </c>
      <c r="L13" t="s">
        <v>543</v>
      </c>
      <c r="Q13" t="s">
        <v>841</v>
      </c>
    </row>
    <row r="14" spans="1:17" x14ac:dyDescent="0.25">
      <c r="A14">
        <v>52</v>
      </c>
      <c r="B14" t="s">
        <v>542</v>
      </c>
      <c r="C14" t="s">
        <v>795</v>
      </c>
      <c r="D14">
        <v>335455.42509600002</v>
      </c>
      <c r="E14">
        <v>3063834.6758099999</v>
      </c>
      <c r="F14">
        <v>244</v>
      </c>
      <c r="G14">
        <v>61.802607000000002</v>
      </c>
      <c r="H14">
        <f>_xlfn.IFNA(VLOOKUP(F14,'[1]Xformer Data'!$A:$M,12,0), "NO IDEA")</f>
        <v>335413.81189999997</v>
      </c>
      <c r="I14">
        <f>_xlfn.IFNA(VLOOKUP(F14,'[1]Xformer Data'!$A:$M,13,0), "NO IDEA")</f>
        <v>3063880.3694000002</v>
      </c>
      <c r="J14" t="str">
        <f>_xlfn.IFNA(VLOOKUP(F14,'[1]Xformer Data'!$A:$M,4,0), "NO IDEA")</f>
        <v>Sankhamul</v>
      </c>
      <c r="K14" t="str">
        <f>VLOOKUP(H14&amp;I14&amp;J14,Xformer_data!$L:$M,2,0)</f>
        <v>san_11062</v>
      </c>
      <c r="L14" t="s">
        <v>576</v>
      </c>
      <c r="Q14" t="s">
        <v>780</v>
      </c>
    </row>
    <row r="15" spans="1:17" x14ac:dyDescent="0.25">
      <c r="A15">
        <v>55</v>
      </c>
      <c r="B15" t="s">
        <v>542</v>
      </c>
      <c r="C15" t="s">
        <v>602</v>
      </c>
      <c r="D15">
        <v>335054.71769899997</v>
      </c>
      <c r="E15">
        <v>3063990.0762999998</v>
      </c>
      <c r="F15">
        <v>176</v>
      </c>
      <c r="G15">
        <v>252.287195</v>
      </c>
      <c r="H15">
        <f>_xlfn.IFNA(VLOOKUP(F15,'[1]Xformer Data'!$A:$M,12,0), "NO IDEA")</f>
        <v>335305.67670000001</v>
      </c>
      <c r="I15">
        <f>_xlfn.IFNA(VLOOKUP(F15,'[1]Xformer Data'!$A:$M,13,0), "NO IDEA")</f>
        <v>3063964.2226999998</v>
      </c>
      <c r="J15" t="str">
        <f>_xlfn.IFNA(VLOOKUP(F15,'[1]Xformer Data'!$A:$M,4,0), "NO IDEA")</f>
        <v>Dhobikhola</v>
      </c>
      <c r="K15" t="str">
        <f>VLOOKUP(H15&amp;I15&amp;J15,Xformer_data!$L:$M,2,0)</f>
        <v>dho_3026</v>
      </c>
      <c r="L15" t="s">
        <v>839</v>
      </c>
      <c r="Q15" t="s">
        <v>844</v>
      </c>
    </row>
    <row r="16" spans="1:17" x14ac:dyDescent="0.25">
      <c r="A16">
        <v>57</v>
      </c>
      <c r="B16" t="s">
        <v>542</v>
      </c>
      <c r="C16" t="s">
        <v>770</v>
      </c>
      <c r="D16">
        <v>337712.90179700003</v>
      </c>
      <c r="E16">
        <v>3065385.9142100001</v>
      </c>
      <c r="F16">
        <v>275</v>
      </c>
      <c r="G16">
        <v>265.47802899999999</v>
      </c>
      <c r="H16">
        <f>_xlfn.IFNA(VLOOKUP(F16,'[1]Xformer Data'!$A:$M,12,0), "NO IDEA")</f>
        <v>337669.76870000002</v>
      </c>
      <c r="I16">
        <f>_xlfn.IFNA(VLOOKUP(F16,'[1]Xformer Data'!$A:$M,13,0), "NO IDEA")</f>
        <v>3065123.9635999999</v>
      </c>
      <c r="J16" t="str">
        <f>_xlfn.IFNA(VLOOKUP(F16,'[1]Xformer Data'!$A:$M,4,0), "NO IDEA")</f>
        <v>New Airport</v>
      </c>
      <c r="K16" t="str">
        <f>VLOOKUP(H16&amp;I16&amp;J16,Xformer_data!$L:$M,2,0)</f>
        <v>new_10223</v>
      </c>
      <c r="L16" t="s">
        <v>529</v>
      </c>
      <c r="Q16" t="s">
        <v>840</v>
      </c>
    </row>
    <row r="17" spans="1:17" x14ac:dyDescent="0.25">
      <c r="A17">
        <v>58</v>
      </c>
      <c r="B17" t="s">
        <v>542</v>
      </c>
      <c r="C17" t="s">
        <v>544</v>
      </c>
      <c r="D17">
        <v>337235.468589</v>
      </c>
      <c r="E17">
        <v>3065329.1368499999</v>
      </c>
      <c r="F17">
        <v>268</v>
      </c>
      <c r="G17">
        <v>224.74409299999999</v>
      </c>
      <c r="H17">
        <f>_xlfn.IFNA(VLOOKUP(F17,'[1]Xformer Data'!$A:$M,12,0), "NO IDEA")</f>
        <v>337012.5392</v>
      </c>
      <c r="I17">
        <f>_xlfn.IFNA(VLOOKUP(F17,'[1]Xformer Data'!$A:$M,13,0), "NO IDEA")</f>
        <v>3065300.6343</v>
      </c>
      <c r="J17" t="str">
        <f>_xlfn.IFNA(VLOOKUP(F17,'[1]Xformer Data'!$A:$M,4,0), "NO IDEA")</f>
        <v>Bagmati</v>
      </c>
      <c r="K17" t="str">
        <f>VLOOKUP(H17&amp;I17&amp;J17,Xformer_data!$L:$M,2,0)</f>
        <v>bag_1185</v>
      </c>
      <c r="L17" t="s">
        <v>576</v>
      </c>
      <c r="Q17" t="s">
        <v>836</v>
      </c>
    </row>
    <row r="18" spans="1:17" x14ac:dyDescent="0.25">
      <c r="A18">
        <v>59</v>
      </c>
      <c r="B18" t="s">
        <v>542</v>
      </c>
      <c r="C18" t="s">
        <v>545</v>
      </c>
      <c r="D18">
        <v>337181.92387</v>
      </c>
      <c r="E18">
        <v>3065628.9636599999</v>
      </c>
      <c r="F18">
        <v>270</v>
      </c>
      <c r="G18">
        <v>104.85247699999999</v>
      </c>
      <c r="H18">
        <f>_xlfn.IFNA(VLOOKUP(F18,'[1]Xformer Data'!$A:$M,12,0), "NO IDEA")</f>
        <v>337078.49080000003</v>
      </c>
      <c r="I18">
        <f>_xlfn.IFNA(VLOOKUP(F18,'[1]Xformer Data'!$A:$M,13,0), "NO IDEA")</f>
        <v>3065646.1579</v>
      </c>
      <c r="J18" t="str">
        <f>_xlfn.IFNA(VLOOKUP(F18,'[1]Xformer Data'!$A:$M,4,0), "NO IDEA")</f>
        <v>Bagmati</v>
      </c>
      <c r="K18" t="str">
        <f>VLOOKUP(H18&amp;I18&amp;J18,Xformer_data!$L:$M,2,0)</f>
        <v>bag_1209</v>
      </c>
      <c r="L18" t="s">
        <v>532</v>
      </c>
      <c r="Q18" t="s">
        <v>837</v>
      </c>
    </row>
    <row r="19" spans="1:17" x14ac:dyDescent="0.25">
      <c r="A19">
        <v>62</v>
      </c>
      <c r="B19" t="s">
        <v>542</v>
      </c>
      <c r="C19" t="s">
        <v>546</v>
      </c>
      <c r="D19">
        <v>336834.67712499999</v>
      </c>
      <c r="E19">
        <v>3063750.65539</v>
      </c>
      <c r="F19">
        <v>252</v>
      </c>
      <c r="G19">
        <v>79.862949999999998</v>
      </c>
      <c r="H19">
        <f>_xlfn.IFNA(VLOOKUP(F19,'[1]Xformer Data'!$A:$M,12,0), "NO IDEA")</f>
        <v>336818.56650000002</v>
      </c>
      <c r="I19">
        <f>_xlfn.IFNA(VLOOKUP(F19,'[1]Xformer Data'!$A:$M,13,0), "NO IDEA")</f>
        <v>3063672.4342999998</v>
      </c>
      <c r="J19" t="str">
        <f>_xlfn.IFNA(VLOOKUP(F19,'[1]Xformer Data'!$A:$M,4,0), "NO IDEA")</f>
        <v>Bagmati</v>
      </c>
      <c r="K19" t="str">
        <f>VLOOKUP(H19&amp;I19&amp;J19,Xformer_data!$L:$M,2,0)</f>
        <v>bag_1037</v>
      </c>
      <c r="L19" t="s">
        <v>576</v>
      </c>
    </row>
    <row r="20" spans="1:17" x14ac:dyDescent="0.25">
      <c r="A20">
        <v>64</v>
      </c>
      <c r="B20" t="s">
        <v>542</v>
      </c>
      <c r="C20" t="s">
        <v>647</v>
      </c>
      <c r="D20">
        <v>335672.73898800003</v>
      </c>
      <c r="E20">
        <v>3061946.3808599999</v>
      </c>
      <c r="F20">
        <v>23</v>
      </c>
      <c r="G20">
        <v>349.572813</v>
      </c>
      <c r="H20">
        <f>_xlfn.IFNA(VLOOKUP(F20,'[1]Xformer Data'!$A:$M,12,0), "NO IDEA")</f>
        <v>336008.67259999999</v>
      </c>
      <c r="I20">
        <f>_xlfn.IFNA(VLOOKUP(F20,'[1]Xformer Data'!$A:$M,13,0), "NO IDEA")</f>
        <v>3061849.6867</v>
      </c>
      <c r="J20" t="str">
        <f>_xlfn.IFNA(VLOOKUP(F20,'[1]Xformer Data'!$A:$M,4,0), "NO IDEA")</f>
        <v>Imadol - 1</v>
      </c>
      <c r="K20" t="str">
        <f>VLOOKUP(H20&amp;I20&amp;J20,Xformer_data!$L:$M,2,0)</f>
        <v>im1_6129</v>
      </c>
      <c r="L20" t="s">
        <v>529</v>
      </c>
    </row>
    <row r="21" spans="1:17" x14ac:dyDescent="0.25">
      <c r="A21">
        <v>65</v>
      </c>
      <c r="B21" t="s">
        <v>542</v>
      </c>
      <c r="C21" t="s">
        <v>679</v>
      </c>
      <c r="D21">
        <v>336817.01919700002</v>
      </c>
      <c r="E21">
        <v>3062268.6576800002</v>
      </c>
      <c r="F21">
        <v>44</v>
      </c>
      <c r="G21">
        <v>27.973804000000001</v>
      </c>
      <c r="H21">
        <f>_xlfn.IFNA(VLOOKUP(F21,'[1]Xformer Data'!$A:$M,12,0), "NO IDEA")</f>
        <v>336790.10430000001</v>
      </c>
      <c r="I21">
        <f>_xlfn.IFNA(VLOOKUP(F21,'[1]Xformer Data'!$A:$M,13,0), "NO IDEA")</f>
        <v>3062261.0339000002</v>
      </c>
      <c r="J21" t="str">
        <f>_xlfn.IFNA(VLOOKUP(F21,'[1]Xformer Data'!$A:$M,4,0), "NO IDEA")</f>
        <v>Koteshwor</v>
      </c>
      <c r="K21" t="str">
        <f>VLOOKUP(H21&amp;I21&amp;J21,Xformer_data!$L:$M,2,0)</f>
        <v>kot_8223</v>
      </c>
      <c r="L21" t="s">
        <v>576</v>
      </c>
    </row>
    <row r="22" spans="1:17" x14ac:dyDescent="0.25">
      <c r="A22">
        <v>66</v>
      </c>
      <c r="B22" t="s">
        <v>542</v>
      </c>
      <c r="C22" t="s">
        <v>680</v>
      </c>
      <c r="D22">
        <v>336704.11038500001</v>
      </c>
      <c r="E22">
        <v>3062439.7122</v>
      </c>
      <c r="F22">
        <v>45</v>
      </c>
      <c r="G22">
        <v>114.75197900000001</v>
      </c>
      <c r="H22">
        <f>_xlfn.IFNA(VLOOKUP(F22,'[1]Xformer Data'!$A:$M,12,0), "NO IDEA")</f>
        <v>336786.43469999998</v>
      </c>
      <c r="I22">
        <f>_xlfn.IFNA(VLOOKUP(F22,'[1]Xformer Data'!$A:$M,13,0), "NO IDEA")</f>
        <v>3062359.7702000001</v>
      </c>
      <c r="J22" t="str">
        <f>_xlfn.IFNA(VLOOKUP(F22,'[1]Xformer Data'!$A:$M,4,0), "NO IDEA")</f>
        <v>Koteshwor</v>
      </c>
      <c r="K22" t="str">
        <f>VLOOKUP(H22&amp;I22&amp;J22,Xformer_data!$L:$M,2,0)</f>
        <v>kot_8209</v>
      </c>
      <c r="L22" t="s">
        <v>576</v>
      </c>
    </row>
    <row r="23" spans="1:17" x14ac:dyDescent="0.25">
      <c r="A23">
        <v>67</v>
      </c>
      <c r="B23" t="s">
        <v>542</v>
      </c>
      <c r="C23" t="s">
        <v>796</v>
      </c>
      <c r="D23">
        <v>334901.60966700001</v>
      </c>
      <c r="E23">
        <v>3063404.5717000002</v>
      </c>
      <c r="F23">
        <v>236</v>
      </c>
      <c r="G23">
        <v>267.359128</v>
      </c>
      <c r="H23">
        <f>_xlfn.IFNA(VLOOKUP(F23,'[1]Xformer Data'!$A:$M,12,0), "NO IDEA")</f>
        <v>335050.72769999999</v>
      </c>
      <c r="I23">
        <f>_xlfn.IFNA(VLOOKUP(F23,'[1]Xformer Data'!$A:$M,13,0), "NO IDEA")</f>
        <v>3063626.4832000001</v>
      </c>
      <c r="J23" t="str">
        <f>_xlfn.IFNA(VLOOKUP(F23,'[1]Xformer Data'!$A:$M,4,0), "NO IDEA")</f>
        <v>Sankhamul</v>
      </c>
      <c r="K23" t="str">
        <f>VLOOKUP(H23&amp;I23&amp;J23,Xformer_data!$L:$M,2,0)</f>
        <v>san_11182</v>
      </c>
      <c r="L23" t="s">
        <v>842</v>
      </c>
    </row>
    <row r="24" spans="1:17" x14ac:dyDescent="0.25">
      <c r="A24">
        <v>71</v>
      </c>
      <c r="B24" t="s">
        <v>542</v>
      </c>
      <c r="C24" t="s">
        <v>721</v>
      </c>
      <c r="D24">
        <v>336265.04927399999</v>
      </c>
      <c r="E24">
        <v>3062106.9357599998</v>
      </c>
      <c r="F24">
        <v>71</v>
      </c>
      <c r="G24">
        <v>48.802208</v>
      </c>
      <c r="H24">
        <f>_xlfn.IFNA(VLOOKUP(F24,'[1]Xformer Data'!$A:$M,12,0), "NO IDEA")</f>
        <v>336307.86050000001</v>
      </c>
      <c r="I24">
        <f>_xlfn.IFNA(VLOOKUP(F24,'[1]Xformer Data'!$A:$M,13,0), "NO IDEA")</f>
        <v>3062130.3634000001</v>
      </c>
      <c r="J24" t="str">
        <f>_xlfn.IFNA(VLOOKUP(F24,'[1]Xformer Data'!$A:$M,4,0), "NO IDEA")</f>
        <v>Lubhu</v>
      </c>
      <c r="K24" t="str">
        <f>VLOOKUP(H24&amp;I24&amp;J24,Xformer_data!$L:$M,2,0)</f>
        <v>lub_9004</v>
      </c>
      <c r="L24" t="s">
        <v>527</v>
      </c>
    </row>
    <row r="25" spans="1:17" x14ac:dyDescent="0.25">
      <c r="A25">
        <v>72</v>
      </c>
      <c r="B25" t="s">
        <v>542</v>
      </c>
      <c r="C25" t="s">
        <v>722</v>
      </c>
      <c r="D25">
        <v>335358.929344</v>
      </c>
      <c r="E25">
        <v>3062728.9439300001</v>
      </c>
      <c r="F25">
        <v>69</v>
      </c>
      <c r="G25">
        <v>175.80609100000001</v>
      </c>
      <c r="H25">
        <f>_xlfn.IFNA(VLOOKUP(F25,'[1]Xformer Data'!$A:$M,12,0), "NO IDEA")</f>
        <v>335531.69689999998</v>
      </c>
      <c r="I25">
        <f>_xlfn.IFNA(VLOOKUP(F25,'[1]Xformer Data'!$A:$M,13,0), "NO IDEA")</f>
        <v>3062696.3993000002</v>
      </c>
      <c r="J25" t="str">
        <f>_xlfn.IFNA(VLOOKUP(F25,'[1]Xformer Data'!$A:$M,4,0), "NO IDEA")</f>
        <v>Lubhu</v>
      </c>
      <c r="K25" t="str">
        <f>VLOOKUP(H25&amp;I25&amp;J25,Xformer_data!$L:$M,2,0)</f>
        <v>lub_9417</v>
      </c>
      <c r="L25" t="s">
        <v>529</v>
      </c>
    </row>
    <row r="26" spans="1:17" x14ac:dyDescent="0.25">
      <c r="A26">
        <v>73</v>
      </c>
      <c r="B26" t="s">
        <v>542</v>
      </c>
      <c r="C26" t="s">
        <v>648</v>
      </c>
      <c r="D26">
        <v>335965.59448000003</v>
      </c>
      <c r="E26">
        <v>3061797.0930499998</v>
      </c>
      <c r="F26">
        <v>23</v>
      </c>
      <c r="G26">
        <v>67.983946000000003</v>
      </c>
      <c r="H26">
        <f>_xlfn.IFNA(VLOOKUP(F26,'[1]Xformer Data'!$A:$M,12,0), "NO IDEA")</f>
        <v>336008.67259999999</v>
      </c>
      <c r="I26">
        <f>_xlfn.IFNA(VLOOKUP(F26,'[1]Xformer Data'!$A:$M,13,0), "NO IDEA")</f>
        <v>3061849.6867</v>
      </c>
      <c r="J26" t="str">
        <f>_xlfn.IFNA(VLOOKUP(F26,'[1]Xformer Data'!$A:$M,4,0), "NO IDEA")</f>
        <v>Imadol - 1</v>
      </c>
      <c r="K26" t="str">
        <f>VLOOKUP(H26&amp;I26&amp;J26,Xformer_data!$L:$M,2,0)</f>
        <v>im1_6129</v>
      </c>
      <c r="L26" t="s">
        <v>532</v>
      </c>
    </row>
    <row r="27" spans="1:17" x14ac:dyDescent="0.25">
      <c r="A27">
        <v>74</v>
      </c>
      <c r="B27" t="s">
        <v>542</v>
      </c>
      <c r="C27" t="s">
        <v>649</v>
      </c>
      <c r="D27">
        <v>336080.42438699998</v>
      </c>
      <c r="E27">
        <v>3062001.0877100001</v>
      </c>
      <c r="F27">
        <v>23</v>
      </c>
      <c r="G27">
        <v>167.542787</v>
      </c>
      <c r="H27">
        <f>_xlfn.IFNA(VLOOKUP(F27,'[1]Xformer Data'!$A:$M,12,0), "NO IDEA")</f>
        <v>336008.67259999999</v>
      </c>
      <c r="I27">
        <f>_xlfn.IFNA(VLOOKUP(F27,'[1]Xformer Data'!$A:$M,13,0), "NO IDEA")</f>
        <v>3061849.6867</v>
      </c>
      <c r="J27" t="str">
        <f>_xlfn.IFNA(VLOOKUP(F27,'[1]Xformer Data'!$A:$M,4,0), "NO IDEA")</f>
        <v>Imadol - 1</v>
      </c>
      <c r="K27" t="str">
        <f>VLOOKUP(H27&amp;I27&amp;J27,Xformer_data!$L:$M,2,0)</f>
        <v>im1_6129</v>
      </c>
      <c r="L27" t="s">
        <v>532</v>
      </c>
    </row>
    <row r="28" spans="1:17" x14ac:dyDescent="0.25">
      <c r="A28">
        <v>75</v>
      </c>
      <c r="B28" t="s">
        <v>542</v>
      </c>
      <c r="C28" t="s">
        <v>723</v>
      </c>
      <c r="D28">
        <v>335263.23136400001</v>
      </c>
      <c r="E28">
        <v>3060888.2510600002</v>
      </c>
      <c r="F28">
        <v>143</v>
      </c>
      <c r="G28">
        <v>263.963055</v>
      </c>
      <c r="H28">
        <f>_xlfn.IFNA(VLOOKUP(F28,'[1]Xformer Data'!$A:$M,12,0), "NO IDEA")</f>
        <v>335283.70529999997</v>
      </c>
      <c r="I28">
        <f>_xlfn.IFNA(VLOOKUP(F28,'[1]Xformer Data'!$A:$M,13,0), "NO IDEA")</f>
        <v>3061151.4188999999</v>
      </c>
      <c r="J28" t="str">
        <f>_xlfn.IFNA(VLOOKUP(F28,'[1]Xformer Data'!$A:$M,4,0), "NO IDEA")</f>
        <v>Lubhu</v>
      </c>
      <c r="K28" t="str">
        <f>VLOOKUP(H28&amp;I28&amp;J28,Xformer_data!$L:$M,2,0)</f>
        <v>lub_9019</v>
      </c>
      <c r="L28" t="s">
        <v>529</v>
      </c>
    </row>
    <row r="29" spans="1:17" x14ac:dyDescent="0.25">
      <c r="A29">
        <v>76</v>
      </c>
      <c r="B29" t="s">
        <v>542</v>
      </c>
      <c r="C29" t="s">
        <v>724</v>
      </c>
      <c r="D29">
        <v>336106.915225</v>
      </c>
      <c r="E29">
        <v>3062097.2959599998</v>
      </c>
      <c r="F29">
        <v>71</v>
      </c>
      <c r="G29">
        <v>203.64787899999999</v>
      </c>
      <c r="H29">
        <f>_xlfn.IFNA(VLOOKUP(F29,'[1]Xformer Data'!$A:$M,12,0), "NO IDEA")</f>
        <v>336307.86050000001</v>
      </c>
      <c r="I29">
        <f>_xlfn.IFNA(VLOOKUP(F29,'[1]Xformer Data'!$A:$M,13,0), "NO IDEA")</f>
        <v>3062130.3634000001</v>
      </c>
      <c r="J29" t="str">
        <f>_xlfn.IFNA(VLOOKUP(F29,'[1]Xformer Data'!$A:$M,4,0), "NO IDEA")</f>
        <v>Lubhu</v>
      </c>
      <c r="K29" t="str">
        <f>VLOOKUP(H29&amp;I29&amp;J29,Xformer_data!$L:$M,2,0)</f>
        <v>lub_9004</v>
      </c>
      <c r="L29" t="s">
        <v>576</v>
      </c>
    </row>
    <row r="30" spans="1:17" x14ac:dyDescent="0.25">
      <c r="A30">
        <v>77</v>
      </c>
      <c r="B30" t="s">
        <v>542</v>
      </c>
      <c r="C30" t="s">
        <v>725</v>
      </c>
      <c r="D30">
        <v>336281.51236400002</v>
      </c>
      <c r="E30">
        <v>3062012.3484800002</v>
      </c>
      <c r="F30">
        <v>71</v>
      </c>
      <c r="G30">
        <v>120.920413</v>
      </c>
      <c r="H30">
        <f>_xlfn.IFNA(VLOOKUP(F30,'[1]Xformer Data'!$A:$M,12,0), "NO IDEA")</f>
        <v>336307.86050000001</v>
      </c>
      <c r="I30">
        <f>_xlfn.IFNA(VLOOKUP(F30,'[1]Xformer Data'!$A:$M,13,0), "NO IDEA")</f>
        <v>3062130.3634000001</v>
      </c>
      <c r="J30" t="str">
        <f>_xlfn.IFNA(VLOOKUP(F30,'[1]Xformer Data'!$A:$M,4,0), "NO IDEA")</f>
        <v>Lubhu</v>
      </c>
      <c r="K30" t="str">
        <f>VLOOKUP(H30&amp;I30&amp;J30,Xformer_data!$L:$M,2,0)</f>
        <v>lub_9004</v>
      </c>
      <c r="L30" t="s">
        <v>576</v>
      </c>
    </row>
    <row r="31" spans="1:17" x14ac:dyDescent="0.25">
      <c r="A31">
        <v>82</v>
      </c>
      <c r="B31" t="s">
        <v>542</v>
      </c>
      <c r="C31" t="s">
        <v>547</v>
      </c>
      <c r="D31">
        <v>336838.65565600002</v>
      </c>
      <c r="E31">
        <v>3063435.3463900001</v>
      </c>
      <c r="F31">
        <v>250</v>
      </c>
      <c r="G31">
        <v>100.012086</v>
      </c>
      <c r="H31">
        <f>_xlfn.IFNA(VLOOKUP(F31,'[1]Xformer Data'!$A:$M,12,0), "NO IDEA")</f>
        <v>336836.30719999998</v>
      </c>
      <c r="I31">
        <f>_xlfn.IFNA(VLOOKUP(F31,'[1]Xformer Data'!$A:$M,13,0), "NO IDEA")</f>
        <v>3063535.3308999999</v>
      </c>
      <c r="J31" t="str">
        <f>_xlfn.IFNA(VLOOKUP(F31,'[1]Xformer Data'!$A:$M,4,0), "NO IDEA")</f>
        <v>Bagmati</v>
      </c>
      <c r="K31" t="str">
        <f>VLOOKUP(H31&amp;I31&amp;J31,Xformer_data!$L:$M,2,0)</f>
        <v>bag_1045</v>
      </c>
      <c r="L31" t="s">
        <v>835</v>
      </c>
    </row>
    <row r="32" spans="1:17" x14ac:dyDescent="0.25">
      <c r="A32">
        <v>83</v>
      </c>
      <c r="B32" t="s">
        <v>542</v>
      </c>
      <c r="C32" t="s">
        <v>771</v>
      </c>
      <c r="D32">
        <v>337482.53642299998</v>
      </c>
      <c r="E32">
        <v>3064465.1375899999</v>
      </c>
      <c r="F32">
        <v>292</v>
      </c>
      <c r="G32">
        <v>100.894215</v>
      </c>
      <c r="H32">
        <f>_xlfn.IFNA(VLOOKUP(F32,'[1]Xformer Data'!$A:$M,12,0), "NO IDEA")</f>
        <v>337434.12949999998</v>
      </c>
      <c r="I32">
        <f>_xlfn.IFNA(VLOOKUP(F32,'[1]Xformer Data'!$A:$M,13,0), "NO IDEA")</f>
        <v>3064553.6611000001</v>
      </c>
      <c r="J32" t="str">
        <f>_xlfn.IFNA(VLOOKUP(F32,'[1]Xformer Data'!$A:$M,4,0), "NO IDEA")</f>
        <v>New Airport</v>
      </c>
      <c r="K32" t="str">
        <f>VLOOKUP(H32&amp;I32&amp;J32,Xformer_data!$L:$M,2,0)</f>
        <v>new_10241</v>
      </c>
      <c r="L32" t="s">
        <v>576</v>
      </c>
    </row>
    <row r="33" spans="1:12" x14ac:dyDescent="0.25">
      <c r="A33">
        <v>87</v>
      </c>
      <c r="B33" t="s">
        <v>542</v>
      </c>
      <c r="C33" t="s">
        <v>681</v>
      </c>
      <c r="D33">
        <v>336422.55473899998</v>
      </c>
      <c r="E33">
        <v>3062960.2607800001</v>
      </c>
      <c r="F33">
        <v>31</v>
      </c>
      <c r="G33">
        <v>11.575583999999999</v>
      </c>
      <c r="H33">
        <f>_xlfn.IFNA(VLOOKUP(F33,'[1]Xformer Data'!$A:$M,12,0), "NO IDEA")</f>
        <v>336434.07179999998</v>
      </c>
      <c r="I33">
        <f>_xlfn.IFNA(VLOOKUP(F33,'[1]Xformer Data'!$A:$M,13,0), "NO IDEA")</f>
        <v>3062961.4232999999</v>
      </c>
      <c r="J33" t="str">
        <f>_xlfn.IFNA(VLOOKUP(F33,'[1]Xformer Data'!$A:$M,4,0), "NO IDEA")</f>
        <v>Koteshwor</v>
      </c>
      <c r="K33" t="str">
        <f>VLOOKUP(H33&amp;I33&amp;J33,Xformer_data!$L:$M,2,0)</f>
        <v>kot_8034</v>
      </c>
      <c r="L33" t="s">
        <v>529</v>
      </c>
    </row>
    <row r="34" spans="1:12" x14ac:dyDescent="0.25">
      <c r="A34">
        <v>102</v>
      </c>
      <c r="B34" t="s">
        <v>542</v>
      </c>
      <c r="C34" t="s">
        <v>772</v>
      </c>
      <c r="D34">
        <v>337550.659935</v>
      </c>
      <c r="E34">
        <v>3064656.9215299999</v>
      </c>
      <c r="F34">
        <v>276</v>
      </c>
      <c r="G34">
        <v>57.804808000000001</v>
      </c>
      <c r="H34">
        <f>_xlfn.IFNA(VLOOKUP(F34,'[1]Xformer Data'!$A:$M,12,0), "NO IDEA")</f>
        <v>337549.02309999999</v>
      </c>
      <c r="I34">
        <f>_xlfn.IFNA(VLOOKUP(F34,'[1]Xformer Data'!$A:$M,13,0), "NO IDEA")</f>
        <v>3064599.1398999998</v>
      </c>
      <c r="J34" t="str">
        <f>_xlfn.IFNA(VLOOKUP(F34,'[1]Xformer Data'!$A:$M,4,0), "NO IDEA")</f>
        <v>New Airport</v>
      </c>
      <c r="K34" t="str">
        <f>VLOOKUP(H34&amp;I34&amp;J34,Xformer_data!$L:$M,2,0)</f>
        <v>new_10113</v>
      </c>
      <c r="L34" t="s">
        <v>576</v>
      </c>
    </row>
    <row r="35" spans="1:12" x14ac:dyDescent="0.25">
      <c r="A35">
        <v>103</v>
      </c>
      <c r="B35" t="s">
        <v>542</v>
      </c>
      <c r="C35" t="s">
        <v>575</v>
      </c>
      <c r="D35">
        <v>337108.79463000002</v>
      </c>
      <c r="E35">
        <v>3064963.1942500002</v>
      </c>
      <c r="F35">
        <v>279</v>
      </c>
      <c r="G35">
        <v>54.034922999999999</v>
      </c>
      <c r="H35">
        <f>_xlfn.IFNA(VLOOKUP(F35,'[1]Xformer Data'!$A:$M,12,0), "NO IDEA")</f>
        <v>337095.38099999999</v>
      </c>
      <c r="I35">
        <f>_xlfn.IFNA(VLOOKUP(F35,'[1]Xformer Data'!$A:$M,13,0), "NO IDEA")</f>
        <v>3064910.8506999998</v>
      </c>
      <c r="J35" t="str">
        <f>_xlfn.IFNA(VLOOKUP(F35,'[1]Xformer Data'!$A:$M,4,0), "NO IDEA")</f>
        <v>New Airport</v>
      </c>
      <c r="K35" t="str">
        <f>VLOOKUP(H35&amp;I35&amp;J35,Xformer_data!$L:$M,2,0)</f>
        <v>new_10250</v>
      </c>
      <c r="L35" t="s">
        <v>576</v>
      </c>
    </row>
    <row r="36" spans="1:12" x14ac:dyDescent="0.25">
      <c r="A36">
        <v>110</v>
      </c>
      <c r="B36" t="s">
        <v>542</v>
      </c>
      <c r="C36" t="s">
        <v>574</v>
      </c>
      <c r="D36">
        <v>336381.94020299998</v>
      </c>
      <c r="E36">
        <v>3063957.0007799999</v>
      </c>
      <c r="F36">
        <v>201</v>
      </c>
      <c r="G36">
        <v>33.448405999999999</v>
      </c>
      <c r="H36">
        <f>_xlfn.IFNA(VLOOKUP(F36,'[1]Xformer Data'!$A:$M,12,0), "NO IDEA")</f>
        <v>336348.82679999998</v>
      </c>
      <c r="I36">
        <f>_xlfn.IFNA(VLOOKUP(F36,'[1]Xformer Data'!$A:$M,13,0), "NO IDEA")</f>
        <v>3063961.7228999999</v>
      </c>
      <c r="J36" t="str">
        <f>_xlfn.IFNA(VLOOKUP(F36,'[1]Xformer Data'!$A:$M,4,0), "NO IDEA")</f>
        <v>Baneshwor</v>
      </c>
      <c r="K36" t="str">
        <f>VLOOKUP(H36&amp;I36&amp;J36,Xformer_data!$L:$M,2,0)</f>
        <v>ban_2059</v>
      </c>
      <c r="L36" t="s">
        <v>576</v>
      </c>
    </row>
    <row r="37" spans="1:12" x14ac:dyDescent="0.25">
      <c r="A37">
        <v>111</v>
      </c>
      <c r="B37" t="s">
        <v>542</v>
      </c>
      <c r="C37" t="s">
        <v>575</v>
      </c>
      <c r="D37">
        <v>336234.461969</v>
      </c>
      <c r="E37">
        <v>3064076.7911100001</v>
      </c>
      <c r="F37">
        <v>202</v>
      </c>
      <c r="G37">
        <v>85.776264999999995</v>
      </c>
      <c r="H37">
        <f>_xlfn.IFNA(VLOOKUP(F37,'[1]Xformer Data'!$A:$M,12,0), "NO IDEA")</f>
        <v>336154.28370000003</v>
      </c>
      <c r="I37">
        <f>_xlfn.IFNA(VLOOKUP(F37,'[1]Xformer Data'!$A:$M,13,0), "NO IDEA")</f>
        <v>3064046.3114</v>
      </c>
      <c r="J37" t="str">
        <f>_xlfn.IFNA(VLOOKUP(F37,'[1]Xformer Data'!$A:$M,4,0), "NO IDEA")</f>
        <v>Baneshwor</v>
      </c>
      <c r="K37" t="str">
        <f>VLOOKUP(H37&amp;I37&amp;J37,Xformer_data!$L:$M,2,0)</f>
        <v>ban_2037</v>
      </c>
      <c r="L37" t="s">
        <v>576</v>
      </c>
    </row>
    <row r="38" spans="1:12" x14ac:dyDescent="0.25">
      <c r="A38">
        <v>112</v>
      </c>
      <c r="B38" t="s">
        <v>542</v>
      </c>
      <c r="C38" t="s">
        <v>682</v>
      </c>
      <c r="D38">
        <v>337050.22791700001</v>
      </c>
      <c r="E38">
        <v>3062817.0504999999</v>
      </c>
      <c r="F38">
        <v>32</v>
      </c>
      <c r="G38">
        <v>117.964512</v>
      </c>
      <c r="H38">
        <f>_xlfn.IFNA(VLOOKUP(F38,'[1]Xformer Data'!$A:$M,12,0), "NO IDEA")</f>
        <v>337003.23560000001</v>
      </c>
      <c r="I38">
        <f>_xlfn.IFNA(VLOOKUP(F38,'[1]Xformer Data'!$A:$M,13,0), "NO IDEA")</f>
        <v>3062925.2510000002</v>
      </c>
      <c r="J38" t="str">
        <f>_xlfn.IFNA(VLOOKUP(F38,'[1]Xformer Data'!$A:$M,4,0), "NO IDEA")</f>
        <v>Koteshwor</v>
      </c>
      <c r="K38" t="str">
        <f>VLOOKUP(H38&amp;I38&amp;J38,Xformer_data!$L:$M,2,0)</f>
        <v>kot_8009</v>
      </c>
      <c r="L38" t="s">
        <v>576</v>
      </c>
    </row>
    <row r="39" spans="1:12" x14ac:dyDescent="0.25">
      <c r="A39">
        <v>117</v>
      </c>
      <c r="B39" t="s">
        <v>542</v>
      </c>
      <c r="C39" t="s">
        <v>726</v>
      </c>
      <c r="D39">
        <v>336375.99725900003</v>
      </c>
      <c r="E39">
        <v>3062068.8265300002</v>
      </c>
      <c r="F39">
        <v>71</v>
      </c>
      <c r="G39">
        <v>91.811790000000002</v>
      </c>
      <c r="H39">
        <f>_xlfn.IFNA(VLOOKUP(F39,'[1]Xformer Data'!$A:$M,12,0), "NO IDEA")</f>
        <v>336307.86050000001</v>
      </c>
      <c r="I39">
        <f>_xlfn.IFNA(VLOOKUP(F39,'[1]Xformer Data'!$A:$M,13,0), "NO IDEA")</f>
        <v>3062130.3634000001</v>
      </c>
      <c r="J39" t="str">
        <f>_xlfn.IFNA(VLOOKUP(F39,'[1]Xformer Data'!$A:$M,4,0), "NO IDEA")</f>
        <v>Lubhu</v>
      </c>
      <c r="K39" t="str">
        <f>VLOOKUP(H39&amp;I39&amp;J39,Xformer_data!$L:$M,2,0)</f>
        <v>lub_9004</v>
      </c>
      <c r="L39" t="s">
        <v>529</v>
      </c>
    </row>
    <row r="40" spans="1:12" x14ac:dyDescent="0.25">
      <c r="A40">
        <v>118</v>
      </c>
      <c r="B40" t="s">
        <v>542</v>
      </c>
      <c r="C40" t="s">
        <v>683</v>
      </c>
      <c r="D40">
        <v>336333.91207199998</v>
      </c>
      <c r="E40">
        <v>3063450.2160899998</v>
      </c>
      <c r="F40">
        <v>59</v>
      </c>
      <c r="G40">
        <v>219.564807</v>
      </c>
      <c r="H40">
        <f>_xlfn.IFNA(VLOOKUP(F40,'[1]Xformer Data'!$A:$M,12,0), "NO IDEA")</f>
        <v>336505.39779999998</v>
      </c>
      <c r="I40">
        <f>_xlfn.IFNA(VLOOKUP(F40,'[1]Xformer Data'!$A:$M,13,0), "NO IDEA")</f>
        <v>3063587.3341000001</v>
      </c>
      <c r="J40" t="str">
        <f>_xlfn.IFNA(VLOOKUP(F40,'[1]Xformer Data'!$A:$M,4,0), "NO IDEA")</f>
        <v>Koteshwor</v>
      </c>
      <c r="K40" t="str">
        <f>VLOOKUP(H40&amp;I40&amp;J40,Xformer_data!$L:$M,2,0)</f>
        <v>kot_8087</v>
      </c>
      <c r="L40" t="s">
        <v>529</v>
      </c>
    </row>
    <row r="41" spans="1:12" x14ac:dyDescent="0.25">
      <c r="A41">
        <v>119</v>
      </c>
      <c r="B41" t="s">
        <v>542</v>
      </c>
      <c r="C41" t="s">
        <v>684</v>
      </c>
      <c r="D41">
        <v>336328.48862700001</v>
      </c>
      <c r="E41">
        <v>3063473.5901899999</v>
      </c>
      <c r="F41">
        <v>59</v>
      </c>
      <c r="G41">
        <v>210.32007400000001</v>
      </c>
      <c r="H41">
        <f>_xlfn.IFNA(VLOOKUP(F41,'[1]Xformer Data'!$A:$M,12,0), "NO IDEA")</f>
        <v>336505.39779999998</v>
      </c>
      <c r="I41">
        <f>_xlfn.IFNA(VLOOKUP(F41,'[1]Xformer Data'!$A:$M,13,0), "NO IDEA")</f>
        <v>3063587.3341000001</v>
      </c>
      <c r="J41" t="str">
        <f>_xlfn.IFNA(VLOOKUP(F41,'[1]Xformer Data'!$A:$M,4,0), "NO IDEA")</f>
        <v>Koteshwor</v>
      </c>
      <c r="K41" t="str">
        <f>VLOOKUP(H41&amp;I41&amp;J41,Xformer_data!$L:$M,2,0)</f>
        <v>kot_8087</v>
      </c>
      <c r="L41" t="s">
        <v>529</v>
      </c>
    </row>
    <row r="42" spans="1:12" x14ac:dyDescent="0.25">
      <c r="A42">
        <v>120</v>
      </c>
      <c r="B42" t="s">
        <v>542</v>
      </c>
      <c r="C42" t="s">
        <v>685</v>
      </c>
      <c r="D42">
        <v>336319.04081199999</v>
      </c>
      <c r="E42">
        <v>3063563.9482900002</v>
      </c>
      <c r="F42">
        <v>59</v>
      </c>
      <c r="G42">
        <v>187.818591</v>
      </c>
      <c r="H42">
        <f>_xlfn.IFNA(VLOOKUP(F42,'[1]Xformer Data'!$A:$M,12,0), "NO IDEA")</f>
        <v>336505.39779999998</v>
      </c>
      <c r="I42">
        <f>_xlfn.IFNA(VLOOKUP(F42,'[1]Xformer Data'!$A:$M,13,0), "NO IDEA")</f>
        <v>3063587.3341000001</v>
      </c>
      <c r="J42" t="str">
        <f>_xlfn.IFNA(VLOOKUP(F42,'[1]Xformer Data'!$A:$M,4,0), "NO IDEA")</f>
        <v>Koteshwor</v>
      </c>
      <c r="K42" t="str">
        <f>VLOOKUP(H42&amp;I42&amp;J42,Xformer_data!$L:$M,2,0)</f>
        <v>kot_8087</v>
      </c>
      <c r="L42" t="s">
        <v>529</v>
      </c>
    </row>
    <row r="43" spans="1:12" x14ac:dyDescent="0.25">
      <c r="A43">
        <v>121</v>
      </c>
      <c r="B43" t="s">
        <v>542</v>
      </c>
      <c r="C43" t="s">
        <v>686</v>
      </c>
      <c r="D43">
        <v>336369.84336699999</v>
      </c>
      <c r="E43">
        <v>3063520.3529500002</v>
      </c>
      <c r="F43">
        <v>59</v>
      </c>
      <c r="G43">
        <v>151.200129</v>
      </c>
      <c r="H43">
        <f>_xlfn.IFNA(VLOOKUP(F43,'[1]Xformer Data'!$A:$M,12,0), "NO IDEA")</f>
        <v>336505.39779999998</v>
      </c>
      <c r="I43">
        <f>_xlfn.IFNA(VLOOKUP(F43,'[1]Xformer Data'!$A:$M,13,0), "NO IDEA")</f>
        <v>3063587.3341000001</v>
      </c>
      <c r="J43" t="str">
        <f>_xlfn.IFNA(VLOOKUP(F43,'[1]Xformer Data'!$A:$M,4,0), "NO IDEA")</f>
        <v>Koteshwor</v>
      </c>
      <c r="K43" t="str">
        <f>VLOOKUP(H43&amp;I43&amp;J43,Xformer_data!$L:$M,2,0)</f>
        <v>kot_8087</v>
      </c>
      <c r="L43" t="s">
        <v>529</v>
      </c>
    </row>
    <row r="44" spans="1:12" x14ac:dyDescent="0.25">
      <c r="A44">
        <v>122</v>
      </c>
      <c r="B44" t="s">
        <v>542</v>
      </c>
      <c r="C44" t="s">
        <v>797</v>
      </c>
      <c r="D44">
        <v>336042.54163300002</v>
      </c>
      <c r="E44">
        <v>3063460.9830999998</v>
      </c>
      <c r="F44">
        <v>231</v>
      </c>
      <c r="G44">
        <v>179.801523</v>
      </c>
      <c r="H44">
        <f>_xlfn.IFNA(VLOOKUP(F44,'[1]Xformer Data'!$A:$M,12,0), "NO IDEA")</f>
        <v>335866.39419999998</v>
      </c>
      <c r="I44">
        <f>_xlfn.IFNA(VLOOKUP(F44,'[1]Xformer Data'!$A:$M,13,0), "NO IDEA")</f>
        <v>3063424.9183</v>
      </c>
      <c r="J44" t="str">
        <f>_xlfn.IFNA(VLOOKUP(F44,'[1]Xformer Data'!$A:$M,4,0), "NO IDEA")</f>
        <v>Sankhamul</v>
      </c>
      <c r="K44" t="str">
        <f>VLOOKUP(H44&amp;I44&amp;J44,Xformer_data!$L:$M,2,0)</f>
        <v>san_11041</v>
      </c>
      <c r="L44" t="s">
        <v>576</v>
      </c>
    </row>
    <row r="45" spans="1:12" x14ac:dyDescent="0.25">
      <c r="A45">
        <v>123</v>
      </c>
      <c r="B45" t="s">
        <v>542</v>
      </c>
      <c r="C45" t="s">
        <v>798</v>
      </c>
      <c r="D45">
        <v>336039.93839199998</v>
      </c>
      <c r="E45">
        <v>3063267.8534599999</v>
      </c>
      <c r="F45">
        <v>223</v>
      </c>
      <c r="G45">
        <v>59.362586</v>
      </c>
      <c r="H45">
        <f>_xlfn.IFNA(VLOOKUP(F45,'[1]Xformer Data'!$A:$M,12,0), "NO IDEA")</f>
        <v>335990.99410000001</v>
      </c>
      <c r="I45">
        <f>_xlfn.IFNA(VLOOKUP(F45,'[1]Xformer Data'!$A:$M,13,0), "NO IDEA")</f>
        <v>3063234.2622000002</v>
      </c>
      <c r="J45" t="str">
        <f>_xlfn.IFNA(VLOOKUP(F45,'[1]Xformer Data'!$A:$M,4,0), "NO IDEA")</f>
        <v>Sankhamul</v>
      </c>
      <c r="K45" t="str">
        <f>VLOOKUP(H45&amp;I45&amp;J45,Xformer_data!$L:$M,2,0)</f>
        <v>san_11022</v>
      </c>
      <c r="L45" t="s">
        <v>576</v>
      </c>
    </row>
    <row r="46" spans="1:12" x14ac:dyDescent="0.25">
      <c r="A46">
        <v>127</v>
      </c>
      <c r="B46" t="s">
        <v>542</v>
      </c>
      <c r="C46" t="s">
        <v>687</v>
      </c>
      <c r="D46">
        <v>336567.71572799998</v>
      </c>
      <c r="E46">
        <v>3063528.0196500001</v>
      </c>
      <c r="F46">
        <v>59</v>
      </c>
      <c r="G46">
        <v>86.033294999999995</v>
      </c>
      <c r="H46">
        <f>_xlfn.IFNA(VLOOKUP(F46,'[1]Xformer Data'!$A:$M,12,0), "NO IDEA")</f>
        <v>336505.39779999998</v>
      </c>
      <c r="I46">
        <f>_xlfn.IFNA(VLOOKUP(F46,'[1]Xformer Data'!$A:$M,13,0), "NO IDEA")</f>
        <v>3063587.3341000001</v>
      </c>
      <c r="J46" t="str">
        <f>_xlfn.IFNA(VLOOKUP(F46,'[1]Xformer Data'!$A:$M,4,0), "NO IDEA")</f>
        <v>Koteshwor</v>
      </c>
      <c r="K46" t="str">
        <f>VLOOKUP(H46&amp;I46&amp;J46,Xformer_data!$L:$M,2,0)</f>
        <v>kot_8087</v>
      </c>
      <c r="L46" t="s">
        <v>576</v>
      </c>
    </row>
    <row r="47" spans="1:12" x14ac:dyDescent="0.25">
      <c r="A47">
        <v>128</v>
      </c>
      <c r="B47" t="s">
        <v>542</v>
      </c>
      <c r="C47" t="s">
        <v>799</v>
      </c>
      <c r="D47">
        <v>335550.37889599998</v>
      </c>
      <c r="E47">
        <v>3062962.74761</v>
      </c>
      <c r="F47">
        <v>233</v>
      </c>
      <c r="G47">
        <v>195.69190599999999</v>
      </c>
      <c r="H47">
        <f>_xlfn.IFNA(VLOOKUP(F47,'[1]Xformer Data'!$A:$M,12,0), "NO IDEA")</f>
        <v>335745.51579999999</v>
      </c>
      <c r="I47">
        <f>_xlfn.IFNA(VLOOKUP(F47,'[1]Xformer Data'!$A:$M,13,0), "NO IDEA")</f>
        <v>3062977.4755000002</v>
      </c>
      <c r="J47" t="str">
        <f>_xlfn.IFNA(VLOOKUP(F47,'[1]Xformer Data'!$A:$M,4,0), "NO IDEA")</f>
        <v>Sankhamul</v>
      </c>
      <c r="K47" t="str">
        <f>VLOOKUP(H47&amp;I47&amp;J47,Xformer_data!$L:$M,2,0)</f>
        <v>san_11003</v>
      </c>
      <c r="L47" t="s">
        <v>529</v>
      </c>
    </row>
    <row r="48" spans="1:12" x14ac:dyDescent="0.25">
      <c r="A48">
        <v>129</v>
      </c>
      <c r="B48" t="s">
        <v>542</v>
      </c>
      <c r="C48" t="s">
        <v>800</v>
      </c>
      <c r="D48">
        <v>336087.77381400001</v>
      </c>
      <c r="E48">
        <v>3063378.5697400002</v>
      </c>
      <c r="F48">
        <v>223</v>
      </c>
      <c r="G48">
        <v>173.75551200000001</v>
      </c>
      <c r="H48">
        <f>_xlfn.IFNA(VLOOKUP(F48,'[1]Xformer Data'!$A:$M,12,0), "NO IDEA")</f>
        <v>335990.99410000001</v>
      </c>
      <c r="I48">
        <f>_xlfn.IFNA(VLOOKUP(F48,'[1]Xformer Data'!$A:$M,13,0), "NO IDEA")</f>
        <v>3063234.2622000002</v>
      </c>
      <c r="J48" t="str">
        <f>_xlfn.IFNA(VLOOKUP(F48,'[1]Xformer Data'!$A:$M,4,0), "NO IDEA")</f>
        <v>Sankhamul</v>
      </c>
      <c r="K48" t="str">
        <f>VLOOKUP(H48&amp;I48&amp;J48,Xformer_data!$L:$M,2,0)</f>
        <v>san_11022</v>
      </c>
      <c r="L48" t="s">
        <v>532</v>
      </c>
    </row>
    <row r="49" spans="1:12" x14ac:dyDescent="0.25">
      <c r="A49">
        <v>130</v>
      </c>
      <c r="B49" t="s">
        <v>542</v>
      </c>
      <c r="C49" t="s">
        <v>801</v>
      </c>
      <c r="D49">
        <v>336083.41492900002</v>
      </c>
      <c r="E49">
        <v>3063423.7688500001</v>
      </c>
      <c r="F49">
        <v>223</v>
      </c>
      <c r="G49">
        <v>210.842073</v>
      </c>
      <c r="H49">
        <f>_xlfn.IFNA(VLOOKUP(F49,'[1]Xformer Data'!$A:$M,12,0), "NO IDEA")</f>
        <v>335990.99410000001</v>
      </c>
      <c r="I49">
        <f>_xlfn.IFNA(VLOOKUP(F49,'[1]Xformer Data'!$A:$M,13,0), "NO IDEA")</f>
        <v>3063234.2622000002</v>
      </c>
      <c r="J49" t="str">
        <f>_xlfn.IFNA(VLOOKUP(F49,'[1]Xformer Data'!$A:$M,4,0), "NO IDEA")</f>
        <v>Sankhamul</v>
      </c>
      <c r="K49" t="str">
        <f>VLOOKUP(H49&amp;I49&amp;J49,Xformer_data!$L:$M,2,0)</f>
        <v>san_11022</v>
      </c>
      <c r="L49" t="s">
        <v>529</v>
      </c>
    </row>
    <row r="50" spans="1:12" x14ac:dyDescent="0.25">
      <c r="A50">
        <v>131</v>
      </c>
      <c r="B50" t="s">
        <v>542</v>
      </c>
      <c r="C50" t="s">
        <v>576</v>
      </c>
      <c r="D50">
        <v>336078.76985600003</v>
      </c>
      <c r="E50">
        <v>3064454.2470900002</v>
      </c>
      <c r="F50">
        <v>207</v>
      </c>
      <c r="G50">
        <v>40.878017</v>
      </c>
      <c r="H50">
        <f>_xlfn.IFNA(VLOOKUP(F50,'[1]Xformer Data'!$A:$M,12,0), "NO IDEA")</f>
        <v>336038.16029999999</v>
      </c>
      <c r="I50">
        <f>_xlfn.IFNA(VLOOKUP(F50,'[1]Xformer Data'!$A:$M,13,0), "NO IDEA")</f>
        <v>3064458.9243000001</v>
      </c>
      <c r="J50" t="str">
        <f>_xlfn.IFNA(VLOOKUP(F50,'[1]Xformer Data'!$A:$M,4,0), "NO IDEA")</f>
        <v>Baneshwor</v>
      </c>
      <c r="K50" t="str">
        <f>VLOOKUP(H50&amp;I50&amp;J50,Xformer_data!$L:$M,2,0)</f>
        <v>ban_2081</v>
      </c>
      <c r="L50" t="s">
        <v>576</v>
      </c>
    </row>
    <row r="51" spans="1:12" x14ac:dyDescent="0.25">
      <c r="A51">
        <v>135</v>
      </c>
      <c r="B51" t="s">
        <v>542</v>
      </c>
      <c r="C51" t="s">
        <v>650</v>
      </c>
      <c r="D51">
        <v>336033.52334800002</v>
      </c>
      <c r="E51">
        <v>3061843.7945400001</v>
      </c>
      <c r="F51">
        <v>23</v>
      </c>
      <c r="G51">
        <v>25.539719999999999</v>
      </c>
      <c r="H51">
        <f>_xlfn.IFNA(VLOOKUP(F51,'[1]Xformer Data'!$A:$M,12,0), "NO IDEA")</f>
        <v>336008.67259999999</v>
      </c>
      <c r="I51">
        <f>_xlfn.IFNA(VLOOKUP(F51,'[1]Xformer Data'!$A:$M,13,0), "NO IDEA")</f>
        <v>3061849.6867</v>
      </c>
      <c r="J51" t="str">
        <f>_xlfn.IFNA(VLOOKUP(F51,'[1]Xformer Data'!$A:$M,4,0), "NO IDEA")</f>
        <v>Imadol - 1</v>
      </c>
      <c r="K51" t="str">
        <f>VLOOKUP(H51&amp;I51&amp;J51,Xformer_data!$L:$M,2,0)</f>
        <v>im1_6129</v>
      </c>
      <c r="L51" t="s">
        <v>529</v>
      </c>
    </row>
    <row r="52" spans="1:12" x14ac:dyDescent="0.25">
      <c r="A52">
        <v>136</v>
      </c>
      <c r="B52" t="s">
        <v>542</v>
      </c>
      <c r="C52" t="s">
        <v>802</v>
      </c>
      <c r="D52">
        <v>334973.59146600001</v>
      </c>
      <c r="E52">
        <v>3063675.0144500001</v>
      </c>
      <c r="F52">
        <v>236</v>
      </c>
      <c r="G52">
        <v>91.133313000000001</v>
      </c>
      <c r="H52">
        <f>_xlfn.IFNA(VLOOKUP(F52,'[1]Xformer Data'!$A:$M,12,0), "NO IDEA")</f>
        <v>335050.72769999999</v>
      </c>
      <c r="I52">
        <f>_xlfn.IFNA(VLOOKUP(F52,'[1]Xformer Data'!$A:$M,13,0), "NO IDEA")</f>
        <v>3063626.4832000001</v>
      </c>
      <c r="J52" t="str">
        <f>_xlfn.IFNA(VLOOKUP(F52,'[1]Xformer Data'!$A:$M,4,0), "NO IDEA")</f>
        <v>Sankhamul</v>
      </c>
      <c r="K52" t="str">
        <f>VLOOKUP(H52&amp;I52&amp;J52,Xformer_data!$L:$M,2,0)</f>
        <v>san_11182</v>
      </c>
      <c r="L52" t="s">
        <v>532</v>
      </c>
    </row>
    <row r="53" spans="1:12" x14ac:dyDescent="0.25">
      <c r="A53">
        <v>137</v>
      </c>
      <c r="B53" t="s">
        <v>542</v>
      </c>
      <c r="C53" t="s">
        <v>803</v>
      </c>
      <c r="D53">
        <v>334957.23653699999</v>
      </c>
      <c r="E53">
        <v>3063806.59118</v>
      </c>
      <c r="F53">
        <v>237</v>
      </c>
      <c r="G53">
        <v>170.91146000000001</v>
      </c>
      <c r="H53">
        <f>_xlfn.IFNA(VLOOKUP(F53,'[1]Xformer Data'!$A:$M,12,0), "NO IDEA")</f>
        <v>335101.06890000001</v>
      </c>
      <c r="I53">
        <f>_xlfn.IFNA(VLOOKUP(F53,'[1]Xformer Data'!$A:$M,13,0), "NO IDEA")</f>
        <v>3063714.2711999998</v>
      </c>
      <c r="J53" t="str">
        <f>_xlfn.IFNA(VLOOKUP(F53,'[1]Xformer Data'!$A:$M,4,0), "NO IDEA")</f>
        <v>Sankhamul</v>
      </c>
      <c r="K53" t="str">
        <f>VLOOKUP(H53&amp;I53&amp;J53,Xformer_data!$L:$M,2,0)</f>
        <v>san_11163</v>
      </c>
      <c r="L53" t="s">
        <v>576</v>
      </c>
    </row>
    <row r="54" spans="1:12" x14ac:dyDescent="0.25">
      <c r="A54">
        <v>138</v>
      </c>
      <c r="B54" t="s">
        <v>542</v>
      </c>
      <c r="C54" t="s">
        <v>804</v>
      </c>
      <c r="D54">
        <v>334902.49944400002</v>
      </c>
      <c r="E54">
        <v>3063686.5889300001</v>
      </c>
      <c r="F54">
        <v>236</v>
      </c>
      <c r="G54">
        <v>159.950976</v>
      </c>
      <c r="H54">
        <f>_xlfn.IFNA(VLOOKUP(F54,'[1]Xformer Data'!$A:$M,12,0), "NO IDEA")</f>
        <v>335050.72769999999</v>
      </c>
      <c r="I54">
        <f>_xlfn.IFNA(VLOOKUP(F54,'[1]Xformer Data'!$A:$M,13,0), "NO IDEA")</f>
        <v>3063626.4832000001</v>
      </c>
      <c r="J54" t="str">
        <f>_xlfn.IFNA(VLOOKUP(F54,'[1]Xformer Data'!$A:$M,4,0), "NO IDEA")</f>
        <v>Sankhamul</v>
      </c>
      <c r="K54" t="str">
        <f>VLOOKUP(H54&amp;I54&amp;J54,Xformer_data!$L:$M,2,0)</f>
        <v>san_11182</v>
      </c>
      <c r="L54" t="s">
        <v>529</v>
      </c>
    </row>
    <row r="55" spans="1:12" x14ac:dyDescent="0.25">
      <c r="A55">
        <v>139</v>
      </c>
      <c r="B55" t="s">
        <v>542</v>
      </c>
      <c r="C55" t="s">
        <v>577</v>
      </c>
      <c r="D55">
        <v>336226.98985100002</v>
      </c>
      <c r="E55">
        <v>3063811.4530799999</v>
      </c>
      <c r="F55">
        <v>199</v>
      </c>
      <c r="G55">
        <v>146.35029700000001</v>
      </c>
      <c r="H55">
        <f>_xlfn.IFNA(VLOOKUP(F55,'[1]Xformer Data'!$A:$M,12,0), "NO IDEA")</f>
        <v>336370.00890000002</v>
      </c>
      <c r="I55">
        <f>_xlfn.IFNA(VLOOKUP(F55,'[1]Xformer Data'!$A:$M,13,0), "NO IDEA")</f>
        <v>3063842.5008</v>
      </c>
      <c r="J55" t="str">
        <f>_xlfn.IFNA(VLOOKUP(F55,'[1]Xformer Data'!$A:$M,4,0), "NO IDEA")</f>
        <v>Baneshwor</v>
      </c>
      <c r="K55" t="str">
        <f>VLOOKUP(H55&amp;I55&amp;J55,Xformer_data!$L:$M,2,0)</f>
        <v>ban_2185</v>
      </c>
      <c r="L55" t="s">
        <v>529</v>
      </c>
    </row>
    <row r="56" spans="1:12" x14ac:dyDescent="0.25">
      <c r="A56">
        <v>142</v>
      </c>
      <c r="B56" t="s">
        <v>542</v>
      </c>
      <c r="C56" t="s">
        <v>727</v>
      </c>
      <c r="D56">
        <v>336005.71013199998</v>
      </c>
      <c r="E56">
        <v>3062230.1472100001</v>
      </c>
      <c r="F56">
        <v>142</v>
      </c>
      <c r="G56">
        <v>112.40513</v>
      </c>
      <c r="H56">
        <f>_xlfn.IFNA(VLOOKUP(F56,'[1]Xformer Data'!$A:$M,12,0), "NO IDEA")</f>
        <v>336071.99859999999</v>
      </c>
      <c r="I56">
        <f>_xlfn.IFNA(VLOOKUP(F56,'[1]Xformer Data'!$A:$M,13,0), "NO IDEA")</f>
        <v>3062320.9257999999</v>
      </c>
      <c r="J56" t="str">
        <f>_xlfn.IFNA(VLOOKUP(F56,'[1]Xformer Data'!$A:$M,4,0), "NO IDEA")</f>
        <v>Lubhu</v>
      </c>
      <c r="K56" t="str">
        <f>VLOOKUP(H56&amp;I56&amp;J56,Xformer_data!$L:$M,2,0)</f>
        <v>lub_9018</v>
      </c>
      <c r="L56" t="s">
        <v>843</v>
      </c>
    </row>
    <row r="57" spans="1:12" x14ac:dyDescent="0.25">
      <c r="A57">
        <v>144</v>
      </c>
      <c r="B57" t="s">
        <v>542</v>
      </c>
      <c r="C57" t="s">
        <v>688</v>
      </c>
      <c r="D57">
        <v>336611.15643099998</v>
      </c>
      <c r="E57">
        <v>3063235.1702700001</v>
      </c>
      <c r="F57">
        <v>64</v>
      </c>
      <c r="G57">
        <v>65.024276999999998</v>
      </c>
      <c r="H57">
        <f>_xlfn.IFNA(VLOOKUP(F57,'[1]Xformer Data'!$A:$M,12,0), "NO IDEA")</f>
        <v>336625.63449999999</v>
      </c>
      <c r="I57">
        <f>_xlfn.IFNA(VLOOKUP(F57,'[1]Xformer Data'!$A:$M,13,0), "NO IDEA")</f>
        <v>3063171.7782999999</v>
      </c>
      <c r="J57" t="str">
        <f>_xlfn.IFNA(VLOOKUP(F57,'[1]Xformer Data'!$A:$M,4,0), "NO IDEA")</f>
        <v>Koteshwor</v>
      </c>
      <c r="K57" t="str">
        <f>VLOOKUP(H57&amp;I57&amp;J57,Xformer_data!$L:$M,2,0)</f>
        <v>kot_8116</v>
      </c>
      <c r="L57" t="s">
        <v>529</v>
      </c>
    </row>
    <row r="58" spans="1:12" x14ac:dyDescent="0.25">
      <c r="A58">
        <v>145</v>
      </c>
      <c r="B58" t="s">
        <v>542</v>
      </c>
      <c r="C58" t="s">
        <v>689</v>
      </c>
      <c r="D58">
        <v>337129.71461800003</v>
      </c>
      <c r="E58">
        <v>3063234.3292399999</v>
      </c>
      <c r="F58">
        <v>67</v>
      </c>
      <c r="G58">
        <v>30.651902</v>
      </c>
      <c r="H58">
        <f>_xlfn.IFNA(VLOOKUP(F58,'[1]Xformer Data'!$A:$M,12,0), "NO IDEA")</f>
        <v>337156.98599999998</v>
      </c>
      <c r="I58">
        <f>_xlfn.IFNA(VLOOKUP(F58,'[1]Xformer Data'!$A:$M,13,0), "NO IDEA")</f>
        <v>3063220.3360000001</v>
      </c>
      <c r="J58" t="str">
        <f>_xlfn.IFNA(VLOOKUP(F58,'[1]Xformer Data'!$A:$M,4,0), "NO IDEA")</f>
        <v>Koteshwor</v>
      </c>
      <c r="K58" t="str">
        <f>VLOOKUP(H58&amp;I58&amp;J58,Xformer_data!$L:$M,2,0)</f>
        <v>kot_8089</v>
      </c>
      <c r="L58" t="s">
        <v>532</v>
      </c>
    </row>
    <row r="59" spans="1:12" x14ac:dyDescent="0.25">
      <c r="A59">
        <v>146</v>
      </c>
      <c r="B59" t="s">
        <v>542</v>
      </c>
      <c r="C59" t="s">
        <v>578</v>
      </c>
      <c r="D59">
        <v>336036.05288199999</v>
      </c>
      <c r="E59">
        <v>3064423.6694999998</v>
      </c>
      <c r="F59">
        <v>207</v>
      </c>
      <c r="G59">
        <v>35.317734000000002</v>
      </c>
      <c r="H59">
        <f>_xlfn.IFNA(VLOOKUP(F59,'[1]Xformer Data'!$A:$M,12,0), "NO IDEA")</f>
        <v>336038.16029999999</v>
      </c>
      <c r="I59">
        <f>_xlfn.IFNA(VLOOKUP(F59,'[1]Xformer Data'!$A:$M,13,0), "NO IDEA")</f>
        <v>3064458.9243000001</v>
      </c>
      <c r="J59" t="str">
        <f>_xlfn.IFNA(VLOOKUP(F59,'[1]Xformer Data'!$A:$M,4,0), "NO IDEA")</f>
        <v>Baneshwor</v>
      </c>
      <c r="K59" t="str">
        <f>VLOOKUP(H59&amp;I59&amp;J59,Xformer_data!$L:$M,2,0)</f>
        <v>ban_2081</v>
      </c>
      <c r="L59" t="s">
        <v>576</v>
      </c>
    </row>
    <row r="60" spans="1:12" x14ac:dyDescent="0.25">
      <c r="A60">
        <v>147</v>
      </c>
      <c r="B60" t="s">
        <v>542</v>
      </c>
      <c r="C60" t="s">
        <v>773</v>
      </c>
      <c r="D60">
        <v>337220.94634700002</v>
      </c>
      <c r="E60">
        <v>3064895.9747000001</v>
      </c>
      <c r="F60">
        <v>278</v>
      </c>
      <c r="G60">
        <v>112.07194200000001</v>
      </c>
      <c r="H60">
        <f>_xlfn.IFNA(VLOOKUP(F60,'[1]Xformer Data'!$A:$M,12,0), "NO IDEA")</f>
        <v>337109.18320000003</v>
      </c>
      <c r="I60">
        <f>_xlfn.IFNA(VLOOKUP(F60,'[1]Xformer Data'!$A:$M,13,0), "NO IDEA")</f>
        <v>3064904.2884999998</v>
      </c>
      <c r="J60" t="str">
        <f>_xlfn.IFNA(VLOOKUP(F60,'[1]Xformer Data'!$A:$M,4,0), "NO IDEA")</f>
        <v>New Airport</v>
      </c>
      <c r="K60" t="str">
        <f>VLOOKUP(H60&amp;I60&amp;J60,Xformer_data!$L:$M,2,0)</f>
        <v>new_10136</v>
      </c>
      <c r="L60" t="s">
        <v>529</v>
      </c>
    </row>
    <row r="61" spans="1:12" x14ac:dyDescent="0.25">
      <c r="A61">
        <v>148</v>
      </c>
      <c r="B61" t="s">
        <v>542</v>
      </c>
      <c r="C61" t="s">
        <v>554</v>
      </c>
      <c r="D61">
        <v>337626.25245299999</v>
      </c>
      <c r="E61">
        <v>3064560.26498</v>
      </c>
      <c r="F61">
        <v>276</v>
      </c>
      <c r="G61">
        <v>86.461740000000006</v>
      </c>
      <c r="H61">
        <f>_xlfn.IFNA(VLOOKUP(F61,'[1]Xformer Data'!$A:$M,12,0), "NO IDEA")</f>
        <v>337549.02309999999</v>
      </c>
      <c r="I61">
        <f>_xlfn.IFNA(VLOOKUP(F61,'[1]Xformer Data'!$A:$M,13,0), "NO IDEA")</f>
        <v>3064599.1398999998</v>
      </c>
      <c r="J61" t="str">
        <f>_xlfn.IFNA(VLOOKUP(F61,'[1]Xformer Data'!$A:$M,4,0), "NO IDEA")</f>
        <v>New Airport</v>
      </c>
      <c r="K61" t="str">
        <f>VLOOKUP(H61&amp;I61&amp;J61,Xformer_data!$L:$M,2,0)</f>
        <v>new_10113</v>
      </c>
      <c r="L61" t="s">
        <v>529</v>
      </c>
    </row>
    <row r="62" spans="1:12" x14ac:dyDescent="0.25">
      <c r="A62">
        <v>149</v>
      </c>
      <c r="B62" t="s">
        <v>542</v>
      </c>
      <c r="C62" t="s">
        <v>774</v>
      </c>
      <c r="D62">
        <v>337893.23210899998</v>
      </c>
      <c r="E62">
        <v>3065006.0948000001</v>
      </c>
      <c r="F62">
        <v>275</v>
      </c>
      <c r="G62">
        <v>252.64391599999999</v>
      </c>
      <c r="H62">
        <f>_xlfn.IFNA(VLOOKUP(F62,'[1]Xformer Data'!$A:$M,12,0), "NO IDEA")</f>
        <v>337669.76870000002</v>
      </c>
      <c r="I62">
        <f>_xlfn.IFNA(VLOOKUP(F62,'[1]Xformer Data'!$A:$M,13,0), "NO IDEA")</f>
        <v>3065123.9635999999</v>
      </c>
      <c r="J62" t="str">
        <f>_xlfn.IFNA(VLOOKUP(F62,'[1]Xformer Data'!$A:$M,4,0), "NO IDEA")</f>
        <v>New Airport</v>
      </c>
      <c r="K62" t="str">
        <f>VLOOKUP(H62&amp;I62&amp;J62,Xformer_data!$L:$M,2,0)</f>
        <v>new_10223</v>
      </c>
      <c r="L62" t="s">
        <v>529</v>
      </c>
    </row>
    <row r="63" spans="1:12" x14ac:dyDescent="0.25">
      <c r="A63">
        <v>150</v>
      </c>
      <c r="B63" t="s">
        <v>542</v>
      </c>
      <c r="C63" t="s">
        <v>548</v>
      </c>
      <c r="D63">
        <v>337071.29178700002</v>
      </c>
      <c r="E63">
        <v>3063828.9660399999</v>
      </c>
      <c r="F63">
        <v>254</v>
      </c>
      <c r="G63">
        <v>247.61051900000001</v>
      </c>
      <c r="H63">
        <f>_xlfn.IFNA(VLOOKUP(F63,'[1]Xformer Data'!$A:$M,12,0), "NO IDEA")</f>
        <v>336825.83539999998</v>
      </c>
      <c r="I63">
        <f>_xlfn.IFNA(VLOOKUP(F63,'[1]Xformer Data'!$A:$M,13,0), "NO IDEA")</f>
        <v>3063861.5564000001</v>
      </c>
      <c r="J63" t="str">
        <f>_xlfn.IFNA(VLOOKUP(F63,'[1]Xformer Data'!$A:$M,4,0), "NO IDEA")</f>
        <v>Bagmati</v>
      </c>
      <c r="K63" t="str">
        <f>VLOOKUP(H63&amp;I63&amp;J63,Xformer_data!$L:$M,2,0)</f>
        <v>bag_1085</v>
      </c>
      <c r="L63" t="s">
        <v>576</v>
      </c>
    </row>
    <row r="64" spans="1:12" x14ac:dyDescent="0.25">
      <c r="A64">
        <v>151</v>
      </c>
      <c r="B64" t="s">
        <v>542</v>
      </c>
      <c r="C64" t="s">
        <v>549</v>
      </c>
      <c r="D64">
        <v>337390.20941900002</v>
      </c>
      <c r="E64">
        <v>3064283.95052</v>
      </c>
      <c r="F64">
        <v>246</v>
      </c>
      <c r="G64">
        <v>38.249744</v>
      </c>
      <c r="H64">
        <f>_xlfn.IFNA(VLOOKUP(F64,'[1]Xformer Data'!$A:$M,12,0), "NO IDEA")</f>
        <v>337410.9828</v>
      </c>
      <c r="I64">
        <f>_xlfn.IFNA(VLOOKUP(F64,'[1]Xformer Data'!$A:$M,13,0), "NO IDEA")</f>
        <v>3064251.8333999999</v>
      </c>
      <c r="J64" t="str">
        <f>_xlfn.IFNA(VLOOKUP(F64,'[1]Xformer Data'!$A:$M,4,0), "NO IDEA")</f>
        <v>Bagmati</v>
      </c>
      <c r="K64" t="str">
        <f>VLOOKUP(H64&amp;I64&amp;J64,Xformer_data!$L:$M,2,0)</f>
        <v>bag_1115</v>
      </c>
      <c r="L64" t="s">
        <v>576</v>
      </c>
    </row>
    <row r="65" spans="1:12" x14ac:dyDescent="0.25">
      <c r="A65">
        <v>154</v>
      </c>
      <c r="B65" t="s">
        <v>542</v>
      </c>
      <c r="C65" t="s">
        <v>550</v>
      </c>
      <c r="D65">
        <v>336896.406517</v>
      </c>
      <c r="E65">
        <v>3065373.6583699998</v>
      </c>
      <c r="F65">
        <v>269</v>
      </c>
      <c r="G65">
        <v>53.375225999999998</v>
      </c>
      <c r="H65">
        <f>_xlfn.IFNA(VLOOKUP(F65,'[1]Xformer Data'!$A:$M,12,0), "NO IDEA")</f>
        <v>336896.22820000001</v>
      </c>
      <c r="I65">
        <f>_xlfn.IFNA(VLOOKUP(F65,'[1]Xformer Data'!$A:$M,13,0), "NO IDEA")</f>
        <v>3065427.0332999998</v>
      </c>
      <c r="J65" t="str">
        <f>_xlfn.IFNA(VLOOKUP(F65,'[1]Xformer Data'!$A:$M,4,0), "NO IDEA")</f>
        <v>Bagmati</v>
      </c>
      <c r="K65" t="str">
        <f>VLOOKUP(H65&amp;I65&amp;J65,Xformer_data!$L:$M,2,0)</f>
        <v>bag_1191</v>
      </c>
      <c r="L65" t="s">
        <v>576</v>
      </c>
    </row>
    <row r="66" spans="1:12" x14ac:dyDescent="0.25">
      <c r="A66">
        <v>158</v>
      </c>
      <c r="B66" t="s">
        <v>542</v>
      </c>
      <c r="C66" t="s">
        <v>579</v>
      </c>
      <c r="D66">
        <v>336302.85763799999</v>
      </c>
      <c r="E66">
        <v>3064007.2755300002</v>
      </c>
      <c r="F66">
        <v>200</v>
      </c>
      <c r="G66">
        <v>45.411110000000001</v>
      </c>
      <c r="H66">
        <f>_xlfn.IFNA(VLOOKUP(F66,'[1]Xformer Data'!$A:$M,12,0), "NO IDEA")</f>
        <v>336298.71360000002</v>
      </c>
      <c r="I66">
        <f>_xlfn.IFNA(VLOOKUP(F66,'[1]Xformer Data'!$A:$M,13,0), "NO IDEA")</f>
        <v>3063962.0539000002</v>
      </c>
      <c r="J66" t="str">
        <f>_xlfn.IFNA(VLOOKUP(F66,'[1]Xformer Data'!$A:$M,4,0), "NO IDEA")</f>
        <v>Baneshwor</v>
      </c>
      <c r="K66" t="str">
        <f>VLOOKUP(H66&amp;I66&amp;J66,Xformer_data!$L:$M,2,0)</f>
        <v>ban_2056</v>
      </c>
      <c r="L66" t="s">
        <v>576</v>
      </c>
    </row>
    <row r="67" spans="1:12" x14ac:dyDescent="0.25">
      <c r="A67">
        <v>159</v>
      </c>
      <c r="B67" t="s">
        <v>542</v>
      </c>
      <c r="C67" t="s">
        <v>775</v>
      </c>
      <c r="D67">
        <v>336554.47815500002</v>
      </c>
      <c r="E67">
        <v>3064911.5090800002</v>
      </c>
      <c r="F67">
        <v>288</v>
      </c>
      <c r="G67">
        <v>74.033382000000003</v>
      </c>
      <c r="H67">
        <f>_xlfn.IFNA(VLOOKUP(F67,'[1]Xformer Data'!$A:$M,12,0), "NO IDEA")</f>
        <v>336481.17070000002</v>
      </c>
      <c r="I67">
        <f>_xlfn.IFNA(VLOOKUP(F67,'[1]Xformer Data'!$A:$M,13,0), "NO IDEA")</f>
        <v>3064901.1669999999</v>
      </c>
      <c r="J67" t="str">
        <f>_xlfn.IFNA(VLOOKUP(F67,'[1]Xformer Data'!$A:$M,4,0), "NO IDEA")</f>
        <v>New Airport</v>
      </c>
      <c r="K67" t="str">
        <f>VLOOKUP(H67&amp;I67&amp;J67,Xformer_data!$L:$M,2,0)</f>
        <v>new_10183</v>
      </c>
      <c r="L67" t="s">
        <v>576</v>
      </c>
    </row>
    <row r="68" spans="1:12" x14ac:dyDescent="0.25">
      <c r="A68">
        <v>160</v>
      </c>
      <c r="B68" t="s">
        <v>542</v>
      </c>
      <c r="C68" t="s">
        <v>776</v>
      </c>
      <c r="D68">
        <v>336440.94271999999</v>
      </c>
      <c r="E68">
        <v>3065048.5190099999</v>
      </c>
      <c r="F68">
        <v>287</v>
      </c>
      <c r="G68">
        <v>67.309873999999994</v>
      </c>
      <c r="H68">
        <f>_xlfn.IFNA(VLOOKUP(F68,'[1]Xformer Data'!$A:$M,12,0), "NO IDEA")</f>
        <v>336466.41729999997</v>
      </c>
      <c r="I68">
        <f>_xlfn.IFNA(VLOOKUP(F68,'[1]Xformer Data'!$A:$M,13,0), "NO IDEA")</f>
        <v>3064986.216</v>
      </c>
      <c r="J68" t="str">
        <f>_xlfn.IFNA(VLOOKUP(F68,'[1]Xformer Data'!$A:$M,4,0), "NO IDEA")</f>
        <v>New Airport</v>
      </c>
      <c r="K68" t="str">
        <f>VLOOKUP(H68&amp;I68&amp;J68,Xformer_data!$L:$M,2,0)</f>
        <v>new_10178</v>
      </c>
      <c r="L68" t="s">
        <v>576</v>
      </c>
    </row>
    <row r="69" spans="1:12" x14ac:dyDescent="0.25">
      <c r="A69">
        <v>161</v>
      </c>
      <c r="B69" t="s">
        <v>542</v>
      </c>
      <c r="C69" t="s">
        <v>777</v>
      </c>
      <c r="D69">
        <v>336787.066766</v>
      </c>
      <c r="E69">
        <v>3065101.0375899998</v>
      </c>
      <c r="F69">
        <v>286</v>
      </c>
      <c r="G69">
        <v>107.83389699999999</v>
      </c>
      <c r="H69">
        <f>_xlfn.IFNA(VLOOKUP(F69,'[1]Xformer Data'!$A:$M,12,0), "NO IDEA")</f>
        <v>336685.03879999998</v>
      </c>
      <c r="I69">
        <f>_xlfn.IFNA(VLOOKUP(F69,'[1]Xformer Data'!$A:$M,13,0), "NO IDEA")</f>
        <v>3065135.9438</v>
      </c>
      <c r="J69" t="str">
        <f>_xlfn.IFNA(VLOOKUP(F69,'[1]Xformer Data'!$A:$M,4,0), "NO IDEA")</f>
        <v>New Airport</v>
      </c>
      <c r="K69" t="str">
        <f>VLOOKUP(H69&amp;I69&amp;J69,Xformer_data!$L:$M,2,0)</f>
        <v>new_10229</v>
      </c>
      <c r="L69" t="s">
        <v>529</v>
      </c>
    </row>
    <row r="70" spans="1:12" x14ac:dyDescent="0.25">
      <c r="A70">
        <v>176</v>
      </c>
      <c r="B70" t="s">
        <v>542</v>
      </c>
      <c r="C70" t="s">
        <v>603</v>
      </c>
      <c r="D70">
        <v>335320.312943</v>
      </c>
      <c r="E70">
        <v>3064022.2311900002</v>
      </c>
      <c r="F70">
        <v>176</v>
      </c>
      <c r="G70">
        <v>59.826452000000003</v>
      </c>
      <c r="H70">
        <f>_xlfn.IFNA(VLOOKUP(F70,'[1]Xformer Data'!$A:$M,12,0), "NO IDEA")</f>
        <v>335305.67670000001</v>
      </c>
      <c r="I70">
        <f>_xlfn.IFNA(VLOOKUP(F70,'[1]Xformer Data'!$A:$M,13,0), "NO IDEA")</f>
        <v>3063964.2226999998</v>
      </c>
      <c r="J70" t="str">
        <f>_xlfn.IFNA(VLOOKUP(F70,'[1]Xformer Data'!$A:$M,4,0), "NO IDEA")</f>
        <v>Dhobikhola</v>
      </c>
      <c r="K70" t="str">
        <f>VLOOKUP(H70&amp;I70&amp;J70,Xformer_data!$L:$M,2,0)</f>
        <v>dho_3026</v>
      </c>
      <c r="L70" t="s">
        <v>576</v>
      </c>
    </row>
    <row r="71" spans="1:12" x14ac:dyDescent="0.25">
      <c r="A71">
        <v>180</v>
      </c>
      <c r="B71" t="s">
        <v>542</v>
      </c>
      <c r="C71" t="s">
        <v>673</v>
      </c>
      <c r="D71">
        <v>334887.47490299999</v>
      </c>
      <c r="E71">
        <v>3061034.5581999999</v>
      </c>
      <c r="F71">
        <v>29</v>
      </c>
      <c r="G71">
        <v>401.45988899999998</v>
      </c>
      <c r="H71">
        <f>_xlfn.IFNA(VLOOKUP(F71,'[1]Xformer Data'!$A:$M,12,0), "NO IDEA")</f>
        <v>335269.9963</v>
      </c>
      <c r="I71">
        <f>_xlfn.IFNA(VLOOKUP(F71,'[1]Xformer Data'!$A:$M,13,0), "NO IDEA")</f>
        <v>3061156.4081999999</v>
      </c>
      <c r="J71" t="str">
        <f>_xlfn.IFNA(VLOOKUP(F71,'[1]Xformer Data'!$A:$M,4,0), "NO IDEA")</f>
        <v>Imadol - 2</v>
      </c>
      <c r="K71" t="str">
        <f>VLOOKUP(H71&amp;I71&amp;J71,Xformer_data!$L:$M,2,0)</f>
        <v>im2_7062</v>
      </c>
      <c r="L71" t="s">
        <v>841</v>
      </c>
    </row>
    <row r="72" spans="1:12" x14ac:dyDescent="0.25">
      <c r="A72">
        <v>189</v>
      </c>
      <c r="B72" t="s">
        <v>542</v>
      </c>
      <c r="C72" t="s">
        <v>805</v>
      </c>
      <c r="D72">
        <v>335309.09392499999</v>
      </c>
      <c r="E72">
        <v>3063243.87849</v>
      </c>
      <c r="F72">
        <v>234</v>
      </c>
      <c r="G72">
        <v>156.00065000000001</v>
      </c>
      <c r="H72">
        <f>_xlfn.IFNA(VLOOKUP(F72,'[1]Xformer Data'!$A:$M,12,0), "NO IDEA")</f>
        <v>335322.65830000001</v>
      </c>
      <c r="I72">
        <f>_xlfn.IFNA(VLOOKUP(F72,'[1]Xformer Data'!$A:$M,13,0), "NO IDEA")</f>
        <v>3063399.2883000001</v>
      </c>
      <c r="J72" t="str">
        <f>_xlfn.IFNA(VLOOKUP(F72,'[1]Xformer Data'!$A:$M,4,0), "NO IDEA")</f>
        <v>Sankhamul</v>
      </c>
      <c r="K72" t="str">
        <f>VLOOKUP(H72&amp;I72&amp;J72,Xformer_data!$L:$M,2,0)</f>
        <v>san_11152</v>
      </c>
      <c r="L72" t="s">
        <v>529</v>
      </c>
    </row>
    <row r="73" spans="1:12" x14ac:dyDescent="0.25">
      <c r="A73">
        <v>244</v>
      </c>
      <c r="B73" t="s">
        <v>542</v>
      </c>
      <c r="C73" t="s">
        <v>551</v>
      </c>
      <c r="D73">
        <v>336929.14072000002</v>
      </c>
      <c r="E73">
        <v>3065231.31959</v>
      </c>
      <c r="F73">
        <v>267</v>
      </c>
      <c r="G73">
        <v>71.375861999999998</v>
      </c>
      <c r="H73">
        <f>_xlfn.IFNA(VLOOKUP(F73,'[1]Xformer Data'!$A:$M,12,0), "NO IDEA")</f>
        <v>336924.43979999999</v>
      </c>
      <c r="I73">
        <f>_xlfn.IFNA(VLOOKUP(F73,'[1]Xformer Data'!$A:$M,13,0), "NO IDEA")</f>
        <v>3065160.0987</v>
      </c>
      <c r="J73" t="str">
        <f>_xlfn.IFNA(VLOOKUP(F73,'[1]Xformer Data'!$A:$M,4,0), "NO IDEA")</f>
        <v>Bagmati</v>
      </c>
      <c r="K73" t="str">
        <f>VLOOKUP(H73&amp;I73&amp;J73,Xformer_data!$L:$M,2,0)</f>
        <v>bag_1178</v>
      </c>
      <c r="L73" t="s">
        <v>576</v>
      </c>
    </row>
    <row r="74" spans="1:12" x14ac:dyDescent="0.25">
      <c r="A74">
        <v>246</v>
      </c>
      <c r="B74" t="s">
        <v>542</v>
      </c>
      <c r="C74" t="s">
        <v>778</v>
      </c>
      <c r="D74">
        <v>337624.83078600001</v>
      </c>
      <c r="E74">
        <v>3065078.7589199999</v>
      </c>
      <c r="F74">
        <v>275</v>
      </c>
      <c r="G74">
        <v>63.740715999999999</v>
      </c>
      <c r="H74">
        <f>_xlfn.IFNA(VLOOKUP(F74,'[1]Xformer Data'!$A:$M,12,0), "NO IDEA")</f>
        <v>337669.76870000002</v>
      </c>
      <c r="I74">
        <f>_xlfn.IFNA(VLOOKUP(F74,'[1]Xformer Data'!$A:$M,13,0), "NO IDEA")</f>
        <v>3065123.9635999999</v>
      </c>
      <c r="J74" t="str">
        <f>_xlfn.IFNA(VLOOKUP(F74,'[1]Xformer Data'!$A:$M,4,0), "NO IDEA")</f>
        <v>New Airport</v>
      </c>
      <c r="K74" t="str">
        <f>VLOOKUP(H74&amp;I74&amp;J74,Xformer_data!$L:$M,2,0)</f>
        <v>new_10223</v>
      </c>
      <c r="L74" t="s">
        <v>532</v>
      </c>
    </row>
    <row r="75" spans="1:12" x14ac:dyDescent="0.25">
      <c r="A75">
        <v>247</v>
      </c>
      <c r="B75" t="s">
        <v>542</v>
      </c>
      <c r="C75" t="s">
        <v>552</v>
      </c>
      <c r="D75">
        <v>337175.01428</v>
      </c>
      <c r="E75">
        <v>3065310.3659100002</v>
      </c>
      <c r="F75">
        <v>268</v>
      </c>
      <c r="G75">
        <v>162.76626099999999</v>
      </c>
      <c r="H75">
        <f>_xlfn.IFNA(VLOOKUP(F75,'[1]Xformer Data'!$A:$M,12,0), "NO IDEA")</f>
        <v>337012.5392</v>
      </c>
      <c r="I75">
        <f>_xlfn.IFNA(VLOOKUP(F75,'[1]Xformer Data'!$A:$M,13,0), "NO IDEA")</f>
        <v>3065300.6343</v>
      </c>
      <c r="J75" t="str">
        <f>_xlfn.IFNA(VLOOKUP(F75,'[1]Xformer Data'!$A:$M,4,0), "NO IDEA")</f>
        <v>Bagmati</v>
      </c>
      <c r="K75" t="str">
        <f>VLOOKUP(H75&amp;I75&amp;J75,Xformer_data!$L:$M,2,0)</f>
        <v>bag_1185</v>
      </c>
      <c r="L75" t="s">
        <v>576</v>
      </c>
    </row>
    <row r="76" spans="1:12" x14ac:dyDescent="0.25">
      <c r="A76">
        <v>258</v>
      </c>
      <c r="B76" t="s">
        <v>542</v>
      </c>
      <c r="C76" t="s">
        <v>779</v>
      </c>
      <c r="D76">
        <v>337253.67765500001</v>
      </c>
      <c r="E76">
        <v>3064667.6795100002</v>
      </c>
      <c r="F76">
        <v>277</v>
      </c>
      <c r="G76">
        <v>116.193162</v>
      </c>
      <c r="H76">
        <f>_xlfn.IFNA(VLOOKUP(F76,'[1]Xformer Data'!$A:$M,12,0), "NO IDEA")</f>
        <v>337299.91889999999</v>
      </c>
      <c r="I76">
        <f>_xlfn.IFNA(VLOOKUP(F76,'[1]Xformer Data'!$A:$M,13,0), "NO IDEA")</f>
        <v>3064774.2749999999</v>
      </c>
      <c r="J76" t="str">
        <f>_xlfn.IFNA(VLOOKUP(F76,'[1]Xformer Data'!$A:$M,4,0), "NO IDEA")</f>
        <v>New Airport</v>
      </c>
      <c r="K76" t="str">
        <f>VLOOKUP(H76&amp;I76&amp;J76,Xformer_data!$L:$M,2,0)</f>
        <v>new_10126</v>
      </c>
      <c r="L76" t="s">
        <v>527</v>
      </c>
    </row>
    <row r="77" spans="1:12" x14ac:dyDescent="0.25">
      <c r="A77">
        <v>259</v>
      </c>
      <c r="B77" t="s">
        <v>542</v>
      </c>
      <c r="C77" t="s">
        <v>779</v>
      </c>
      <c r="D77">
        <v>337243.383944</v>
      </c>
      <c r="E77">
        <v>3064707.6625100002</v>
      </c>
      <c r="F77">
        <v>277</v>
      </c>
      <c r="G77">
        <v>87.369471000000004</v>
      </c>
      <c r="H77">
        <f>_xlfn.IFNA(VLOOKUP(F77,'[1]Xformer Data'!$A:$M,12,0), "NO IDEA")</f>
        <v>337299.91889999999</v>
      </c>
      <c r="I77">
        <f>_xlfn.IFNA(VLOOKUP(F77,'[1]Xformer Data'!$A:$M,13,0), "NO IDEA")</f>
        <v>3064774.2749999999</v>
      </c>
      <c r="J77" t="str">
        <f>_xlfn.IFNA(VLOOKUP(F77,'[1]Xformer Data'!$A:$M,4,0), "NO IDEA")</f>
        <v>New Airport</v>
      </c>
      <c r="K77" t="str">
        <f>VLOOKUP(H77&amp;I77&amp;J77,Xformer_data!$L:$M,2,0)</f>
        <v>new_10126</v>
      </c>
      <c r="L77" t="s">
        <v>527</v>
      </c>
    </row>
    <row r="78" spans="1:12" x14ac:dyDescent="0.25">
      <c r="A78">
        <v>260</v>
      </c>
      <c r="B78" t="s">
        <v>542</v>
      </c>
      <c r="C78" t="s">
        <v>780</v>
      </c>
      <c r="D78">
        <v>337103.96661100001</v>
      </c>
      <c r="E78">
        <v>3064866.4293900002</v>
      </c>
      <c r="F78">
        <v>278</v>
      </c>
      <c r="G78">
        <v>38.216819999999998</v>
      </c>
      <c r="H78">
        <f>_xlfn.IFNA(VLOOKUP(F78,'[1]Xformer Data'!$A:$M,12,0), "NO IDEA")</f>
        <v>337109.18320000003</v>
      </c>
      <c r="I78">
        <f>_xlfn.IFNA(VLOOKUP(F78,'[1]Xformer Data'!$A:$M,13,0), "NO IDEA")</f>
        <v>3064904.2884999998</v>
      </c>
      <c r="J78" t="str">
        <f>_xlfn.IFNA(VLOOKUP(F78,'[1]Xformer Data'!$A:$M,4,0), "NO IDEA")</f>
        <v>New Airport</v>
      </c>
      <c r="K78" t="str">
        <f>VLOOKUP(H78&amp;I78&amp;J78,Xformer_data!$L:$M,2,0)</f>
        <v>new_10136</v>
      </c>
      <c r="L78" t="s">
        <v>780</v>
      </c>
    </row>
    <row r="79" spans="1:12" x14ac:dyDescent="0.25">
      <c r="A79">
        <v>270</v>
      </c>
      <c r="B79" t="s">
        <v>542</v>
      </c>
      <c r="C79" t="s">
        <v>781</v>
      </c>
      <c r="D79">
        <v>337062.817499</v>
      </c>
      <c r="E79">
        <v>3065083.4129599999</v>
      </c>
      <c r="F79">
        <v>282</v>
      </c>
      <c r="G79">
        <v>81.131298999999999</v>
      </c>
      <c r="H79">
        <f>_xlfn.IFNA(VLOOKUP(F79,'[1]Xformer Data'!$A:$M,12,0), "NO IDEA")</f>
        <v>337022.5906</v>
      </c>
      <c r="I79">
        <f>_xlfn.IFNA(VLOOKUP(F79,'[1]Xformer Data'!$A:$M,13,0), "NO IDEA")</f>
        <v>3065012.9567</v>
      </c>
      <c r="J79" t="str">
        <f>_xlfn.IFNA(VLOOKUP(F79,'[1]Xformer Data'!$A:$M,4,0), "NO IDEA")</f>
        <v>New Airport</v>
      </c>
      <c r="K79" t="str">
        <f>VLOOKUP(H79&amp;I79&amp;J79,Xformer_data!$L:$M,2,0)</f>
        <v>new_10142</v>
      </c>
      <c r="L79" t="s">
        <v>576</v>
      </c>
    </row>
    <row r="80" spans="1:12" x14ac:dyDescent="0.25">
      <c r="A80">
        <v>272</v>
      </c>
      <c r="B80" t="s">
        <v>542</v>
      </c>
      <c r="C80" t="s">
        <v>780</v>
      </c>
      <c r="D80">
        <v>337211.251613</v>
      </c>
      <c r="E80">
        <v>3064803.2932699998</v>
      </c>
      <c r="F80">
        <v>277</v>
      </c>
      <c r="G80">
        <v>93.294949000000003</v>
      </c>
      <c r="H80">
        <f>_xlfn.IFNA(VLOOKUP(F80,'[1]Xformer Data'!$A:$M,12,0), "NO IDEA")</f>
        <v>337299.91889999999</v>
      </c>
      <c r="I80">
        <f>_xlfn.IFNA(VLOOKUP(F80,'[1]Xformer Data'!$A:$M,13,0), "NO IDEA")</f>
        <v>3064774.2749999999</v>
      </c>
      <c r="J80" t="str">
        <f>_xlfn.IFNA(VLOOKUP(F80,'[1]Xformer Data'!$A:$M,4,0), "NO IDEA")</f>
        <v>New Airport</v>
      </c>
      <c r="K80" t="str">
        <f>VLOOKUP(H80&amp;I80&amp;J80,Xformer_data!$L:$M,2,0)</f>
        <v>new_10126</v>
      </c>
      <c r="L80" t="s">
        <v>780</v>
      </c>
    </row>
    <row r="81" spans="1:12" x14ac:dyDescent="0.25">
      <c r="A81">
        <v>274</v>
      </c>
      <c r="B81" t="s">
        <v>542</v>
      </c>
      <c r="C81" t="s">
        <v>626</v>
      </c>
      <c r="D81">
        <v>339001.83832799998</v>
      </c>
      <c r="E81">
        <v>3064249.4719600002</v>
      </c>
      <c r="F81">
        <v>166</v>
      </c>
      <c r="G81">
        <v>15.911898000000001</v>
      </c>
      <c r="H81">
        <f>_xlfn.IFNA(VLOOKUP(F81,'[1]Xformer Data'!$A:$M,12,0), "NO IDEA")</f>
        <v>338993.12760000001</v>
      </c>
      <c r="I81">
        <f>_xlfn.IFNA(VLOOKUP(F81,'[1]Xformer Data'!$A:$M,13,0), "NO IDEA")</f>
        <v>3064262.7878</v>
      </c>
      <c r="J81" t="str">
        <f>_xlfn.IFNA(VLOOKUP(F81,'[1]Xformer Data'!$A:$M,4,0), "NO IDEA")</f>
        <v>Gothatar</v>
      </c>
      <c r="K81" t="str">
        <f>VLOOKUP(H81&amp;I81&amp;J81,Xformer_data!$L:$M,2,0)</f>
        <v>got_4101</v>
      </c>
      <c r="L81" t="s">
        <v>529</v>
      </c>
    </row>
    <row r="82" spans="1:12" x14ac:dyDescent="0.25">
      <c r="A82">
        <v>275</v>
      </c>
      <c r="B82" t="s">
        <v>542</v>
      </c>
      <c r="C82" t="s">
        <v>604</v>
      </c>
      <c r="D82">
        <v>335505.44956099999</v>
      </c>
      <c r="E82">
        <v>3064105.0022399998</v>
      </c>
      <c r="F82">
        <v>177</v>
      </c>
      <c r="G82">
        <v>67.737142000000006</v>
      </c>
      <c r="H82">
        <f>_xlfn.IFNA(VLOOKUP(F82,'[1]Xformer Data'!$A:$M,12,0), "NO IDEA")</f>
        <v>335484.87589999998</v>
      </c>
      <c r="I82">
        <f>_xlfn.IFNA(VLOOKUP(F82,'[1]Xformer Data'!$A:$M,13,0), "NO IDEA")</f>
        <v>3064169.5394000001</v>
      </c>
      <c r="J82" t="str">
        <f>_xlfn.IFNA(VLOOKUP(F82,'[1]Xformer Data'!$A:$M,4,0), "NO IDEA")</f>
        <v>Dhobikhola</v>
      </c>
      <c r="K82" t="str">
        <f>VLOOKUP(H82&amp;I82&amp;J82,Xformer_data!$L:$M,2,0)</f>
        <v>dho_3039</v>
      </c>
      <c r="L82" t="s">
        <v>532</v>
      </c>
    </row>
    <row r="83" spans="1:12" x14ac:dyDescent="0.25">
      <c r="A83">
        <v>278</v>
      </c>
      <c r="B83" t="s">
        <v>542</v>
      </c>
      <c r="C83" t="s">
        <v>806</v>
      </c>
      <c r="D83">
        <v>335516.060237</v>
      </c>
      <c r="E83">
        <v>3063928.1337799998</v>
      </c>
      <c r="F83">
        <v>244</v>
      </c>
      <c r="G83">
        <v>112.85458800000001</v>
      </c>
      <c r="H83">
        <f>_xlfn.IFNA(VLOOKUP(F83,'[1]Xformer Data'!$A:$M,12,0), "NO IDEA")</f>
        <v>335413.81189999997</v>
      </c>
      <c r="I83">
        <f>_xlfn.IFNA(VLOOKUP(F83,'[1]Xformer Data'!$A:$M,13,0), "NO IDEA")</f>
        <v>3063880.3694000002</v>
      </c>
      <c r="J83" t="str">
        <f>_xlfn.IFNA(VLOOKUP(F83,'[1]Xformer Data'!$A:$M,4,0), "NO IDEA")</f>
        <v>Sankhamul</v>
      </c>
      <c r="K83" t="str">
        <f>VLOOKUP(H83&amp;I83&amp;J83,Xformer_data!$L:$M,2,0)</f>
        <v>san_11062</v>
      </c>
      <c r="L83" t="s">
        <v>529</v>
      </c>
    </row>
    <row r="84" spans="1:12" x14ac:dyDescent="0.25">
      <c r="A84">
        <v>281</v>
      </c>
      <c r="B84" t="s">
        <v>542</v>
      </c>
      <c r="C84" t="s">
        <v>674</v>
      </c>
      <c r="D84">
        <v>334955.93901700003</v>
      </c>
      <c r="E84">
        <v>3060808.0360099999</v>
      </c>
      <c r="F84">
        <v>29</v>
      </c>
      <c r="G84">
        <v>469.03641699999997</v>
      </c>
      <c r="H84">
        <f>_xlfn.IFNA(VLOOKUP(F84,'[1]Xformer Data'!$A:$M,12,0), "NO IDEA")</f>
        <v>335269.9963</v>
      </c>
      <c r="I84">
        <f>_xlfn.IFNA(VLOOKUP(F84,'[1]Xformer Data'!$A:$M,13,0), "NO IDEA")</f>
        <v>3061156.4081999999</v>
      </c>
      <c r="J84" t="str">
        <f>_xlfn.IFNA(VLOOKUP(F84,'[1]Xformer Data'!$A:$M,4,0), "NO IDEA")</f>
        <v>Imadol - 2</v>
      </c>
      <c r="K84" t="str">
        <f>VLOOKUP(H84&amp;I84&amp;J84,Xformer_data!$L:$M,2,0)</f>
        <v>im2_7062</v>
      </c>
      <c r="L84" t="s">
        <v>529</v>
      </c>
    </row>
    <row r="85" spans="1:12" x14ac:dyDescent="0.25">
      <c r="A85">
        <v>313</v>
      </c>
      <c r="B85" t="s">
        <v>542</v>
      </c>
      <c r="C85" t="s">
        <v>807</v>
      </c>
      <c r="D85">
        <v>335802.26116200001</v>
      </c>
      <c r="E85">
        <v>3063683.45046</v>
      </c>
      <c r="F85">
        <v>229</v>
      </c>
      <c r="G85">
        <v>62.005313000000001</v>
      </c>
      <c r="H85">
        <f>_xlfn.IFNA(VLOOKUP(F85,'[1]Xformer Data'!$A:$M,12,0), "NO IDEA")</f>
        <v>335844.90029999998</v>
      </c>
      <c r="I85">
        <f>_xlfn.IFNA(VLOOKUP(F85,'[1]Xformer Data'!$A:$M,13,0), "NO IDEA")</f>
        <v>3063638.4331</v>
      </c>
      <c r="J85" t="str">
        <f>_xlfn.IFNA(VLOOKUP(F85,'[1]Xformer Data'!$A:$M,4,0), "NO IDEA")</f>
        <v>Sankhamul</v>
      </c>
      <c r="K85" t="str">
        <f>VLOOKUP(H85&amp;I85&amp;J85,Xformer_data!$L:$M,2,0)</f>
        <v>san_11049</v>
      </c>
      <c r="L85" t="s">
        <v>529</v>
      </c>
    </row>
    <row r="86" spans="1:12" x14ac:dyDescent="0.25">
      <c r="A86">
        <v>314</v>
      </c>
      <c r="B86" t="s">
        <v>542</v>
      </c>
      <c r="C86" t="s">
        <v>580</v>
      </c>
      <c r="D86">
        <v>336612.49568499997</v>
      </c>
      <c r="E86">
        <v>3064069.6619600002</v>
      </c>
      <c r="F86">
        <v>212</v>
      </c>
      <c r="G86">
        <v>16.095614999999999</v>
      </c>
      <c r="H86">
        <f>_xlfn.IFNA(VLOOKUP(F86,'[1]Xformer Data'!$A:$M,12,0), "NO IDEA")</f>
        <v>336627.99770000001</v>
      </c>
      <c r="I86">
        <f>_xlfn.IFNA(VLOOKUP(F86,'[1]Xformer Data'!$A:$M,13,0), "NO IDEA")</f>
        <v>3064065.3311000001</v>
      </c>
      <c r="J86" t="str">
        <f>_xlfn.IFNA(VLOOKUP(F86,'[1]Xformer Data'!$A:$M,4,0), "NO IDEA")</f>
        <v>Baneshwor</v>
      </c>
      <c r="K86" t="str">
        <f>VLOOKUP(H86&amp;I86&amp;J86,Xformer_data!$L:$M,2,0)</f>
        <v>ban_2146</v>
      </c>
      <c r="L86" t="s">
        <v>529</v>
      </c>
    </row>
    <row r="87" spans="1:12" x14ac:dyDescent="0.25">
      <c r="A87">
        <v>333</v>
      </c>
      <c r="B87" t="s">
        <v>542</v>
      </c>
      <c r="C87" t="s">
        <v>605</v>
      </c>
      <c r="D87">
        <v>335613.23479800002</v>
      </c>
      <c r="E87">
        <v>3064495.49303</v>
      </c>
      <c r="F87">
        <v>179</v>
      </c>
      <c r="G87">
        <v>64.265732999999997</v>
      </c>
      <c r="H87">
        <f>_xlfn.IFNA(VLOOKUP(F87,'[1]Xformer Data'!$A:$M,12,0), "NO IDEA")</f>
        <v>335593.78240000003</v>
      </c>
      <c r="I87">
        <f>_xlfn.IFNA(VLOOKUP(F87,'[1]Xformer Data'!$A:$M,13,0), "NO IDEA")</f>
        <v>3064434.2420000001</v>
      </c>
      <c r="J87" t="str">
        <f>_xlfn.IFNA(VLOOKUP(F87,'[1]Xformer Data'!$A:$M,4,0), "NO IDEA")</f>
        <v>Dhobikhola</v>
      </c>
      <c r="K87" t="str">
        <f>VLOOKUP(H87&amp;I87&amp;J87,Xformer_data!$L:$M,2,0)</f>
        <v>dho_3045</v>
      </c>
      <c r="L87" t="s">
        <v>576</v>
      </c>
    </row>
    <row r="88" spans="1:12" x14ac:dyDescent="0.25">
      <c r="A88">
        <v>338</v>
      </c>
      <c r="B88" t="s">
        <v>542</v>
      </c>
      <c r="C88" t="s">
        <v>581</v>
      </c>
      <c r="D88">
        <v>336020.11332900001</v>
      </c>
      <c r="E88">
        <v>3064584.2588</v>
      </c>
      <c r="F88">
        <v>214</v>
      </c>
      <c r="G88">
        <v>56.111821999999997</v>
      </c>
      <c r="H88">
        <f>_xlfn.IFNA(VLOOKUP(F88,'[1]Xformer Data'!$A:$M,12,0), "NO IDEA")</f>
        <v>336073.08</v>
      </c>
      <c r="I88">
        <f>_xlfn.IFNA(VLOOKUP(F88,'[1]Xformer Data'!$A:$M,13,0), "NO IDEA")</f>
        <v>3064565.7366999998</v>
      </c>
      <c r="J88" t="str">
        <f>_xlfn.IFNA(VLOOKUP(F88,'[1]Xformer Data'!$A:$M,4,0), "NO IDEA")</f>
        <v>Baneshwor</v>
      </c>
      <c r="K88" t="str">
        <f>VLOOKUP(H88&amp;I88&amp;J88,Xformer_data!$L:$M,2,0)</f>
        <v>ban_2152</v>
      </c>
      <c r="L88" t="s">
        <v>576</v>
      </c>
    </row>
    <row r="89" spans="1:12" x14ac:dyDescent="0.25">
      <c r="A89">
        <v>339</v>
      </c>
      <c r="B89" t="s">
        <v>542</v>
      </c>
      <c r="C89" t="s">
        <v>582</v>
      </c>
      <c r="D89">
        <v>336066.08894699998</v>
      </c>
      <c r="E89">
        <v>3064432.0677700001</v>
      </c>
      <c r="F89">
        <v>207</v>
      </c>
      <c r="G89">
        <v>38.746386000000001</v>
      </c>
      <c r="H89">
        <f>_xlfn.IFNA(VLOOKUP(F89,'[1]Xformer Data'!$A:$M,12,0), "NO IDEA")</f>
        <v>336038.16029999999</v>
      </c>
      <c r="I89">
        <f>_xlfn.IFNA(VLOOKUP(F89,'[1]Xformer Data'!$A:$M,13,0), "NO IDEA")</f>
        <v>3064458.9243000001</v>
      </c>
      <c r="J89" t="str">
        <f>_xlfn.IFNA(VLOOKUP(F89,'[1]Xformer Data'!$A:$M,4,0), "NO IDEA")</f>
        <v>Baneshwor</v>
      </c>
      <c r="K89" t="str">
        <f>VLOOKUP(H89&amp;I89&amp;J89,Xformer_data!$L:$M,2,0)</f>
        <v>ban_2081</v>
      </c>
      <c r="L89" t="s">
        <v>576</v>
      </c>
    </row>
    <row r="90" spans="1:12" x14ac:dyDescent="0.25">
      <c r="A90">
        <v>340</v>
      </c>
      <c r="B90" t="s">
        <v>542</v>
      </c>
      <c r="C90" t="s">
        <v>583</v>
      </c>
      <c r="D90">
        <v>335915.50980599999</v>
      </c>
      <c r="E90">
        <v>3064285.88338</v>
      </c>
      <c r="F90">
        <v>206</v>
      </c>
      <c r="G90">
        <v>54.17024</v>
      </c>
      <c r="H90">
        <f>_xlfn.IFNA(VLOOKUP(F90,'[1]Xformer Data'!$A:$M,12,0), "NO IDEA")</f>
        <v>335942.43900000001</v>
      </c>
      <c r="I90">
        <f>_xlfn.IFNA(VLOOKUP(F90,'[1]Xformer Data'!$A:$M,13,0), "NO IDEA")</f>
        <v>3064238.8809000002</v>
      </c>
      <c r="J90" t="str">
        <f>_xlfn.IFNA(VLOOKUP(F90,'[1]Xformer Data'!$A:$M,4,0), "NO IDEA")</f>
        <v>Baneshwor</v>
      </c>
      <c r="K90" t="str">
        <f>VLOOKUP(H90&amp;I90&amp;J90,Xformer_data!$L:$M,2,0)</f>
        <v>ban_2070</v>
      </c>
      <c r="L90" t="s">
        <v>576</v>
      </c>
    </row>
    <row r="91" spans="1:12" x14ac:dyDescent="0.25">
      <c r="A91">
        <v>382</v>
      </c>
      <c r="B91" t="s">
        <v>542</v>
      </c>
      <c r="C91" t="s">
        <v>728</v>
      </c>
      <c r="D91">
        <v>334783.71552700002</v>
      </c>
      <c r="E91">
        <v>3059395.9756999998</v>
      </c>
      <c r="F91">
        <v>78</v>
      </c>
      <c r="G91">
        <v>463.44175300000001</v>
      </c>
      <c r="H91">
        <f>_xlfn.IFNA(VLOOKUP(F91,'[1]Xformer Data'!$A:$M,12,0), "NO IDEA")</f>
        <v>335231.36440000002</v>
      </c>
      <c r="I91">
        <f>_xlfn.IFNA(VLOOKUP(F91,'[1]Xformer Data'!$A:$M,13,0), "NO IDEA")</f>
        <v>3059515.9287999999</v>
      </c>
      <c r="J91" t="str">
        <f>_xlfn.IFNA(VLOOKUP(F91,'[1]Xformer Data'!$A:$M,4,0), "NO IDEA")</f>
        <v>Lubhu</v>
      </c>
      <c r="K91" t="str">
        <f>VLOOKUP(H91&amp;I91&amp;J91,Xformer_data!$L:$M,2,0)</f>
        <v>lub_9331</v>
      </c>
      <c r="L91" t="s">
        <v>844</v>
      </c>
    </row>
    <row r="92" spans="1:12" x14ac:dyDescent="0.25">
      <c r="A92">
        <v>385</v>
      </c>
      <c r="B92" t="s">
        <v>542</v>
      </c>
      <c r="C92" t="s">
        <v>627</v>
      </c>
      <c r="D92">
        <v>338407.07571900001</v>
      </c>
      <c r="E92">
        <v>3064622.3177200002</v>
      </c>
      <c r="F92">
        <v>162</v>
      </c>
      <c r="G92">
        <v>203.05222499999999</v>
      </c>
      <c r="H92">
        <f>_xlfn.IFNA(VLOOKUP(F92,'[1]Xformer Data'!$A:$M,12,0), "NO IDEA")</f>
        <v>338568.9351</v>
      </c>
      <c r="I92">
        <f>_xlfn.IFNA(VLOOKUP(F92,'[1]Xformer Data'!$A:$M,13,0), "NO IDEA")</f>
        <v>3064499.7137000002</v>
      </c>
      <c r="J92" t="str">
        <f>_xlfn.IFNA(VLOOKUP(F92,'[1]Xformer Data'!$A:$M,4,0), "NO IDEA")</f>
        <v>Gothatar</v>
      </c>
      <c r="K92" t="str">
        <f>VLOOKUP(H92&amp;I92&amp;J92,Xformer_data!$L:$M,2,0)</f>
        <v>got_4081</v>
      </c>
      <c r="L92" t="s">
        <v>840</v>
      </c>
    </row>
    <row r="93" spans="1:12" x14ac:dyDescent="0.25">
      <c r="A93">
        <v>389</v>
      </c>
      <c r="B93" t="s">
        <v>542</v>
      </c>
      <c r="C93" t="s">
        <v>533</v>
      </c>
      <c r="D93">
        <v>335564.76328200003</v>
      </c>
      <c r="E93">
        <v>3065159.8429100001</v>
      </c>
      <c r="F93">
        <v>189</v>
      </c>
      <c r="G93">
        <v>223.92310900000001</v>
      </c>
      <c r="H93">
        <f>_xlfn.IFNA(VLOOKUP(F93,'[1]Xformer Data'!$A:$M,12,0), "NO IDEA")</f>
        <v>335637.07400000002</v>
      </c>
      <c r="I93">
        <f>_xlfn.IFNA(VLOOKUP(F93,'[1]Xformer Data'!$A:$M,13,0), "NO IDEA")</f>
        <v>3064947.9166999999</v>
      </c>
      <c r="J93" t="str">
        <f>_xlfn.IFNA(VLOOKUP(F93,'[1]Xformer Data'!$A:$M,4,0), "NO IDEA")</f>
        <v>Dhobikhola</v>
      </c>
      <c r="K93" t="str">
        <f>VLOOKUP(H93&amp;I93&amp;J93,Xformer_data!$L:$M,2,0)</f>
        <v>dho_3137</v>
      </c>
      <c r="L93" t="s">
        <v>576</v>
      </c>
    </row>
    <row r="94" spans="1:12" x14ac:dyDescent="0.25">
      <c r="A94">
        <v>406</v>
      </c>
      <c r="B94" t="s">
        <v>542</v>
      </c>
      <c r="C94" t="s">
        <v>606</v>
      </c>
      <c r="D94">
        <v>335782.57247700001</v>
      </c>
      <c r="E94">
        <v>3065669.3953200001</v>
      </c>
      <c r="F94">
        <v>197</v>
      </c>
      <c r="G94">
        <v>207.018889</v>
      </c>
      <c r="H94">
        <f>_xlfn.IFNA(VLOOKUP(F94,'[1]Xformer Data'!$A:$M,12,0), "NO IDEA")</f>
        <v>335977.49479999999</v>
      </c>
      <c r="I94">
        <f>_xlfn.IFNA(VLOOKUP(F94,'[1]Xformer Data'!$A:$M,13,0), "NO IDEA")</f>
        <v>3065599.6664999998</v>
      </c>
      <c r="J94" t="str">
        <f>_xlfn.IFNA(VLOOKUP(F94,'[1]Xformer Data'!$A:$M,4,0), "NO IDEA")</f>
        <v>Dhobikhola</v>
      </c>
      <c r="K94" t="str">
        <f>VLOOKUP(H94&amp;I94&amp;J94,Xformer_data!$L:$M,2,0)</f>
        <v>dho_3189</v>
      </c>
      <c r="L94" t="s">
        <v>576</v>
      </c>
    </row>
    <row r="95" spans="1:12" x14ac:dyDescent="0.25">
      <c r="A95">
        <v>414</v>
      </c>
      <c r="B95" t="s">
        <v>542</v>
      </c>
      <c r="C95" t="s">
        <v>607</v>
      </c>
      <c r="D95">
        <v>335339.09783500002</v>
      </c>
      <c r="E95">
        <v>3064724.7511900002</v>
      </c>
      <c r="F95">
        <v>184</v>
      </c>
      <c r="G95">
        <v>122.752019</v>
      </c>
      <c r="H95">
        <f>_xlfn.IFNA(VLOOKUP(F95,'[1]Xformer Data'!$A:$M,12,0), "NO IDEA")</f>
        <v>335324.85210000002</v>
      </c>
      <c r="I95">
        <f>_xlfn.IFNA(VLOOKUP(F95,'[1]Xformer Data'!$A:$M,13,0), "NO IDEA")</f>
        <v>3064602.8286000001</v>
      </c>
      <c r="J95" t="str">
        <f>_xlfn.IFNA(VLOOKUP(F95,'[1]Xformer Data'!$A:$M,4,0), "NO IDEA")</f>
        <v>Dhobikhola</v>
      </c>
      <c r="K95" t="str">
        <f>VLOOKUP(H95&amp;I95&amp;J95,Xformer_data!$L:$M,2,0)</f>
        <v>dho_3107</v>
      </c>
      <c r="L95" t="s">
        <v>576</v>
      </c>
    </row>
    <row r="96" spans="1:12" x14ac:dyDescent="0.25">
      <c r="A96">
        <v>417</v>
      </c>
      <c r="B96" t="s">
        <v>542</v>
      </c>
      <c r="C96" t="s">
        <v>808</v>
      </c>
      <c r="D96">
        <v>335829.972098</v>
      </c>
      <c r="E96">
        <v>3063452.8645600001</v>
      </c>
      <c r="F96">
        <v>231</v>
      </c>
      <c r="G96">
        <v>45.908203999999998</v>
      </c>
      <c r="H96">
        <f>_xlfn.IFNA(VLOOKUP(F96,'[1]Xformer Data'!$A:$M,12,0), "NO IDEA")</f>
        <v>335866.39419999998</v>
      </c>
      <c r="I96">
        <f>_xlfn.IFNA(VLOOKUP(F96,'[1]Xformer Data'!$A:$M,13,0), "NO IDEA")</f>
        <v>3063424.9183</v>
      </c>
      <c r="J96" t="str">
        <f>_xlfn.IFNA(VLOOKUP(F96,'[1]Xformer Data'!$A:$M,4,0), "NO IDEA")</f>
        <v>Sankhamul</v>
      </c>
      <c r="K96" t="str">
        <f>VLOOKUP(H96&amp;I96&amp;J96,Xformer_data!$L:$M,2,0)</f>
        <v>san_11041</v>
      </c>
      <c r="L96" t="s">
        <v>532</v>
      </c>
    </row>
    <row r="97" spans="1:12" x14ac:dyDescent="0.25">
      <c r="A97">
        <v>418</v>
      </c>
      <c r="B97" t="s">
        <v>542</v>
      </c>
      <c r="C97" t="s">
        <v>809</v>
      </c>
      <c r="D97">
        <v>335856.73684999999</v>
      </c>
      <c r="E97">
        <v>3063705.2080700002</v>
      </c>
      <c r="F97">
        <v>228</v>
      </c>
      <c r="G97">
        <v>16.710713999999999</v>
      </c>
      <c r="H97">
        <f>_xlfn.IFNA(VLOOKUP(F97,'[1]Xformer Data'!$A:$M,12,0), "NO IDEA")</f>
        <v>335860.16960000002</v>
      </c>
      <c r="I97">
        <f>_xlfn.IFNA(VLOOKUP(F97,'[1]Xformer Data'!$A:$M,13,0), "NO IDEA")</f>
        <v>3063721.5624000002</v>
      </c>
      <c r="J97" t="str">
        <f>_xlfn.IFNA(VLOOKUP(F97,'[1]Xformer Data'!$A:$M,4,0), "NO IDEA")</f>
        <v>Sankhamul</v>
      </c>
      <c r="K97" t="str">
        <f>VLOOKUP(H97&amp;I97&amp;J97,Xformer_data!$L:$M,2,0)</f>
        <v>san_11054</v>
      </c>
      <c r="L97" t="s">
        <v>529</v>
      </c>
    </row>
    <row r="98" spans="1:12" x14ac:dyDescent="0.25">
      <c r="A98">
        <v>428</v>
      </c>
      <c r="B98" t="s">
        <v>542</v>
      </c>
      <c r="C98" t="s">
        <v>628</v>
      </c>
      <c r="D98">
        <v>338992.30022899999</v>
      </c>
      <c r="E98">
        <v>3064571.47688</v>
      </c>
      <c r="F98">
        <v>165</v>
      </c>
      <c r="G98">
        <v>190.43907300000001</v>
      </c>
      <c r="H98">
        <f>_xlfn.IFNA(VLOOKUP(F98,'[1]Xformer Data'!$A:$M,12,0), "NO IDEA")</f>
        <v>338942.4791</v>
      </c>
      <c r="I98">
        <f>_xlfn.IFNA(VLOOKUP(F98,'[1]Xformer Data'!$A:$M,13,0), "NO IDEA")</f>
        <v>3064387.6702000001</v>
      </c>
      <c r="J98" t="str">
        <f>_xlfn.IFNA(VLOOKUP(F98,'[1]Xformer Data'!$A:$M,4,0), "NO IDEA")</f>
        <v>Gothatar</v>
      </c>
      <c r="K98" t="str">
        <f>VLOOKUP(H98&amp;I98&amp;J98,Xformer_data!$L:$M,2,0)</f>
        <v>got_4115</v>
      </c>
      <c r="L98" t="s">
        <v>576</v>
      </c>
    </row>
    <row r="99" spans="1:12" x14ac:dyDescent="0.25">
      <c r="A99">
        <v>437</v>
      </c>
      <c r="B99" t="s">
        <v>542</v>
      </c>
      <c r="C99" t="s">
        <v>810</v>
      </c>
      <c r="D99">
        <v>335447.47722300002</v>
      </c>
      <c r="E99">
        <v>3063799.6068299999</v>
      </c>
      <c r="F99">
        <v>244</v>
      </c>
      <c r="G99">
        <v>87.498270000000005</v>
      </c>
      <c r="H99">
        <f>_xlfn.IFNA(VLOOKUP(F99,'[1]Xformer Data'!$A:$M,12,0), "NO IDEA")</f>
        <v>335413.81189999997</v>
      </c>
      <c r="I99">
        <f>_xlfn.IFNA(VLOOKUP(F99,'[1]Xformer Data'!$A:$M,13,0), "NO IDEA")</f>
        <v>3063880.3694000002</v>
      </c>
      <c r="J99" t="str">
        <f>_xlfn.IFNA(VLOOKUP(F99,'[1]Xformer Data'!$A:$M,4,0), "NO IDEA")</f>
        <v>Sankhamul</v>
      </c>
      <c r="K99" t="str">
        <f>VLOOKUP(H99&amp;I99&amp;J99,Xformer_data!$L:$M,2,0)</f>
        <v>san_11062</v>
      </c>
      <c r="L99" t="s">
        <v>576</v>
      </c>
    </row>
    <row r="100" spans="1:12" x14ac:dyDescent="0.25">
      <c r="A100">
        <v>438</v>
      </c>
      <c r="B100" t="s">
        <v>542</v>
      </c>
      <c r="C100" t="s">
        <v>811</v>
      </c>
      <c r="D100">
        <v>335509.30573199998</v>
      </c>
      <c r="E100">
        <v>3063623.0915199998</v>
      </c>
      <c r="F100">
        <v>242</v>
      </c>
      <c r="G100">
        <v>36.73948</v>
      </c>
      <c r="H100">
        <f>_xlfn.IFNA(VLOOKUP(F100,'[1]Xformer Data'!$A:$M,12,0), "NO IDEA")</f>
        <v>335473.2352</v>
      </c>
      <c r="I100">
        <f>_xlfn.IFNA(VLOOKUP(F100,'[1]Xformer Data'!$A:$M,13,0), "NO IDEA")</f>
        <v>3063630.0704999999</v>
      </c>
      <c r="J100" t="str">
        <f>_xlfn.IFNA(VLOOKUP(F100,'[1]Xformer Data'!$A:$M,4,0), "NO IDEA")</f>
        <v>Sankhamul</v>
      </c>
      <c r="K100" t="str">
        <f>VLOOKUP(H100&amp;I100&amp;J100,Xformer_data!$L:$M,2,0)</f>
        <v>san_11118</v>
      </c>
      <c r="L100" t="s">
        <v>576</v>
      </c>
    </row>
    <row r="101" spans="1:12" x14ac:dyDescent="0.25">
      <c r="A101">
        <v>440</v>
      </c>
      <c r="B101" t="s">
        <v>542</v>
      </c>
      <c r="C101" t="s">
        <v>553</v>
      </c>
      <c r="D101">
        <v>337406.99066100002</v>
      </c>
      <c r="E101">
        <v>3064101.0214</v>
      </c>
      <c r="F101">
        <v>245</v>
      </c>
      <c r="G101">
        <v>71.468233999999995</v>
      </c>
      <c r="H101">
        <f>_xlfn.IFNA(VLOOKUP(F101,'[1]Xformer Data'!$A:$M,12,0), "NO IDEA")</f>
        <v>337421.9915</v>
      </c>
      <c r="I101">
        <f>_xlfn.IFNA(VLOOKUP(F101,'[1]Xformer Data'!$A:$M,13,0), "NO IDEA")</f>
        <v>3064170.8975999998</v>
      </c>
      <c r="J101" t="str">
        <f>_xlfn.IFNA(VLOOKUP(F101,'[1]Xformer Data'!$A:$M,4,0), "NO IDEA")</f>
        <v>Bagmati</v>
      </c>
      <c r="K101" t="str">
        <f>VLOOKUP(H101&amp;I101&amp;J101,Xformer_data!$L:$M,2,0)</f>
        <v>bag_1076</v>
      </c>
      <c r="L101" t="s">
        <v>576</v>
      </c>
    </row>
    <row r="102" spans="1:12" x14ac:dyDescent="0.25">
      <c r="A102">
        <v>442</v>
      </c>
      <c r="B102" t="s">
        <v>542</v>
      </c>
      <c r="C102" t="s">
        <v>555</v>
      </c>
      <c r="D102">
        <v>337298.96693599998</v>
      </c>
      <c r="E102">
        <v>3064080.7062300001</v>
      </c>
      <c r="F102">
        <v>247</v>
      </c>
      <c r="G102">
        <v>117.02259100000001</v>
      </c>
      <c r="H102">
        <f>_xlfn.IFNA(VLOOKUP(F102,'[1]Xformer Data'!$A:$M,12,0), "NO IDEA")</f>
        <v>337355.28039999999</v>
      </c>
      <c r="I102">
        <f>_xlfn.IFNA(VLOOKUP(F102,'[1]Xformer Data'!$A:$M,13,0), "NO IDEA")</f>
        <v>3064183.2883000001</v>
      </c>
      <c r="J102" t="str">
        <f>_xlfn.IFNA(VLOOKUP(F102,'[1]Xformer Data'!$A:$M,4,0), "NO IDEA")</f>
        <v>Bagmati</v>
      </c>
      <c r="K102" t="str">
        <f>VLOOKUP(H102&amp;I102&amp;J102,Xformer_data!$L:$M,2,0)</f>
        <v>bag_1113</v>
      </c>
      <c r="L102" t="s">
        <v>576</v>
      </c>
    </row>
    <row r="103" spans="1:12" x14ac:dyDescent="0.25">
      <c r="A103">
        <v>444</v>
      </c>
      <c r="B103" t="s">
        <v>542</v>
      </c>
      <c r="C103" t="s">
        <v>556</v>
      </c>
      <c r="D103">
        <v>337072.991974</v>
      </c>
      <c r="E103">
        <v>3063656.3806799999</v>
      </c>
      <c r="F103">
        <v>249</v>
      </c>
      <c r="G103">
        <v>220.135583</v>
      </c>
      <c r="H103">
        <f>_xlfn.IFNA(VLOOKUP(F103,'[1]Xformer Data'!$A:$M,12,0), "NO IDEA")</f>
        <v>337283.58840000001</v>
      </c>
      <c r="I103">
        <f>_xlfn.IFNA(VLOOKUP(F103,'[1]Xformer Data'!$A:$M,13,0), "NO IDEA")</f>
        <v>3063592.2806000002</v>
      </c>
      <c r="J103" t="str">
        <f>_xlfn.IFNA(VLOOKUP(F103,'[1]Xformer Data'!$A:$M,4,0), "NO IDEA")</f>
        <v>Bagmati</v>
      </c>
      <c r="K103" t="str">
        <f>VLOOKUP(H103&amp;I103&amp;J103,Xformer_data!$L:$M,2,0)</f>
        <v>bag_1055</v>
      </c>
      <c r="L103" t="s">
        <v>576</v>
      </c>
    </row>
    <row r="104" spans="1:12" x14ac:dyDescent="0.25">
      <c r="A104">
        <v>445</v>
      </c>
      <c r="B104" t="s">
        <v>542</v>
      </c>
      <c r="C104" t="s">
        <v>557</v>
      </c>
      <c r="D104">
        <v>337085.27257600002</v>
      </c>
      <c r="E104">
        <v>3063533.0877499999</v>
      </c>
      <c r="F104">
        <v>249</v>
      </c>
      <c r="G104">
        <v>206.961252</v>
      </c>
      <c r="H104">
        <f>_xlfn.IFNA(VLOOKUP(F104,'[1]Xformer Data'!$A:$M,12,0), "NO IDEA")</f>
        <v>337283.58840000001</v>
      </c>
      <c r="I104">
        <f>_xlfn.IFNA(VLOOKUP(F104,'[1]Xformer Data'!$A:$M,13,0), "NO IDEA")</f>
        <v>3063592.2806000002</v>
      </c>
      <c r="J104" t="str">
        <f>_xlfn.IFNA(VLOOKUP(F104,'[1]Xformer Data'!$A:$M,4,0), "NO IDEA")</f>
        <v>Bagmati</v>
      </c>
      <c r="K104" t="str">
        <f>VLOOKUP(H104&amp;I104&amp;J104,Xformer_data!$L:$M,2,0)</f>
        <v>bag_1055</v>
      </c>
      <c r="L104" t="s">
        <v>576</v>
      </c>
    </row>
    <row r="105" spans="1:12" x14ac:dyDescent="0.25">
      <c r="A105">
        <v>446</v>
      </c>
      <c r="B105" t="s">
        <v>542</v>
      </c>
      <c r="C105" t="s">
        <v>690</v>
      </c>
      <c r="D105">
        <v>336992.19387399999</v>
      </c>
      <c r="E105">
        <v>3062715.68199</v>
      </c>
      <c r="F105">
        <v>37</v>
      </c>
      <c r="G105">
        <v>105.737498</v>
      </c>
      <c r="H105">
        <f>_xlfn.IFNA(VLOOKUP(F105,'[1]Xformer Data'!$A:$M,12,0), "NO IDEA")</f>
        <v>336911.73239999998</v>
      </c>
      <c r="I105">
        <f>_xlfn.IFNA(VLOOKUP(F105,'[1]Xformer Data'!$A:$M,13,0), "NO IDEA")</f>
        <v>3062647.0789999999</v>
      </c>
      <c r="J105" t="str">
        <f>_xlfn.IFNA(VLOOKUP(F105,'[1]Xformer Data'!$A:$M,4,0), "NO IDEA")</f>
        <v>Koteshwor</v>
      </c>
      <c r="K105" t="str">
        <f>VLOOKUP(H105&amp;I105&amp;J105,Xformer_data!$L:$M,2,0)</f>
        <v>kot_8160</v>
      </c>
      <c r="L105" t="s">
        <v>576</v>
      </c>
    </row>
    <row r="106" spans="1:12" x14ac:dyDescent="0.25">
      <c r="A106">
        <v>447</v>
      </c>
      <c r="B106" t="s">
        <v>542</v>
      </c>
      <c r="C106" t="s">
        <v>691</v>
      </c>
      <c r="D106">
        <v>336599.071207</v>
      </c>
      <c r="E106">
        <v>3062375.8769800002</v>
      </c>
      <c r="F106">
        <v>40</v>
      </c>
      <c r="G106" s="2">
        <v>74.454390000000004</v>
      </c>
      <c r="H106">
        <f>_xlfn.IFNA(VLOOKUP(F106,'[1]Xformer Data'!$A:$M,12,0), "NO IDEA")</f>
        <v>336646.92550000001</v>
      </c>
      <c r="I106">
        <f>_xlfn.IFNA(VLOOKUP(F106,'[1]Xformer Data'!$A:$M,13,0), "NO IDEA")</f>
        <v>3062318.8382000001</v>
      </c>
      <c r="J106" t="str">
        <f>_xlfn.IFNA(VLOOKUP(F106,'[1]Xformer Data'!$A:$M,4,0), "NO IDEA")</f>
        <v>Koteshwor</v>
      </c>
      <c r="K106" t="str">
        <f>VLOOKUP(H106&amp;I106&amp;J106,Xformer_data!$L:$M,2,0)</f>
        <v>kot_8136</v>
      </c>
      <c r="L106" t="s">
        <v>576</v>
      </c>
    </row>
    <row r="107" spans="1:12" x14ac:dyDescent="0.25">
      <c r="A107">
        <v>448</v>
      </c>
      <c r="B107" t="s">
        <v>542</v>
      </c>
      <c r="C107" t="s">
        <v>812</v>
      </c>
      <c r="D107">
        <v>335836.268629</v>
      </c>
      <c r="E107">
        <v>3063259.0410600002</v>
      </c>
      <c r="F107">
        <v>232</v>
      </c>
      <c r="G107">
        <v>66.885606999999993</v>
      </c>
      <c r="H107">
        <f>_xlfn.IFNA(VLOOKUP(F107,'[1]Xformer Data'!$A:$M,12,0), "NO IDEA")</f>
        <v>335835.3542</v>
      </c>
      <c r="I107">
        <f>_xlfn.IFNA(VLOOKUP(F107,'[1]Xformer Data'!$A:$M,13,0), "NO IDEA")</f>
        <v>3063192.1617000001</v>
      </c>
      <c r="J107" t="str">
        <f>_xlfn.IFNA(VLOOKUP(F107,'[1]Xformer Data'!$A:$M,4,0), "NO IDEA")</f>
        <v>Sankhamul</v>
      </c>
      <c r="K107" t="str">
        <f>VLOOKUP(H107&amp;I107&amp;J107,Xformer_data!$L:$M,2,0)</f>
        <v>san_11026</v>
      </c>
      <c r="L107" t="s">
        <v>576</v>
      </c>
    </row>
    <row r="108" spans="1:12" x14ac:dyDescent="0.25">
      <c r="A108">
        <v>449</v>
      </c>
      <c r="B108" t="s">
        <v>542</v>
      </c>
      <c r="C108" t="s">
        <v>813</v>
      </c>
      <c r="D108">
        <v>335675.22379399999</v>
      </c>
      <c r="E108">
        <v>3063187.8742200001</v>
      </c>
      <c r="F108">
        <v>235</v>
      </c>
      <c r="G108">
        <v>73.636216000000005</v>
      </c>
      <c r="H108">
        <f>_xlfn.IFNA(VLOOKUP(F108,'[1]Xformer Data'!$A:$M,12,0), "NO IDEA")</f>
        <v>335640.95640000002</v>
      </c>
      <c r="I108">
        <f>_xlfn.IFNA(VLOOKUP(F108,'[1]Xformer Data'!$A:$M,13,0), "NO IDEA")</f>
        <v>3063253.0512000001</v>
      </c>
      <c r="J108" t="str">
        <f>_xlfn.IFNA(VLOOKUP(F108,'[1]Xformer Data'!$A:$M,4,0), "NO IDEA")</f>
        <v>Sankhamul</v>
      </c>
      <c r="K108" t="str">
        <f>VLOOKUP(H108&amp;I108&amp;J108,Xformer_data!$L:$M,2,0)</f>
        <v>san_11131</v>
      </c>
      <c r="L108" t="s">
        <v>576</v>
      </c>
    </row>
    <row r="109" spans="1:12" x14ac:dyDescent="0.25">
      <c r="A109">
        <v>450</v>
      </c>
      <c r="B109" t="s">
        <v>542</v>
      </c>
      <c r="C109" t="s">
        <v>814</v>
      </c>
      <c r="D109">
        <v>335689.804641</v>
      </c>
      <c r="E109">
        <v>3063220.0794799998</v>
      </c>
      <c r="F109">
        <v>235</v>
      </c>
      <c r="G109">
        <v>58.934584000000001</v>
      </c>
      <c r="H109">
        <f>_xlfn.IFNA(VLOOKUP(F109,'[1]Xformer Data'!$A:$M,12,0), "NO IDEA")</f>
        <v>335640.95640000002</v>
      </c>
      <c r="I109">
        <f>_xlfn.IFNA(VLOOKUP(F109,'[1]Xformer Data'!$A:$M,13,0), "NO IDEA")</f>
        <v>3063253.0512000001</v>
      </c>
      <c r="J109" t="str">
        <f>_xlfn.IFNA(VLOOKUP(F109,'[1]Xformer Data'!$A:$M,4,0), "NO IDEA")</f>
        <v>Sankhamul</v>
      </c>
      <c r="K109" t="str">
        <f>VLOOKUP(H109&amp;I109&amp;J109,Xformer_data!$L:$M,2,0)</f>
        <v>san_11131</v>
      </c>
      <c r="L109" t="s">
        <v>576</v>
      </c>
    </row>
    <row r="110" spans="1:12" x14ac:dyDescent="0.25">
      <c r="A110">
        <v>451</v>
      </c>
      <c r="B110" t="s">
        <v>542</v>
      </c>
      <c r="C110" t="s">
        <v>815</v>
      </c>
      <c r="D110">
        <v>335248.06171899999</v>
      </c>
      <c r="E110">
        <v>3063277.9773599999</v>
      </c>
      <c r="F110">
        <v>234</v>
      </c>
      <c r="G110">
        <v>142.41135499999999</v>
      </c>
      <c r="H110">
        <f>_xlfn.IFNA(VLOOKUP(F110,'[1]Xformer Data'!$A:$M,12,0), "NO IDEA")</f>
        <v>335322.65830000001</v>
      </c>
      <c r="I110">
        <f>_xlfn.IFNA(VLOOKUP(F110,'[1]Xformer Data'!$A:$M,13,0), "NO IDEA")</f>
        <v>3063399.2883000001</v>
      </c>
      <c r="J110" t="str">
        <f>_xlfn.IFNA(VLOOKUP(F110,'[1]Xformer Data'!$A:$M,4,0), "NO IDEA")</f>
        <v>Sankhamul</v>
      </c>
      <c r="K110" t="str">
        <f>VLOOKUP(H110&amp;I110&amp;J110,Xformer_data!$L:$M,2,0)</f>
        <v>san_11152</v>
      </c>
      <c r="L110" t="s">
        <v>576</v>
      </c>
    </row>
    <row r="111" spans="1:12" x14ac:dyDescent="0.25">
      <c r="A111">
        <v>453</v>
      </c>
      <c r="B111" t="s">
        <v>542</v>
      </c>
      <c r="C111" t="s">
        <v>816</v>
      </c>
      <c r="D111">
        <v>335718.31288699998</v>
      </c>
      <c r="E111">
        <v>3063341.7121299999</v>
      </c>
      <c r="F111">
        <v>235</v>
      </c>
      <c r="G111">
        <v>117.663873</v>
      </c>
      <c r="H111">
        <f>_xlfn.IFNA(VLOOKUP(F111,'[1]Xformer Data'!$A:$M,12,0), "NO IDEA")</f>
        <v>335640.95640000002</v>
      </c>
      <c r="I111">
        <f>_xlfn.IFNA(VLOOKUP(F111,'[1]Xformer Data'!$A:$M,13,0), "NO IDEA")</f>
        <v>3063253.0512000001</v>
      </c>
      <c r="J111" t="str">
        <f>_xlfn.IFNA(VLOOKUP(F111,'[1]Xformer Data'!$A:$M,4,0), "NO IDEA")</f>
        <v>Sankhamul</v>
      </c>
      <c r="K111" t="str">
        <f>VLOOKUP(H111&amp;I111&amp;J111,Xformer_data!$L:$M,2,0)</f>
        <v>san_11131</v>
      </c>
      <c r="L111" t="s">
        <v>576</v>
      </c>
    </row>
    <row r="112" spans="1:12" x14ac:dyDescent="0.25">
      <c r="A112">
        <v>454</v>
      </c>
      <c r="B112" t="s">
        <v>542</v>
      </c>
      <c r="C112" t="s">
        <v>817</v>
      </c>
      <c r="D112">
        <v>335460.02188800002</v>
      </c>
      <c r="E112">
        <v>3063274.36442</v>
      </c>
      <c r="F112">
        <v>235</v>
      </c>
      <c r="G112">
        <v>182.185485</v>
      </c>
      <c r="H112">
        <f>_xlfn.IFNA(VLOOKUP(F112,'[1]Xformer Data'!$A:$M,12,0), "NO IDEA")</f>
        <v>335640.95640000002</v>
      </c>
      <c r="I112">
        <f>_xlfn.IFNA(VLOOKUP(F112,'[1]Xformer Data'!$A:$M,13,0), "NO IDEA")</f>
        <v>3063253.0512000001</v>
      </c>
      <c r="J112" t="str">
        <f>_xlfn.IFNA(VLOOKUP(F112,'[1]Xformer Data'!$A:$M,4,0), "NO IDEA")</f>
        <v>Sankhamul</v>
      </c>
      <c r="K112" t="str">
        <f>VLOOKUP(H112&amp;I112&amp;J112,Xformer_data!$L:$M,2,0)</f>
        <v>san_11131</v>
      </c>
      <c r="L112" t="s">
        <v>576</v>
      </c>
    </row>
    <row r="113" spans="1:12" x14ac:dyDescent="0.25">
      <c r="A113">
        <v>455</v>
      </c>
      <c r="B113" t="s">
        <v>542</v>
      </c>
      <c r="C113" t="s">
        <v>818</v>
      </c>
      <c r="D113">
        <v>335323.35862999997</v>
      </c>
      <c r="E113">
        <v>3063435.2867200002</v>
      </c>
      <c r="F113">
        <v>234</v>
      </c>
      <c r="G113">
        <v>36.005226999999998</v>
      </c>
      <c r="H113">
        <f>_xlfn.IFNA(VLOOKUP(F113,'[1]Xformer Data'!$A:$M,12,0), "NO IDEA")</f>
        <v>335322.65830000001</v>
      </c>
      <c r="I113">
        <f>_xlfn.IFNA(VLOOKUP(F113,'[1]Xformer Data'!$A:$M,13,0), "NO IDEA")</f>
        <v>3063399.2883000001</v>
      </c>
      <c r="J113" t="str">
        <f>_xlfn.IFNA(VLOOKUP(F113,'[1]Xformer Data'!$A:$M,4,0), "NO IDEA")</f>
        <v>Sankhamul</v>
      </c>
      <c r="K113" t="str">
        <f>VLOOKUP(H113&amp;I113&amp;J113,Xformer_data!$L:$M,2,0)</f>
        <v>san_11152</v>
      </c>
      <c r="L113" t="s">
        <v>576</v>
      </c>
    </row>
    <row r="114" spans="1:12" x14ac:dyDescent="0.25">
      <c r="A114">
        <v>456</v>
      </c>
      <c r="B114" t="s">
        <v>542</v>
      </c>
      <c r="C114" t="s">
        <v>533</v>
      </c>
      <c r="D114">
        <v>335398.51737299998</v>
      </c>
      <c r="E114">
        <v>3064755.56715</v>
      </c>
      <c r="F114">
        <v>184</v>
      </c>
      <c r="G114">
        <v>169.574871</v>
      </c>
      <c r="H114">
        <f>_xlfn.IFNA(VLOOKUP(F114,'[1]Xformer Data'!$A:$M,12,0), "NO IDEA")</f>
        <v>335324.85210000002</v>
      </c>
      <c r="I114">
        <f>_xlfn.IFNA(VLOOKUP(F114,'[1]Xformer Data'!$A:$M,13,0), "NO IDEA")</f>
        <v>3064602.8286000001</v>
      </c>
      <c r="J114" t="str">
        <f>_xlfn.IFNA(VLOOKUP(F114,'[1]Xformer Data'!$A:$M,4,0), "NO IDEA")</f>
        <v>Dhobikhola</v>
      </c>
      <c r="K114" t="str">
        <f>VLOOKUP(H114&amp;I114&amp;J114,Xformer_data!$L:$M,2,0)</f>
        <v>dho_3107</v>
      </c>
      <c r="L114" t="s">
        <v>576</v>
      </c>
    </row>
    <row r="115" spans="1:12" x14ac:dyDescent="0.25">
      <c r="A115">
        <v>457</v>
      </c>
      <c r="B115" t="s">
        <v>542</v>
      </c>
      <c r="C115" t="s">
        <v>608</v>
      </c>
      <c r="D115">
        <v>335463.35639899998</v>
      </c>
      <c r="E115">
        <v>3064948.8576600002</v>
      </c>
      <c r="F115">
        <v>189</v>
      </c>
      <c r="G115">
        <v>173.72014999999999</v>
      </c>
      <c r="H115">
        <f>_xlfn.IFNA(VLOOKUP(F115,'[1]Xformer Data'!$A:$M,12,0), "NO IDEA")</f>
        <v>335637.07400000002</v>
      </c>
      <c r="I115">
        <f>_xlfn.IFNA(VLOOKUP(F115,'[1]Xformer Data'!$A:$M,13,0), "NO IDEA")</f>
        <v>3064947.9166999999</v>
      </c>
      <c r="J115" t="str">
        <f>_xlfn.IFNA(VLOOKUP(F115,'[1]Xformer Data'!$A:$M,4,0), "NO IDEA")</f>
        <v>Dhobikhola</v>
      </c>
      <c r="K115" t="str">
        <f>VLOOKUP(H115&amp;I115&amp;J115,Xformer_data!$L:$M,2,0)</f>
        <v>dho_3137</v>
      </c>
      <c r="L115" t="s">
        <v>576</v>
      </c>
    </row>
    <row r="116" spans="1:12" x14ac:dyDescent="0.25">
      <c r="A116">
        <v>458</v>
      </c>
      <c r="B116" t="s">
        <v>542</v>
      </c>
      <c r="C116" t="s">
        <v>819</v>
      </c>
      <c r="D116">
        <v>335573.78346499999</v>
      </c>
      <c r="E116">
        <v>3062932.6401499999</v>
      </c>
      <c r="F116">
        <v>233</v>
      </c>
      <c r="G116">
        <v>177.48860099999999</v>
      </c>
      <c r="H116">
        <f>_xlfn.IFNA(VLOOKUP(F116,'[1]Xformer Data'!$A:$M,12,0), "NO IDEA")</f>
        <v>335745.51579999999</v>
      </c>
      <c r="I116">
        <f>_xlfn.IFNA(VLOOKUP(F116,'[1]Xformer Data'!$A:$M,13,0), "NO IDEA")</f>
        <v>3062977.4755000002</v>
      </c>
      <c r="J116" t="str">
        <f>_xlfn.IFNA(VLOOKUP(F116,'[1]Xformer Data'!$A:$M,4,0), "NO IDEA")</f>
        <v>Sankhamul</v>
      </c>
      <c r="K116" t="str">
        <f>VLOOKUP(H116&amp;I116&amp;J116,Xformer_data!$L:$M,2,0)</f>
        <v>san_11003</v>
      </c>
      <c r="L116" t="s">
        <v>576</v>
      </c>
    </row>
    <row r="117" spans="1:12" x14ac:dyDescent="0.25">
      <c r="A117">
        <v>459</v>
      </c>
      <c r="B117" t="s">
        <v>542</v>
      </c>
      <c r="C117" t="s">
        <v>644</v>
      </c>
      <c r="D117">
        <v>336066.20691900002</v>
      </c>
      <c r="E117">
        <v>3063640.0827600001</v>
      </c>
      <c r="F117">
        <v>0</v>
      </c>
      <c r="G117">
        <v>84.433559000000002</v>
      </c>
      <c r="H117">
        <f>_xlfn.IFNA(VLOOKUP(F117,'[1]Xformer Data'!$A:$M,12,0), "NO IDEA")</f>
        <v>336147.6251</v>
      </c>
      <c r="I117">
        <f>_xlfn.IFNA(VLOOKUP(F117,'[1]Xformer Data'!$A:$M,13,0), "NO IDEA")</f>
        <v>3063662.4457999999</v>
      </c>
      <c r="J117" t="str">
        <f>_xlfn.IFNA(VLOOKUP(F117,'[1]Xformer Data'!$A:$M,4,0), "NO IDEA")</f>
        <v>IC Hall</v>
      </c>
      <c r="K117" t="str">
        <f>VLOOKUP(H117&amp;I117&amp;J117,Xformer_data!$L:$M,2,0)</f>
        <v>ich_5032</v>
      </c>
      <c r="L117" t="s">
        <v>576</v>
      </c>
    </row>
    <row r="118" spans="1:12" x14ac:dyDescent="0.25">
      <c r="A118">
        <v>460</v>
      </c>
      <c r="B118" t="s">
        <v>542</v>
      </c>
      <c r="C118" t="s">
        <v>820</v>
      </c>
      <c r="D118">
        <v>335110.449915</v>
      </c>
      <c r="E118">
        <v>3063596.8145499998</v>
      </c>
      <c r="F118">
        <v>236</v>
      </c>
      <c r="G118">
        <v>66.685619000000003</v>
      </c>
      <c r="H118">
        <f>_xlfn.IFNA(VLOOKUP(F118,'[1]Xformer Data'!$A:$M,12,0), "NO IDEA")</f>
        <v>335050.72769999999</v>
      </c>
      <c r="I118">
        <f>_xlfn.IFNA(VLOOKUP(F118,'[1]Xformer Data'!$A:$M,13,0), "NO IDEA")</f>
        <v>3063626.4832000001</v>
      </c>
      <c r="J118" t="str">
        <f>_xlfn.IFNA(VLOOKUP(F118,'[1]Xformer Data'!$A:$M,4,0), "NO IDEA")</f>
        <v>Sankhamul</v>
      </c>
      <c r="K118" t="str">
        <f>VLOOKUP(H118&amp;I118&amp;J118,Xformer_data!$L:$M,2,0)</f>
        <v>san_11182</v>
      </c>
      <c r="L118" t="s">
        <v>576</v>
      </c>
    </row>
    <row r="119" spans="1:12" x14ac:dyDescent="0.25">
      <c r="A119">
        <v>461</v>
      </c>
      <c r="B119" t="s">
        <v>542</v>
      </c>
      <c r="C119" t="s">
        <v>609</v>
      </c>
      <c r="D119">
        <v>335699.11655099998</v>
      </c>
      <c r="E119">
        <v>3064057.6293500001</v>
      </c>
      <c r="F119">
        <v>178</v>
      </c>
      <c r="G119">
        <v>115.440231</v>
      </c>
      <c r="H119">
        <f>_xlfn.IFNA(VLOOKUP(F119,'[1]Xformer Data'!$A:$M,12,0), "NO IDEA")</f>
        <v>335813.60070000001</v>
      </c>
      <c r="I119">
        <f>_xlfn.IFNA(VLOOKUP(F119,'[1]Xformer Data'!$A:$M,13,0), "NO IDEA")</f>
        <v>3064042.8028000002</v>
      </c>
      <c r="J119" t="str">
        <f>_xlfn.IFNA(VLOOKUP(F119,'[1]Xformer Data'!$A:$M,4,0), "NO IDEA")</f>
        <v>Dhobikhola</v>
      </c>
      <c r="K119" t="str">
        <f>VLOOKUP(H119&amp;I119&amp;J119,Xformer_data!$L:$M,2,0)</f>
        <v>dho_3095</v>
      </c>
      <c r="L119" t="s">
        <v>576</v>
      </c>
    </row>
    <row r="120" spans="1:12" x14ac:dyDescent="0.25">
      <c r="A120">
        <v>462</v>
      </c>
      <c r="B120" t="s">
        <v>542</v>
      </c>
      <c r="C120" t="s">
        <v>610</v>
      </c>
      <c r="D120">
        <v>335294.39019300003</v>
      </c>
      <c r="E120">
        <v>3064554.39353</v>
      </c>
      <c r="F120">
        <v>184</v>
      </c>
      <c r="G120">
        <v>57.217863999999999</v>
      </c>
      <c r="H120">
        <f>_xlfn.IFNA(VLOOKUP(F120,'[1]Xformer Data'!$A:$M,12,0), "NO IDEA")</f>
        <v>335324.85210000002</v>
      </c>
      <c r="I120">
        <f>_xlfn.IFNA(VLOOKUP(F120,'[1]Xformer Data'!$A:$M,13,0), "NO IDEA")</f>
        <v>3064602.8286000001</v>
      </c>
      <c r="J120" t="str">
        <f>_xlfn.IFNA(VLOOKUP(F120,'[1]Xformer Data'!$A:$M,4,0), "NO IDEA")</f>
        <v>Dhobikhola</v>
      </c>
      <c r="K120" t="str">
        <f>VLOOKUP(H120&amp;I120&amp;J120,Xformer_data!$L:$M,2,0)</f>
        <v>dho_3107</v>
      </c>
      <c r="L120" t="s">
        <v>576</v>
      </c>
    </row>
    <row r="121" spans="1:12" x14ac:dyDescent="0.25">
      <c r="A121">
        <v>463</v>
      </c>
      <c r="B121" t="s">
        <v>542</v>
      </c>
      <c r="C121" t="s">
        <v>821</v>
      </c>
      <c r="D121">
        <v>335509.36112299998</v>
      </c>
      <c r="E121">
        <v>3063970.4083199999</v>
      </c>
      <c r="F121">
        <v>244</v>
      </c>
      <c r="G121">
        <v>131.28846300000001</v>
      </c>
      <c r="H121">
        <f>_xlfn.IFNA(VLOOKUP(F121,'[1]Xformer Data'!$A:$M,12,0), "NO IDEA")</f>
        <v>335413.81189999997</v>
      </c>
      <c r="I121">
        <f>_xlfn.IFNA(VLOOKUP(F121,'[1]Xformer Data'!$A:$M,13,0), "NO IDEA")</f>
        <v>3063880.3694000002</v>
      </c>
      <c r="J121" t="str">
        <f>_xlfn.IFNA(VLOOKUP(F121,'[1]Xformer Data'!$A:$M,4,0), "NO IDEA")</f>
        <v>Sankhamul</v>
      </c>
      <c r="K121" t="str">
        <f>VLOOKUP(H121&amp;I121&amp;J121,Xformer_data!$L:$M,2,0)</f>
        <v>san_11062</v>
      </c>
      <c r="L121" t="s">
        <v>576</v>
      </c>
    </row>
    <row r="122" spans="1:12" x14ac:dyDescent="0.25">
      <c r="A122">
        <v>465</v>
      </c>
      <c r="B122" t="s">
        <v>542</v>
      </c>
      <c r="C122" t="s">
        <v>822</v>
      </c>
      <c r="D122">
        <v>335640.65045299998</v>
      </c>
      <c r="E122">
        <v>3062941.7891799998</v>
      </c>
      <c r="F122">
        <v>233</v>
      </c>
      <c r="G122">
        <v>110.77118</v>
      </c>
      <c r="H122">
        <f>_xlfn.IFNA(VLOOKUP(F122,'[1]Xformer Data'!$A:$M,12,0), "NO IDEA")</f>
        <v>335745.51579999999</v>
      </c>
      <c r="I122">
        <f>_xlfn.IFNA(VLOOKUP(F122,'[1]Xformer Data'!$A:$M,13,0), "NO IDEA")</f>
        <v>3062977.4755000002</v>
      </c>
      <c r="J122" t="str">
        <f>_xlfn.IFNA(VLOOKUP(F122,'[1]Xformer Data'!$A:$M,4,0), "NO IDEA")</f>
        <v>Sankhamul</v>
      </c>
      <c r="K122" t="str">
        <f>VLOOKUP(H122&amp;I122&amp;J122,Xformer_data!$L:$M,2,0)</f>
        <v>san_11003</v>
      </c>
      <c r="L122" t="s">
        <v>576</v>
      </c>
    </row>
    <row r="123" spans="1:12" x14ac:dyDescent="0.25">
      <c r="A123">
        <v>466</v>
      </c>
      <c r="B123" t="s">
        <v>542</v>
      </c>
      <c r="C123" t="s">
        <v>596</v>
      </c>
      <c r="D123">
        <v>335836.49715700001</v>
      </c>
      <c r="E123">
        <v>3064466.5963099999</v>
      </c>
      <c r="F123">
        <v>180</v>
      </c>
      <c r="G123">
        <v>137.945797</v>
      </c>
      <c r="H123">
        <f>_xlfn.IFNA(VLOOKUP(F123,'[1]Xformer Data'!$A:$M,12,0), "NO IDEA")</f>
        <v>335701.50400000002</v>
      </c>
      <c r="I123">
        <f>_xlfn.IFNA(VLOOKUP(F123,'[1]Xformer Data'!$A:$M,13,0), "NO IDEA")</f>
        <v>3064438.2080999999</v>
      </c>
      <c r="J123" t="str">
        <f>_xlfn.IFNA(VLOOKUP(F123,'[1]Xformer Data'!$A:$M,4,0), "NO IDEA")</f>
        <v>Dhobikhola</v>
      </c>
      <c r="K123" t="str">
        <f>VLOOKUP(H123&amp;I123&amp;J123,Xformer_data!$L:$M,2,0)</f>
        <v>dho_3051</v>
      </c>
      <c r="L123" t="s">
        <v>576</v>
      </c>
    </row>
    <row r="124" spans="1:12" x14ac:dyDescent="0.25">
      <c r="A124">
        <v>467</v>
      </c>
      <c r="B124" t="s">
        <v>542</v>
      </c>
      <c r="C124" t="s">
        <v>584</v>
      </c>
      <c r="D124">
        <v>336035.747133</v>
      </c>
      <c r="E124">
        <v>3064603.08769</v>
      </c>
      <c r="F124">
        <v>215</v>
      </c>
      <c r="G124">
        <v>44.95129</v>
      </c>
      <c r="H124">
        <f>_xlfn.IFNA(VLOOKUP(F124,'[1]Xformer Data'!$A:$M,12,0), "NO IDEA")</f>
        <v>336073.52889999998</v>
      </c>
      <c r="I124">
        <f>_xlfn.IFNA(VLOOKUP(F124,'[1]Xformer Data'!$A:$M,13,0), "NO IDEA")</f>
        <v>3064627.4424999999</v>
      </c>
      <c r="J124" t="str">
        <f>_xlfn.IFNA(VLOOKUP(F124,'[1]Xformer Data'!$A:$M,4,0), "NO IDEA")</f>
        <v>Baneshwor</v>
      </c>
      <c r="K124" t="str">
        <f>VLOOKUP(H124&amp;I124&amp;J124,Xformer_data!$L:$M,2,0)</f>
        <v>ban_2155</v>
      </c>
      <c r="L124" t="s">
        <v>576</v>
      </c>
    </row>
    <row r="125" spans="1:12" x14ac:dyDescent="0.25">
      <c r="A125">
        <v>474</v>
      </c>
      <c r="B125" t="s">
        <v>542</v>
      </c>
      <c r="C125" t="s">
        <v>585</v>
      </c>
      <c r="D125">
        <v>336144.693829</v>
      </c>
      <c r="E125">
        <v>3064630.9908699999</v>
      </c>
      <c r="F125">
        <v>215</v>
      </c>
      <c r="G125">
        <v>71.253337000000002</v>
      </c>
      <c r="H125">
        <f>_xlfn.IFNA(VLOOKUP(F125,'[1]Xformer Data'!$A:$M,12,0), "NO IDEA")</f>
        <v>336073.52889999998</v>
      </c>
      <c r="I125">
        <f>_xlfn.IFNA(VLOOKUP(F125,'[1]Xformer Data'!$A:$M,13,0), "NO IDEA")</f>
        <v>3064627.4424999999</v>
      </c>
      <c r="J125" t="str">
        <f>_xlfn.IFNA(VLOOKUP(F125,'[1]Xformer Data'!$A:$M,4,0), "NO IDEA")</f>
        <v>Baneshwor</v>
      </c>
      <c r="K125" t="str">
        <f>VLOOKUP(H125&amp;I125&amp;J125,Xformer_data!$L:$M,2,0)</f>
        <v>ban_2155</v>
      </c>
      <c r="L125" t="s">
        <v>576</v>
      </c>
    </row>
    <row r="126" spans="1:12" x14ac:dyDescent="0.25">
      <c r="A126">
        <v>475</v>
      </c>
      <c r="B126" t="s">
        <v>542</v>
      </c>
      <c r="C126" t="s">
        <v>611</v>
      </c>
      <c r="D126">
        <v>335536.71356599999</v>
      </c>
      <c r="E126">
        <v>3064555.3811599999</v>
      </c>
      <c r="F126">
        <v>185</v>
      </c>
      <c r="G126">
        <v>58.194417999999999</v>
      </c>
      <c r="H126">
        <f>_xlfn.IFNA(VLOOKUP(F126,'[1]Xformer Data'!$A:$M,12,0), "NO IDEA")</f>
        <v>335512.0269</v>
      </c>
      <c r="I126">
        <f>_xlfn.IFNA(VLOOKUP(F126,'[1]Xformer Data'!$A:$M,13,0), "NO IDEA")</f>
        <v>3064502.6823999998</v>
      </c>
      <c r="J126" t="str">
        <f>_xlfn.IFNA(VLOOKUP(F126,'[1]Xformer Data'!$A:$M,4,0), "NO IDEA")</f>
        <v>Dhobikhola</v>
      </c>
      <c r="K126" t="str">
        <f>VLOOKUP(H126&amp;I126&amp;J126,Xformer_data!$L:$M,2,0)</f>
        <v>dho_3118</v>
      </c>
      <c r="L126" t="s">
        <v>576</v>
      </c>
    </row>
    <row r="127" spans="1:12" x14ac:dyDescent="0.25">
      <c r="A127">
        <v>487</v>
      </c>
      <c r="B127" t="s">
        <v>542</v>
      </c>
      <c r="C127" t="s">
        <v>692</v>
      </c>
      <c r="D127">
        <v>336358.00064599997</v>
      </c>
      <c r="E127" s="2">
        <v>3062322.16072</v>
      </c>
      <c r="F127">
        <v>41</v>
      </c>
      <c r="G127">
        <v>110.163731</v>
      </c>
      <c r="H127">
        <f>_xlfn.IFNA(VLOOKUP(F127,'[1]Xformer Data'!$A:$M,12,0), "NO IDEA")</f>
        <v>336331.23989999999</v>
      </c>
      <c r="I127">
        <f>_xlfn.IFNA(VLOOKUP(F127,'[1]Xformer Data'!$A:$M,13,0), "NO IDEA")</f>
        <v>3062429.0247</v>
      </c>
      <c r="J127" t="str">
        <f>_xlfn.IFNA(VLOOKUP(F127,'[1]Xformer Data'!$A:$M,4,0), "NO IDEA")</f>
        <v>Koteshwor</v>
      </c>
      <c r="K127" t="str">
        <f>VLOOKUP(H127&amp;I127&amp;J127,Xformer_data!$L:$M,2,0)</f>
        <v>kot_8149</v>
      </c>
      <c r="L127" t="s">
        <v>576</v>
      </c>
    </row>
    <row r="128" spans="1:12" x14ac:dyDescent="0.25">
      <c r="A128">
        <v>489</v>
      </c>
      <c r="B128" t="s">
        <v>542</v>
      </c>
      <c r="C128" t="s">
        <v>693</v>
      </c>
      <c r="D128">
        <v>336639.41516899999</v>
      </c>
      <c r="E128">
        <v>3062109.0909899999</v>
      </c>
      <c r="F128">
        <v>56</v>
      </c>
      <c r="G128">
        <v>94.564537000000001</v>
      </c>
      <c r="H128">
        <f>_xlfn.IFNA(VLOOKUP(F128,'[1]Xformer Data'!$A:$M,12,0), "NO IDEA")</f>
        <v>336686.47399999999</v>
      </c>
      <c r="I128">
        <f>_xlfn.IFNA(VLOOKUP(F128,'[1]Xformer Data'!$A:$M,13,0), "NO IDEA")</f>
        <v>3062027.0671000001</v>
      </c>
      <c r="J128" t="str">
        <f>_xlfn.IFNA(VLOOKUP(F128,'[1]Xformer Data'!$A:$M,4,0), "NO IDEA")</f>
        <v>Koteshwor</v>
      </c>
      <c r="K128" t="str">
        <f>VLOOKUP(H128&amp;I128&amp;J128,Xformer_data!$L:$M,2,0)</f>
        <v>kot_8296</v>
      </c>
      <c r="L128" t="s">
        <v>576</v>
      </c>
    </row>
    <row r="129" spans="1:12" x14ac:dyDescent="0.25">
      <c r="A129">
        <v>491</v>
      </c>
      <c r="B129" t="s">
        <v>542</v>
      </c>
      <c r="C129" t="s">
        <v>694</v>
      </c>
      <c r="D129">
        <v>336549.95873800002</v>
      </c>
      <c r="E129">
        <v>3062106.08445</v>
      </c>
      <c r="F129">
        <v>46</v>
      </c>
      <c r="G129">
        <v>96.938194999999993</v>
      </c>
      <c r="H129">
        <f>_xlfn.IFNA(VLOOKUP(F129,'[1]Xformer Data'!$A:$M,12,0), "NO IDEA")</f>
        <v>336589.41039999999</v>
      </c>
      <c r="I129">
        <f>_xlfn.IFNA(VLOOKUP(F129,'[1]Xformer Data'!$A:$M,13,0), "NO IDEA")</f>
        <v>3062194.6315000001</v>
      </c>
      <c r="J129" t="str">
        <f>_xlfn.IFNA(VLOOKUP(F129,'[1]Xformer Data'!$A:$M,4,0), "NO IDEA")</f>
        <v>Koteshwor</v>
      </c>
      <c r="K129" t="str">
        <f>VLOOKUP(H129&amp;I129&amp;J129,Xformer_data!$L:$M,2,0)</f>
        <v>kot_8201</v>
      </c>
      <c r="L129" t="s">
        <v>529</v>
      </c>
    </row>
    <row r="130" spans="1:12" x14ac:dyDescent="0.25">
      <c r="A130">
        <v>492</v>
      </c>
      <c r="B130" t="s">
        <v>542</v>
      </c>
      <c r="C130" t="s">
        <v>651</v>
      </c>
      <c r="D130">
        <v>336179.328851</v>
      </c>
      <c r="E130">
        <v>3061915.6524999999</v>
      </c>
      <c r="F130">
        <v>15</v>
      </c>
      <c r="G130">
        <v>144.695626</v>
      </c>
      <c r="H130">
        <f>_xlfn.IFNA(VLOOKUP(F130,'[1]Xformer Data'!$A:$M,12,0), "NO IDEA")</f>
        <v>336229.79690000002</v>
      </c>
      <c r="I130">
        <f>_xlfn.IFNA(VLOOKUP(F130,'[1]Xformer Data'!$A:$M,13,0), "NO IDEA")</f>
        <v>3061780.0435000001</v>
      </c>
      <c r="J130" t="str">
        <f>_xlfn.IFNA(VLOOKUP(F130,'[1]Xformer Data'!$A:$M,4,0), "NO IDEA")</f>
        <v>Imadol - 1</v>
      </c>
      <c r="K130" t="str">
        <f>VLOOKUP(H130&amp;I130&amp;J130,Xformer_data!$L:$M,2,0)</f>
        <v>im1_6005</v>
      </c>
      <c r="L130" t="s">
        <v>576</v>
      </c>
    </row>
    <row r="131" spans="1:12" x14ac:dyDescent="0.25">
      <c r="A131">
        <v>494</v>
      </c>
      <c r="B131" t="s">
        <v>542</v>
      </c>
      <c r="C131" t="s">
        <v>729</v>
      </c>
      <c r="D131">
        <v>336133.87592600001</v>
      </c>
      <c r="E131">
        <v>3062138.25856</v>
      </c>
      <c r="F131">
        <v>71</v>
      </c>
      <c r="G131">
        <v>174.16361699999999</v>
      </c>
      <c r="H131">
        <f>_xlfn.IFNA(VLOOKUP(F131,'[1]Xformer Data'!$A:$M,12,0), "NO IDEA")</f>
        <v>336307.86050000001</v>
      </c>
      <c r="I131">
        <f>_xlfn.IFNA(VLOOKUP(F131,'[1]Xformer Data'!$A:$M,13,0), "NO IDEA")</f>
        <v>3062130.3634000001</v>
      </c>
      <c r="J131" t="str">
        <f>_xlfn.IFNA(VLOOKUP(F131,'[1]Xformer Data'!$A:$M,4,0), "NO IDEA")</f>
        <v>Lubhu</v>
      </c>
      <c r="K131" t="str">
        <f>VLOOKUP(H131&amp;I131&amp;J131,Xformer_data!$L:$M,2,0)</f>
        <v>lub_9004</v>
      </c>
      <c r="L131" t="s">
        <v>576</v>
      </c>
    </row>
    <row r="132" spans="1:12" x14ac:dyDescent="0.25">
      <c r="A132">
        <v>504</v>
      </c>
      <c r="B132" t="s">
        <v>542</v>
      </c>
      <c r="C132" t="s">
        <v>652</v>
      </c>
      <c r="D132">
        <v>336619.00831900002</v>
      </c>
      <c r="E132">
        <v>3061885.9459500001</v>
      </c>
      <c r="F132">
        <v>28</v>
      </c>
      <c r="G132">
        <v>61.007821</v>
      </c>
      <c r="H132">
        <f>_xlfn.IFNA(VLOOKUP(F132,'[1]Xformer Data'!$A:$M,12,0), "NO IDEA")</f>
        <v>336559.38510000001</v>
      </c>
      <c r="I132">
        <f>_xlfn.IFNA(VLOOKUP(F132,'[1]Xformer Data'!$A:$M,13,0), "NO IDEA")</f>
        <v>3061898.8698</v>
      </c>
      <c r="J132" t="str">
        <f>_xlfn.IFNA(VLOOKUP(F132,'[1]Xformer Data'!$A:$M,4,0), "NO IDEA")</f>
        <v>Imadol - 1</v>
      </c>
      <c r="K132" t="str">
        <f>VLOOKUP(H132&amp;I132&amp;J132,Xformer_data!$L:$M,2,0)</f>
        <v>im1_6008</v>
      </c>
      <c r="L132" t="s">
        <v>576</v>
      </c>
    </row>
    <row r="133" spans="1:12" x14ac:dyDescent="0.25">
      <c r="A133">
        <v>507</v>
      </c>
      <c r="B133" t="s">
        <v>542</v>
      </c>
      <c r="C133" t="s">
        <v>782</v>
      </c>
      <c r="D133">
        <v>336444.47723800002</v>
      </c>
      <c r="E133">
        <v>3065143.1258800002</v>
      </c>
      <c r="F133">
        <v>290</v>
      </c>
      <c r="G133">
        <v>100.89086399999999</v>
      </c>
      <c r="H133">
        <f>_xlfn.IFNA(VLOOKUP(F133,'[1]Xformer Data'!$A:$M,12,0), "NO IDEA")</f>
        <v>336375.97480000003</v>
      </c>
      <c r="I133">
        <f>_xlfn.IFNA(VLOOKUP(F133,'[1]Xformer Data'!$A:$M,13,0), "NO IDEA")</f>
        <v>3065217.196</v>
      </c>
      <c r="J133" t="str">
        <f>_xlfn.IFNA(VLOOKUP(F133,'[1]Xformer Data'!$A:$M,4,0), "NO IDEA")</f>
        <v>New Airport</v>
      </c>
      <c r="K133" t="str">
        <f>VLOOKUP(H133&amp;I133&amp;J133,Xformer_data!$L:$M,2,0)</f>
        <v>new_10166</v>
      </c>
      <c r="L133" t="s">
        <v>576</v>
      </c>
    </row>
    <row r="134" spans="1:12" x14ac:dyDescent="0.25">
      <c r="A134">
        <v>508</v>
      </c>
      <c r="B134" t="s">
        <v>542</v>
      </c>
      <c r="C134" t="s">
        <v>783</v>
      </c>
      <c r="D134">
        <v>336555.91356800002</v>
      </c>
      <c r="E134">
        <v>3065090.46643</v>
      </c>
      <c r="F134">
        <v>293</v>
      </c>
      <c r="G134">
        <v>87.665103000000002</v>
      </c>
      <c r="H134">
        <f>_xlfn.IFNA(VLOOKUP(F134,'[1]Xformer Data'!$A:$M,12,0), "NO IDEA")</f>
        <v>336643.12180000002</v>
      </c>
      <c r="I134">
        <f>_xlfn.IFNA(VLOOKUP(F134,'[1]Xformer Data'!$A:$M,13,0), "NO IDEA")</f>
        <v>3065099.4048000001</v>
      </c>
      <c r="J134" t="str">
        <f>_xlfn.IFNA(VLOOKUP(F134,'[1]Xformer Data'!$A:$M,4,0), "NO IDEA")</f>
        <v>New Airport</v>
      </c>
      <c r="K134" t="str">
        <f>VLOOKUP(H134&amp;I134&amp;J134,Xformer_data!$L:$M,2,0)</f>
        <v>new_10224</v>
      </c>
      <c r="L134" t="s">
        <v>576</v>
      </c>
    </row>
    <row r="135" spans="1:12" x14ac:dyDescent="0.25">
      <c r="A135">
        <v>509</v>
      </c>
      <c r="B135" t="s">
        <v>542</v>
      </c>
      <c r="C135" t="s">
        <v>586</v>
      </c>
      <c r="D135">
        <v>336361.46665800002</v>
      </c>
      <c r="E135">
        <v>3064353.6209499999</v>
      </c>
      <c r="F135">
        <v>208</v>
      </c>
      <c r="G135">
        <v>170.39970099999999</v>
      </c>
      <c r="H135">
        <f>_xlfn.IFNA(VLOOKUP(F135,'[1]Xformer Data'!$A:$M,12,0), "NO IDEA")</f>
        <v>336200.5907</v>
      </c>
      <c r="I135">
        <f>_xlfn.IFNA(VLOOKUP(F135,'[1]Xformer Data'!$A:$M,13,0), "NO IDEA")</f>
        <v>3064409.7902000002</v>
      </c>
      <c r="J135" t="str">
        <f>_xlfn.IFNA(VLOOKUP(F135,'[1]Xformer Data'!$A:$M,4,0), "NO IDEA")</f>
        <v>Baneshwor</v>
      </c>
      <c r="K135" t="str">
        <f>VLOOKUP(H135&amp;I135&amp;J135,Xformer_data!$L:$M,2,0)</f>
        <v>ban_2087</v>
      </c>
      <c r="L135" t="s">
        <v>576</v>
      </c>
    </row>
    <row r="136" spans="1:12" x14ac:dyDescent="0.25">
      <c r="A136">
        <v>510</v>
      </c>
      <c r="B136" t="s">
        <v>542</v>
      </c>
      <c r="C136" t="s">
        <v>628</v>
      </c>
      <c r="D136">
        <v>339039.072782</v>
      </c>
      <c r="E136">
        <v>3064217.3541600001</v>
      </c>
      <c r="F136">
        <v>166</v>
      </c>
      <c r="G136">
        <v>64.615595999999996</v>
      </c>
      <c r="H136">
        <f>_xlfn.IFNA(VLOOKUP(F136,'[1]Xformer Data'!$A:$M,12,0), "NO IDEA")</f>
        <v>338993.12760000001</v>
      </c>
      <c r="I136">
        <f>_xlfn.IFNA(VLOOKUP(F136,'[1]Xformer Data'!$A:$M,13,0), "NO IDEA")</f>
        <v>3064262.7878</v>
      </c>
      <c r="J136" t="str">
        <f>_xlfn.IFNA(VLOOKUP(F136,'[1]Xformer Data'!$A:$M,4,0), "NO IDEA")</f>
        <v>Gothatar</v>
      </c>
      <c r="K136" t="str">
        <f>VLOOKUP(H136&amp;I136&amp;J136,Xformer_data!$L:$M,2,0)</f>
        <v>got_4101</v>
      </c>
      <c r="L136" t="s">
        <v>576</v>
      </c>
    </row>
    <row r="137" spans="1:12" x14ac:dyDescent="0.25">
      <c r="A137">
        <v>511</v>
      </c>
      <c r="B137" t="s">
        <v>542</v>
      </c>
      <c r="C137" t="s">
        <v>629</v>
      </c>
      <c r="D137">
        <v>338453.71152499999</v>
      </c>
      <c r="E137">
        <v>3064174.6878200001</v>
      </c>
      <c r="F137">
        <v>161</v>
      </c>
      <c r="G137">
        <v>145.73534900000001</v>
      </c>
      <c r="H137">
        <f>_xlfn.IFNA(VLOOKUP(F137,'[1]Xformer Data'!$A:$M,12,0), "NO IDEA")</f>
        <v>338418.80589999998</v>
      </c>
      <c r="I137">
        <f>_xlfn.IFNA(VLOOKUP(F137,'[1]Xformer Data'!$A:$M,13,0), "NO IDEA")</f>
        <v>3064033.1943999999</v>
      </c>
      <c r="J137" t="str">
        <f>_xlfn.IFNA(VLOOKUP(F137,'[1]Xformer Data'!$A:$M,4,0), "NO IDEA")</f>
        <v>Gothatar</v>
      </c>
      <c r="K137" t="str">
        <f>VLOOKUP(H137&amp;I137&amp;J137,Xformer_data!$L:$M,2,0)</f>
        <v>got_4072</v>
      </c>
      <c r="L137" t="s">
        <v>576</v>
      </c>
    </row>
    <row r="138" spans="1:12" x14ac:dyDescent="0.25">
      <c r="A138">
        <v>512</v>
      </c>
      <c r="B138" t="s">
        <v>542</v>
      </c>
      <c r="C138" t="s">
        <v>630</v>
      </c>
      <c r="D138">
        <v>338455.74163300003</v>
      </c>
      <c r="E138">
        <v>3064032.6141599999</v>
      </c>
      <c r="F138">
        <v>161</v>
      </c>
      <c r="G138">
        <v>36.940289999999997</v>
      </c>
      <c r="H138">
        <f>_xlfn.IFNA(VLOOKUP(F138,'[1]Xformer Data'!$A:$M,12,0), "NO IDEA")</f>
        <v>338418.80589999998</v>
      </c>
      <c r="I138">
        <f>_xlfn.IFNA(VLOOKUP(F138,'[1]Xformer Data'!$A:$M,13,0), "NO IDEA")</f>
        <v>3064033.1943999999</v>
      </c>
      <c r="J138" t="str">
        <f>_xlfn.IFNA(VLOOKUP(F138,'[1]Xformer Data'!$A:$M,4,0), "NO IDEA")</f>
        <v>Gothatar</v>
      </c>
      <c r="K138" t="str">
        <f>VLOOKUP(H138&amp;I138&amp;J138,Xformer_data!$L:$M,2,0)</f>
        <v>got_4072</v>
      </c>
      <c r="L138" t="s">
        <v>576</v>
      </c>
    </row>
    <row r="139" spans="1:12" x14ac:dyDescent="0.25">
      <c r="A139">
        <v>514</v>
      </c>
      <c r="B139" t="s">
        <v>542</v>
      </c>
      <c r="C139" t="s">
        <v>730</v>
      </c>
      <c r="D139">
        <v>339566.43839700002</v>
      </c>
      <c r="E139">
        <v>3058628.4175499999</v>
      </c>
      <c r="F139">
        <v>115</v>
      </c>
      <c r="G139">
        <v>39.908507</v>
      </c>
      <c r="H139">
        <f>_xlfn.IFNA(VLOOKUP(F139,'[1]Xformer Data'!$A:$M,12,0), "NO IDEA")</f>
        <v>339590.99339999998</v>
      </c>
      <c r="I139">
        <f>_xlfn.IFNA(VLOOKUP(F139,'[1]Xformer Data'!$A:$M,13,0), "NO IDEA")</f>
        <v>3058659.8777000001</v>
      </c>
      <c r="J139" t="str">
        <f>_xlfn.IFNA(VLOOKUP(F139,'[1]Xformer Data'!$A:$M,4,0), "NO IDEA")</f>
        <v>Lubhu</v>
      </c>
      <c r="K139" t="str">
        <f>VLOOKUP(H139&amp;I139&amp;J139,Xformer_data!$L:$M,2,0)</f>
        <v>lub_9423</v>
      </c>
      <c r="L139" t="s">
        <v>576</v>
      </c>
    </row>
    <row r="140" spans="1:12" x14ac:dyDescent="0.25">
      <c r="A140">
        <v>518</v>
      </c>
      <c r="B140" t="s">
        <v>542</v>
      </c>
      <c r="C140" t="s">
        <v>653</v>
      </c>
      <c r="D140">
        <v>337255.06078399997</v>
      </c>
      <c r="E140">
        <v>3061583.7129899999</v>
      </c>
      <c r="F140">
        <v>14</v>
      </c>
      <c r="G140">
        <v>177.66617099999999</v>
      </c>
      <c r="H140">
        <f>_xlfn.IFNA(VLOOKUP(F140,'[1]Xformer Data'!$A:$M,12,0), "NO IDEA")</f>
        <v>337383.62209999998</v>
      </c>
      <c r="I140">
        <f>_xlfn.IFNA(VLOOKUP(F140,'[1]Xformer Data'!$A:$M,13,0), "NO IDEA")</f>
        <v>3061461.0865000002</v>
      </c>
      <c r="J140" t="str">
        <f>_xlfn.IFNA(VLOOKUP(F140,'[1]Xformer Data'!$A:$M,4,0), "NO IDEA")</f>
        <v>Imadol - 1</v>
      </c>
      <c r="K140" t="str">
        <f>VLOOKUP(H140&amp;I140&amp;J140,Xformer_data!$L:$M,2,0)</f>
        <v>im1_6099</v>
      </c>
      <c r="L140" t="s">
        <v>576</v>
      </c>
    </row>
    <row r="141" spans="1:12" x14ac:dyDescent="0.25">
      <c r="A141">
        <v>519</v>
      </c>
      <c r="B141" t="s">
        <v>542</v>
      </c>
      <c r="C141" t="s">
        <v>695</v>
      </c>
      <c r="D141">
        <v>337304.61798099999</v>
      </c>
      <c r="E141">
        <v>3061943.5181999998</v>
      </c>
      <c r="F141">
        <v>51</v>
      </c>
      <c r="G141">
        <v>63.128726</v>
      </c>
      <c r="H141">
        <f>_xlfn.IFNA(VLOOKUP(F141,'[1]Xformer Data'!$A:$M,12,0), "NO IDEA")</f>
        <v>337347.00790000003</v>
      </c>
      <c r="I141">
        <f>_xlfn.IFNA(VLOOKUP(F141,'[1]Xformer Data'!$A:$M,13,0), "NO IDEA")</f>
        <v>3061896.7385999998</v>
      </c>
      <c r="J141" t="str">
        <f>_xlfn.IFNA(VLOOKUP(F141,'[1]Xformer Data'!$A:$M,4,0), "NO IDEA")</f>
        <v>Koteshwor</v>
      </c>
      <c r="K141" t="str">
        <f>VLOOKUP(H141&amp;I141&amp;J141,Xformer_data!$L:$M,2,0)</f>
        <v>kot_8261</v>
      </c>
      <c r="L141" t="s">
        <v>576</v>
      </c>
    </row>
    <row r="142" spans="1:12" x14ac:dyDescent="0.25">
      <c r="A142">
        <v>520</v>
      </c>
      <c r="B142" t="s">
        <v>542</v>
      </c>
      <c r="C142" t="s">
        <v>696</v>
      </c>
      <c r="D142">
        <v>337392.74062</v>
      </c>
      <c r="E142">
        <v>3061984.01437</v>
      </c>
      <c r="F142">
        <v>52</v>
      </c>
      <c r="G142">
        <v>77.470956000000001</v>
      </c>
      <c r="H142">
        <f>_xlfn.IFNA(VLOOKUP(F142,'[1]Xformer Data'!$A:$M,12,0), "NO IDEA")</f>
        <v>337391.59139999998</v>
      </c>
      <c r="I142">
        <f>_xlfn.IFNA(VLOOKUP(F142,'[1]Xformer Data'!$A:$M,13,0), "NO IDEA")</f>
        <v>3062061.4767999998</v>
      </c>
      <c r="J142" t="str">
        <f>_xlfn.IFNA(VLOOKUP(F142,'[1]Xformer Data'!$A:$M,4,0), "NO IDEA")</f>
        <v>Koteshwor</v>
      </c>
      <c r="K142" t="str">
        <f>VLOOKUP(H142&amp;I142&amp;J142,Xformer_data!$L:$M,2,0)</f>
        <v>kot_8273</v>
      </c>
      <c r="L142" t="s">
        <v>576</v>
      </c>
    </row>
    <row r="143" spans="1:12" x14ac:dyDescent="0.25">
      <c r="A143">
        <v>522</v>
      </c>
      <c r="B143" t="s">
        <v>542</v>
      </c>
      <c r="C143" t="s">
        <v>697</v>
      </c>
      <c r="D143">
        <v>337302.41522899998</v>
      </c>
      <c r="E143">
        <v>3062091.8465800001</v>
      </c>
      <c r="F143">
        <v>53</v>
      </c>
      <c r="G143">
        <v>48.876570999999998</v>
      </c>
      <c r="H143">
        <f>_xlfn.IFNA(VLOOKUP(F143,'[1]Xformer Data'!$A:$M,12,0), "NO IDEA")</f>
        <v>337305.64840000001</v>
      </c>
      <c r="I143">
        <f>_xlfn.IFNA(VLOOKUP(F143,'[1]Xformer Data'!$A:$M,13,0), "NO IDEA")</f>
        <v>3062140.6161000002</v>
      </c>
      <c r="J143" t="str">
        <f>_xlfn.IFNA(VLOOKUP(F143,'[1]Xformer Data'!$A:$M,4,0), "NO IDEA")</f>
        <v>Koteshwor</v>
      </c>
      <c r="K143" t="str">
        <f>VLOOKUP(H143&amp;I143&amp;J143,Xformer_data!$L:$M,2,0)</f>
        <v>kot_8355</v>
      </c>
      <c r="L143" t="s">
        <v>576</v>
      </c>
    </row>
    <row r="144" spans="1:12" x14ac:dyDescent="0.25">
      <c r="A144">
        <v>523</v>
      </c>
      <c r="B144" t="s">
        <v>542</v>
      </c>
      <c r="C144" t="s">
        <v>698</v>
      </c>
      <c r="D144">
        <v>337537.999365</v>
      </c>
      <c r="E144">
        <v>3062056.3200400001</v>
      </c>
      <c r="F144">
        <v>48</v>
      </c>
      <c r="G144">
        <v>81.968742000000006</v>
      </c>
      <c r="H144">
        <f>_xlfn.IFNA(VLOOKUP(F144,'[1]Xformer Data'!$A:$M,12,0), "NO IDEA")</f>
        <v>337456.14250000002</v>
      </c>
      <c r="I144">
        <f>_xlfn.IFNA(VLOOKUP(F144,'[1]Xformer Data'!$A:$M,13,0), "NO IDEA")</f>
        <v>3062060.6011999999</v>
      </c>
      <c r="J144" t="str">
        <f>_xlfn.IFNA(VLOOKUP(F144,'[1]Xformer Data'!$A:$M,4,0), "NO IDEA")</f>
        <v>Koteshwor</v>
      </c>
      <c r="K144" t="str">
        <f>VLOOKUP(H144&amp;I144&amp;J144,Xformer_data!$L:$M,2,0)</f>
        <v>kot_8333</v>
      </c>
      <c r="L144" t="s">
        <v>576</v>
      </c>
    </row>
    <row r="145" spans="1:12" x14ac:dyDescent="0.25">
      <c r="A145">
        <v>524</v>
      </c>
      <c r="B145" t="s">
        <v>542</v>
      </c>
      <c r="C145" t="s">
        <v>699</v>
      </c>
      <c r="D145">
        <v>337429.84912099998</v>
      </c>
      <c r="E145">
        <v>3061856.93303</v>
      </c>
      <c r="F145">
        <v>50</v>
      </c>
      <c r="G145">
        <v>29.551580000000001</v>
      </c>
      <c r="H145">
        <f>_xlfn.IFNA(VLOOKUP(F145,'[1]Xformer Data'!$A:$M,12,0), "NO IDEA")</f>
        <v>337458.43150000001</v>
      </c>
      <c r="I145">
        <f>_xlfn.IFNA(VLOOKUP(F145,'[1]Xformer Data'!$A:$M,13,0), "NO IDEA")</f>
        <v>3061849.4268</v>
      </c>
      <c r="J145" t="str">
        <f>_xlfn.IFNA(VLOOKUP(F145,'[1]Xformer Data'!$A:$M,4,0), "NO IDEA")</f>
        <v>Koteshwor</v>
      </c>
      <c r="K145" t="str">
        <f>VLOOKUP(H145&amp;I145&amp;J145,Xformer_data!$L:$M,2,0)</f>
        <v>kot_8293</v>
      </c>
      <c r="L145" t="s">
        <v>576</v>
      </c>
    </row>
    <row r="146" spans="1:12" x14ac:dyDescent="0.25">
      <c r="A146">
        <v>529</v>
      </c>
      <c r="B146" t="s">
        <v>542</v>
      </c>
      <c r="C146" t="s">
        <v>700</v>
      </c>
      <c r="D146">
        <v>337133.98230500001</v>
      </c>
      <c r="E146">
        <v>3063128.7866199999</v>
      </c>
      <c r="F146">
        <v>67</v>
      </c>
      <c r="G146">
        <v>94.395229</v>
      </c>
      <c r="H146">
        <f>_xlfn.IFNA(VLOOKUP(F146,'[1]Xformer Data'!$A:$M,12,0), "NO IDEA")</f>
        <v>337156.98599999998</v>
      </c>
      <c r="I146">
        <f>_xlfn.IFNA(VLOOKUP(F146,'[1]Xformer Data'!$A:$M,13,0), "NO IDEA")</f>
        <v>3063220.3360000001</v>
      </c>
      <c r="J146" t="str">
        <f>_xlfn.IFNA(VLOOKUP(F146,'[1]Xformer Data'!$A:$M,4,0), "NO IDEA")</f>
        <v>Koteshwor</v>
      </c>
      <c r="K146" t="str">
        <f>VLOOKUP(H146&amp;I146&amp;J146,Xformer_data!$L:$M,2,0)</f>
        <v>kot_8089</v>
      </c>
      <c r="L146" t="s">
        <v>576</v>
      </c>
    </row>
    <row r="147" spans="1:12" x14ac:dyDescent="0.25">
      <c r="A147">
        <v>530</v>
      </c>
      <c r="B147" t="s">
        <v>542</v>
      </c>
      <c r="C147" t="s">
        <v>701</v>
      </c>
      <c r="D147">
        <v>337005.75743200001</v>
      </c>
      <c r="E147">
        <v>3063297.63313</v>
      </c>
      <c r="F147">
        <v>66</v>
      </c>
      <c r="G147">
        <v>123.891159</v>
      </c>
      <c r="H147">
        <f>_xlfn.IFNA(VLOOKUP(F147,'[1]Xformer Data'!$A:$M,12,0), "NO IDEA")</f>
        <v>337013.00599999999</v>
      </c>
      <c r="I147">
        <f>_xlfn.IFNA(VLOOKUP(F147,'[1]Xformer Data'!$A:$M,13,0), "NO IDEA")</f>
        <v>3063173.9542</v>
      </c>
      <c r="J147" t="str">
        <f>_xlfn.IFNA(VLOOKUP(F147,'[1]Xformer Data'!$A:$M,4,0), "NO IDEA")</f>
        <v>Koteshwor</v>
      </c>
      <c r="K147" t="str">
        <f>VLOOKUP(H147&amp;I147&amp;J147,Xformer_data!$L:$M,2,0)</f>
        <v>kot_8097</v>
      </c>
      <c r="L147" t="s">
        <v>576</v>
      </c>
    </row>
    <row r="148" spans="1:12" x14ac:dyDescent="0.25">
      <c r="A148">
        <v>531</v>
      </c>
      <c r="B148" t="s">
        <v>542</v>
      </c>
      <c r="C148" t="s">
        <v>702</v>
      </c>
      <c r="D148">
        <v>336676.72865200002</v>
      </c>
      <c r="E148">
        <v>3063133.9635999999</v>
      </c>
      <c r="F148">
        <v>63</v>
      </c>
      <c r="G148">
        <v>53.343702</v>
      </c>
      <c r="H148">
        <f>_xlfn.IFNA(VLOOKUP(F148,'[1]Xformer Data'!$A:$M,12,0), "NO IDEA")</f>
        <v>336636.38370000001</v>
      </c>
      <c r="I148">
        <f>_xlfn.IFNA(VLOOKUP(F148,'[1]Xformer Data'!$A:$M,13,0), "NO IDEA")</f>
        <v>3063099.0660999999</v>
      </c>
      <c r="J148" t="str">
        <f>_xlfn.IFNA(VLOOKUP(F148,'[1]Xformer Data'!$A:$M,4,0), "NO IDEA")</f>
        <v>Koteshwor</v>
      </c>
      <c r="K148" t="str">
        <f>VLOOKUP(H148&amp;I148&amp;J148,Xformer_data!$L:$M,2,0)</f>
        <v>kot_8113</v>
      </c>
      <c r="L148" t="s">
        <v>576</v>
      </c>
    </row>
    <row r="149" spans="1:12" x14ac:dyDescent="0.25">
      <c r="A149">
        <v>533</v>
      </c>
      <c r="B149" t="s">
        <v>542</v>
      </c>
      <c r="C149" t="s">
        <v>654</v>
      </c>
      <c r="D149">
        <v>336236.56175499997</v>
      </c>
      <c r="E149">
        <v>3061638.8686500001</v>
      </c>
      <c r="F149">
        <v>16</v>
      </c>
      <c r="G149">
        <v>109.008634</v>
      </c>
      <c r="H149">
        <f>_xlfn.IFNA(VLOOKUP(F149,'[1]Xformer Data'!$A:$M,12,0), "NO IDEA")</f>
        <v>336203.5515</v>
      </c>
      <c r="I149">
        <f>_xlfn.IFNA(VLOOKUP(F149,'[1]Xformer Data'!$A:$M,13,0), "NO IDEA")</f>
        <v>3061742.7590000001</v>
      </c>
      <c r="J149" t="str">
        <f>_xlfn.IFNA(VLOOKUP(F149,'[1]Xformer Data'!$A:$M,4,0), "NO IDEA")</f>
        <v>Imadol - 1</v>
      </c>
      <c r="K149" t="str">
        <f>VLOOKUP(H149&amp;I149&amp;J149,Xformer_data!$L:$M,2,0)</f>
        <v>im1_6112</v>
      </c>
      <c r="L149" t="s">
        <v>576</v>
      </c>
    </row>
    <row r="150" spans="1:12" x14ac:dyDescent="0.25">
      <c r="A150">
        <v>534</v>
      </c>
      <c r="B150" t="s">
        <v>542</v>
      </c>
      <c r="C150" t="s">
        <v>655</v>
      </c>
      <c r="D150">
        <v>335663.716434</v>
      </c>
      <c r="E150">
        <v>3061743.04531</v>
      </c>
      <c r="F150">
        <v>21</v>
      </c>
      <c r="G150">
        <v>244.84028799999999</v>
      </c>
      <c r="H150">
        <f>_xlfn.IFNA(VLOOKUP(F150,'[1]Xformer Data'!$A:$M,12,0), "NO IDEA")</f>
        <v>335651.88400000002</v>
      </c>
      <c r="I150">
        <f>_xlfn.IFNA(VLOOKUP(F150,'[1]Xformer Data'!$A:$M,13,0), "NO IDEA")</f>
        <v>3061498.4911000002</v>
      </c>
      <c r="J150" t="str">
        <f>_xlfn.IFNA(VLOOKUP(F150,'[1]Xformer Data'!$A:$M,4,0), "NO IDEA")</f>
        <v>Imadol - 1</v>
      </c>
      <c r="K150" t="str">
        <f>VLOOKUP(H150&amp;I150&amp;J150,Xformer_data!$L:$M,2,0)</f>
        <v>im1_6079</v>
      </c>
      <c r="L150" t="s">
        <v>576</v>
      </c>
    </row>
    <row r="151" spans="1:12" x14ac:dyDescent="0.25">
      <c r="A151">
        <v>536</v>
      </c>
      <c r="B151" t="s">
        <v>542</v>
      </c>
      <c r="C151" t="s">
        <v>558</v>
      </c>
      <c r="D151">
        <v>337089.90086499997</v>
      </c>
      <c r="E151">
        <v>3065331.4134300002</v>
      </c>
      <c r="F151">
        <v>268</v>
      </c>
      <c r="G151">
        <v>83.259724000000006</v>
      </c>
      <c r="H151">
        <f>_xlfn.IFNA(VLOOKUP(F151,'[1]Xformer Data'!$A:$M,12,0), "NO IDEA")</f>
        <v>337012.5392</v>
      </c>
      <c r="I151">
        <f>_xlfn.IFNA(VLOOKUP(F151,'[1]Xformer Data'!$A:$M,13,0), "NO IDEA")</f>
        <v>3065300.6343</v>
      </c>
      <c r="J151" t="str">
        <f>_xlfn.IFNA(VLOOKUP(F151,'[1]Xformer Data'!$A:$M,4,0), "NO IDEA")</f>
        <v>Bagmati</v>
      </c>
      <c r="K151" t="str">
        <f>VLOOKUP(H151&amp;I151&amp;J151,Xformer_data!$L:$M,2,0)</f>
        <v>bag_1185</v>
      </c>
      <c r="L151" t="s">
        <v>576</v>
      </c>
    </row>
    <row r="152" spans="1:12" x14ac:dyDescent="0.25">
      <c r="A152">
        <v>537</v>
      </c>
      <c r="B152" t="s">
        <v>542</v>
      </c>
      <c r="C152" t="s">
        <v>559</v>
      </c>
      <c r="D152">
        <v>337061.28610600001</v>
      </c>
      <c r="E152">
        <v>3065612.9698899998</v>
      </c>
      <c r="F152">
        <v>270</v>
      </c>
      <c r="G152">
        <v>37.382418999999999</v>
      </c>
      <c r="H152">
        <f>_xlfn.IFNA(VLOOKUP(F152,'[1]Xformer Data'!$A:$M,12,0), "NO IDEA")</f>
        <v>337078.49080000003</v>
      </c>
      <c r="I152">
        <f>_xlfn.IFNA(VLOOKUP(F152,'[1]Xformer Data'!$A:$M,13,0), "NO IDEA")</f>
        <v>3065646.1579</v>
      </c>
      <c r="J152" t="str">
        <f>_xlfn.IFNA(VLOOKUP(F152,'[1]Xformer Data'!$A:$M,4,0), "NO IDEA")</f>
        <v>Bagmati</v>
      </c>
      <c r="K152" t="str">
        <f>VLOOKUP(H152&amp;I152&amp;J152,Xformer_data!$L:$M,2,0)</f>
        <v>bag_1209</v>
      </c>
      <c r="L152" t="s">
        <v>576</v>
      </c>
    </row>
    <row r="153" spans="1:12" x14ac:dyDescent="0.25">
      <c r="A153">
        <v>538</v>
      </c>
      <c r="B153" t="s">
        <v>542</v>
      </c>
      <c r="C153" t="s">
        <v>560</v>
      </c>
      <c r="D153">
        <v>337162.06609799998</v>
      </c>
      <c r="E153">
        <v>3065583.8169399998</v>
      </c>
      <c r="F153">
        <v>270</v>
      </c>
      <c r="G153">
        <v>104.26516700000001</v>
      </c>
      <c r="H153">
        <f>_xlfn.IFNA(VLOOKUP(F153,'[1]Xformer Data'!$A:$M,12,0), "NO IDEA")</f>
        <v>337078.49080000003</v>
      </c>
      <c r="I153">
        <f>_xlfn.IFNA(VLOOKUP(F153,'[1]Xformer Data'!$A:$M,13,0), "NO IDEA")</f>
        <v>3065646.1579</v>
      </c>
      <c r="J153" t="str">
        <f>_xlfn.IFNA(VLOOKUP(F153,'[1]Xformer Data'!$A:$M,4,0), "NO IDEA")</f>
        <v>Bagmati</v>
      </c>
      <c r="K153" t="str">
        <f>VLOOKUP(H153&amp;I153&amp;J153,Xformer_data!$L:$M,2,0)</f>
        <v>bag_1209</v>
      </c>
      <c r="L153" t="s">
        <v>576</v>
      </c>
    </row>
    <row r="154" spans="1:12" x14ac:dyDescent="0.25">
      <c r="A154">
        <v>539</v>
      </c>
      <c r="B154" t="s">
        <v>542</v>
      </c>
      <c r="C154" t="s">
        <v>561</v>
      </c>
      <c r="D154">
        <v>337317.870451</v>
      </c>
      <c r="E154">
        <v>3065253.2069299999</v>
      </c>
      <c r="F154">
        <v>268</v>
      </c>
      <c r="G154">
        <v>308.99276400000002</v>
      </c>
      <c r="H154">
        <f>_xlfn.IFNA(VLOOKUP(F154,'[1]Xformer Data'!$A:$M,12,0), "NO IDEA")</f>
        <v>337012.5392</v>
      </c>
      <c r="I154">
        <f>_xlfn.IFNA(VLOOKUP(F154,'[1]Xformer Data'!$A:$M,13,0), "NO IDEA")</f>
        <v>3065300.6343</v>
      </c>
      <c r="J154" t="str">
        <f>_xlfn.IFNA(VLOOKUP(F154,'[1]Xformer Data'!$A:$M,4,0), "NO IDEA")</f>
        <v>Bagmati</v>
      </c>
      <c r="K154" t="str">
        <f>VLOOKUP(H154&amp;I154&amp;J154,Xformer_data!$L:$M,2,0)</f>
        <v>bag_1185</v>
      </c>
      <c r="L154" t="s">
        <v>576</v>
      </c>
    </row>
    <row r="155" spans="1:12" x14ac:dyDescent="0.25">
      <c r="A155">
        <v>550</v>
      </c>
      <c r="B155" t="s">
        <v>542</v>
      </c>
      <c r="C155" t="s">
        <v>656</v>
      </c>
      <c r="D155">
        <v>335537.88250800001</v>
      </c>
      <c r="E155">
        <v>3061551.8738000002</v>
      </c>
      <c r="F155">
        <v>21</v>
      </c>
      <c r="G155">
        <v>125.881106</v>
      </c>
      <c r="H155">
        <f>_xlfn.IFNA(VLOOKUP(F155,'[1]Xformer Data'!$A:$M,12,0), "NO IDEA")</f>
        <v>335651.88400000002</v>
      </c>
      <c r="I155">
        <f>_xlfn.IFNA(VLOOKUP(F155,'[1]Xformer Data'!$A:$M,13,0), "NO IDEA")</f>
        <v>3061498.4911000002</v>
      </c>
      <c r="J155" t="str">
        <f>_xlfn.IFNA(VLOOKUP(F155,'[1]Xformer Data'!$A:$M,4,0), "NO IDEA")</f>
        <v>Imadol - 1</v>
      </c>
      <c r="K155" t="str">
        <f>VLOOKUP(H155&amp;I155&amp;J155,Xformer_data!$L:$M,2,0)</f>
        <v>im1_6079</v>
      </c>
      <c r="L155" t="s">
        <v>576</v>
      </c>
    </row>
    <row r="156" spans="1:12" x14ac:dyDescent="0.25">
      <c r="A156">
        <v>552</v>
      </c>
      <c r="B156" t="s">
        <v>542</v>
      </c>
      <c r="C156" t="s">
        <v>657</v>
      </c>
      <c r="D156">
        <v>335527.83372</v>
      </c>
      <c r="E156">
        <v>3061626.9589800001</v>
      </c>
      <c r="F156">
        <v>21</v>
      </c>
      <c r="G156">
        <v>178.584621</v>
      </c>
      <c r="H156">
        <f>_xlfn.IFNA(VLOOKUP(F156,'[1]Xformer Data'!$A:$M,12,0), "NO IDEA")</f>
        <v>335651.88400000002</v>
      </c>
      <c r="I156">
        <f>_xlfn.IFNA(VLOOKUP(F156,'[1]Xformer Data'!$A:$M,13,0), "NO IDEA")</f>
        <v>3061498.4911000002</v>
      </c>
      <c r="J156" t="str">
        <f>_xlfn.IFNA(VLOOKUP(F156,'[1]Xformer Data'!$A:$M,4,0), "NO IDEA")</f>
        <v>Imadol - 1</v>
      </c>
      <c r="K156" t="str">
        <f>VLOOKUP(H156&amp;I156&amp;J156,Xformer_data!$L:$M,2,0)</f>
        <v>im1_6079</v>
      </c>
      <c r="L156" t="s">
        <v>576</v>
      </c>
    </row>
    <row r="157" spans="1:12" x14ac:dyDescent="0.25">
      <c r="A157">
        <v>554</v>
      </c>
      <c r="B157" t="s">
        <v>542</v>
      </c>
      <c r="C157" t="s">
        <v>784</v>
      </c>
      <c r="D157">
        <v>337187.77896199998</v>
      </c>
      <c r="E157">
        <v>3064814.4123999998</v>
      </c>
      <c r="F157">
        <v>277</v>
      </c>
      <c r="G157">
        <v>119.106577</v>
      </c>
      <c r="H157">
        <f>_xlfn.IFNA(VLOOKUP(F157,'[1]Xformer Data'!$A:$M,12,0), "NO IDEA")</f>
        <v>337299.91889999999</v>
      </c>
      <c r="I157">
        <f>_xlfn.IFNA(VLOOKUP(F157,'[1]Xformer Data'!$A:$M,13,0), "NO IDEA")</f>
        <v>3064774.2749999999</v>
      </c>
      <c r="J157" t="str">
        <f>_xlfn.IFNA(VLOOKUP(F157,'[1]Xformer Data'!$A:$M,4,0), "NO IDEA")</f>
        <v>New Airport</v>
      </c>
      <c r="K157" t="str">
        <f>VLOOKUP(H157&amp;I157&amp;J157,Xformer_data!$L:$M,2,0)</f>
        <v>new_10126</v>
      </c>
      <c r="L157" t="s">
        <v>576</v>
      </c>
    </row>
    <row r="158" spans="1:12" x14ac:dyDescent="0.25">
      <c r="A158">
        <v>555</v>
      </c>
      <c r="B158" t="s">
        <v>542</v>
      </c>
      <c r="C158" t="s">
        <v>785</v>
      </c>
      <c r="D158">
        <v>337032.20144999999</v>
      </c>
      <c r="E158">
        <v>3064874.76205</v>
      </c>
      <c r="F158">
        <v>281</v>
      </c>
      <c r="G158">
        <v>61.286776000000003</v>
      </c>
      <c r="H158">
        <f>_xlfn.IFNA(VLOOKUP(F158,'[1]Xformer Data'!$A:$M,12,0), "NO IDEA")</f>
        <v>337039.28580000001</v>
      </c>
      <c r="I158">
        <f>_xlfn.IFNA(VLOOKUP(F158,'[1]Xformer Data'!$A:$M,13,0), "NO IDEA")</f>
        <v>3064935.6379999998</v>
      </c>
      <c r="J158" t="str">
        <f>_xlfn.IFNA(VLOOKUP(F158,'[1]Xformer Data'!$A:$M,4,0), "NO IDEA")</f>
        <v>New Airport</v>
      </c>
      <c r="K158" t="str">
        <f>VLOOKUP(H158&amp;I158&amp;J158,Xformer_data!$L:$M,2,0)</f>
        <v>new_10139</v>
      </c>
      <c r="L158" t="s">
        <v>576</v>
      </c>
    </row>
    <row r="159" spans="1:12" x14ac:dyDescent="0.25">
      <c r="A159">
        <v>556</v>
      </c>
      <c r="B159" t="s">
        <v>542</v>
      </c>
      <c r="C159" t="s">
        <v>562</v>
      </c>
      <c r="D159">
        <v>337375.11388899997</v>
      </c>
      <c r="E159">
        <v>3063989.6530499998</v>
      </c>
      <c r="F159">
        <v>248</v>
      </c>
      <c r="G159">
        <v>146.02878100000001</v>
      </c>
      <c r="H159">
        <f>_xlfn.IFNA(VLOOKUP(F159,'[1]Xformer Data'!$A:$M,12,0), "NO IDEA")</f>
        <v>337521.0307</v>
      </c>
      <c r="I159">
        <f>_xlfn.IFNA(VLOOKUP(F159,'[1]Xformer Data'!$A:$M,13,0), "NO IDEA")</f>
        <v>3063995.3705000002</v>
      </c>
      <c r="J159" t="str">
        <f>_xlfn.IFNA(VLOOKUP(F159,'[1]Xformer Data'!$A:$M,4,0), "NO IDEA")</f>
        <v>Bagmati</v>
      </c>
      <c r="K159" t="str">
        <f>VLOOKUP(H159&amp;I159&amp;J159,Xformer_data!$L:$M,2,0)</f>
        <v>bag_1066</v>
      </c>
      <c r="L159" t="s">
        <v>576</v>
      </c>
    </row>
    <row r="160" spans="1:12" x14ac:dyDescent="0.25">
      <c r="A160">
        <v>557</v>
      </c>
      <c r="B160" t="s">
        <v>542</v>
      </c>
      <c r="C160" t="s">
        <v>703</v>
      </c>
      <c r="D160">
        <v>336434.40005300002</v>
      </c>
      <c r="E160">
        <v>3062736.977</v>
      </c>
      <c r="F160">
        <v>36</v>
      </c>
      <c r="G160">
        <v>146.20151799999999</v>
      </c>
      <c r="H160">
        <f>_xlfn.IFNA(VLOOKUP(F160,'[1]Xformer Data'!$A:$M,12,0), "NO IDEA")</f>
        <v>336580.4902</v>
      </c>
      <c r="I160">
        <f>_xlfn.IFNA(VLOOKUP(F160,'[1]Xformer Data'!$A:$M,13,0), "NO IDEA")</f>
        <v>3062731.2714999998</v>
      </c>
      <c r="J160" t="str">
        <f>_xlfn.IFNA(VLOOKUP(F160,'[1]Xformer Data'!$A:$M,4,0), "NO IDEA")</f>
        <v>Koteshwor</v>
      </c>
      <c r="K160" t="str">
        <f>VLOOKUP(H160&amp;I160&amp;J160,Xformer_data!$L:$M,2,0)</f>
        <v>kot_8193</v>
      </c>
      <c r="L160" t="s">
        <v>576</v>
      </c>
    </row>
    <row r="161" spans="1:12" x14ac:dyDescent="0.25">
      <c r="A161">
        <v>558</v>
      </c>
      <c r="B161" t="s">
        <v>542</v>
      </c>
      <c r="C161" t="s">
        <v>704</v>
      </c>
      <c r="D161">
        <v>336138.77835099999</v>
      </c>
      <c r="E161">
        <v>3062539.2580499998</v>
      </c>
      <c r="F161">
        <v>42</v>
      </c>
      <c r="G161">
        <v>151.45946599999999</v>
      </c>
      <c r="H161">
        <f>_xlfn.IFNA(VLOOKUP(F161,'[1]Xformer Data'!$A:$M,12,0), "NO IDEA")</f>
        <v>336250.59419999999</v>
      </c>
      <c r="I161">
        <f>_xlfn.IFNA(VLOOKUP(F161,'[1]Xformer Data'!$A:$M,13,0), "NO IDEA")</f>
        <v>3062437.0954999998</v>
      </c>
      <c r="J161" t="str">
        <f>_xlfn.IFNA(VLOOKUP(F161,'[1]Xformer Data'!$A:$M,4,0), "NO IDEA")</f>
        <v>Koteshwor</v>
      </c>
      <c r="K161" t="str">
        <f>VLOOKUP(H161&amp;I161&amp;J161,Xformer_data!$L:$M,2,0)</f>
        <v>kot_8152</v>
      </c>
      <c r="L161" t="s">
        <v>576</v>
      </c>
    </row>
    <row r="162" spans="1:12" x14ac:dyDescent="0.25">
      <c r="A162">
        <v>559</v>
      </c>
      <c r="B162" t="s">
        <v>542</v>
      </c>
      <c r="C162" t="s">
        <v>705</v>
      </c>
      <c r="D162">
        <v>336795.756804</v>
      </c>
      <c r="E162">
        <v>3063480.9566100002</v>
      </c>
      <c r="F162">
        <v>61</v>
      </c>
      <c r="G162">
        <v>46.657738999999999</v>
      </c>
      <c r="H162">
        <f>_xlfn.IFNA(VLOOKUP(F162,'[1]Xformer Data'!$A:$M,12,0), "NO IDEA")</f>
        <v>336760.44910000003</v>
      </c>
      <c r="I162">
        <f>_xlfn.IFNA(VLOOKUP(F162,'[1]Xformer Data'!$A:$M,13,0), "NO IDEA")</f>
        <v>3063511.4575999998</v>
      </c>
      <c r="J162" t="str">
        <f>_xlfn.IFNA(VLOOKUP(F162,'[1]Xformer Data'!$A:$M,4,0), "NO IDEA")</f>
        <v>Koteshwor</v>
      </c>
      <c r="K162" t="str">
        <f>VLOOKUP(H162&amp;I162&amp;J162,Xformer_data!$L:$M,2,0)</f>
        <v>kot_8080</v>
      </c>
      <c r="L162" t="s">
        <v>543</v>
      </c>
    </row>
    <row r="163" spans="1:12" x14ac:dyDescent="0.25">
      <c r="A163">
        <v>560</v>
      </c>
      <c r="B163" t="s">
        <v>542</v>
      </c>
      <c r="C163" t="s">
        <v>706</v>
      </c>
      <c r="D163">
        <v>336832.02169600001</v>
      </c>
      <c r="E163">
        <v>3063295.23165</v>
      </c>
      <c r="F163">
        <v>68</v>
      </c>
      <c r="G163">
        <v>153.170592</v>
      </c>
      <c r="H163">
        <f>_xlfn.IFNA(VLOOKUP(F163,'[1]Xformer Data'!$A:$M,12,0), "NO IDEA")</f>
        <v>336716.61670000001</v>
      </c>
      <c r="I163">
        <f>_xlfn.IFNA(VLOOKUP(F163,'[1]Xformer Data'!$A:$M,13,0), "NO IDEA")</f>
        <v>3063194.5196000002</v>
      </c>
      <c r="J163" t="str">
        <f>_xlfn.IFNA(VLOOKUP(F163,'[1]Xformer Data'!$A:$M,4,0), "NO IDEA")</f>
        <v>Koteshwor</v>
      </c>
      <c r="K163" t="str">
        <f>VLOOKUP(H163&amp;I163&amp;J163,Xformer_data!$L:$M,2,0)</f>
        <v>kot_8123</v>
      </c>
      <c r="L163" t="s">
        <v>529</v>
      </c>
    </row>
    <row r="164" spans="1:12" x14ac:dyDescent="0.25">
      <c r="A164">
        <v>561</v>
      </c>
      <c r="B164" t="s">
        <v>542</v>
      </c>
      <c r="C164" t="s">
        <v>631</v>
      </c>
      <c r="D164">
        <v>339119.04783200001</v>
      </c>
      <c r="E164">
        <v>3064532.6228299998</v>
      </c>
      <c r="F164">
        <v>165</v>
      </c>
      <c r="G164">
        <v>228.446451</v>
      </c>
      <c r="H164">
        <f>_xlfn.IFNA(VLOOKUP(F164,'[1]Xformer Data'!$A:$M,12,0), "NO IDEA")</f>
        <v>338942.4791</v>
      </c>
      <c r="I164">
        <f>_xlfn.IFNA(VLOOKUP(F164,'[1]Xformer Data'!$A:$M,13,0), "NO IDEA")</f>
        <v>3064387.6702000001</v>
      </c>
      <c r="J164" t="str">
        <f>_xlfn.IFNA(VLOOKUP(F164,'[1]Xformer Data'!$A:$M,4,0), "NO IDEA")</f>
        <v>Gothatar</v>
      </c>
      <c r="K164" t="str">
        <f>VLOOKUP(H164&amp;I164&amp;J164,Xformer_data!$L:$M,2,0)</f>
        <v>got_4115</v>
      </c>
      <c r="L164" t="s">
        <v>576</v>
      </c>
    </row>
    <row r="165" spans="1:12" x14ac:dyDescent="0.25">
      <c r="A165">
        <v>562</v>
      </c>
      <c r="B165" t="s">
        <v>542</v>
      </c>
      <c r="C165" t="s">
        <v>563</v>
      </c>
      <c r="D165">
        <v>336908.54149199999</v>
      </c>
      <c r="E165">
        <v>3065643.3164300001</v>
      </c>
      <c r="F165">
        <v>272</v>
      </c>
      <c r="G165">
        <v>78.320886999999999</v>
      </c>
      <c r="H165">
        <f>_xlfn.IFNA(VLOOKUP(F165,'[1]Xformer Data'!$A:$M,12,0), "NO IDEA")</f>
        <v>336978.61859999999</v>
      </c>
      <c r="I165">
        <f>_xlfn.IFNA(VLOOKUP(F165,'[1]Xformer Data'!$A:$M,13,0), "NO IDEA")</f>
        <v>3065678.2930000001</v>
      </c>
      <c r="J165" t="str">
        <f>_xlfn.IFNA(VLOOKUP(F165,'[1]Xformer Data'!$A:$M,4,0), "NO IDEA")</f>
        <v>Bagmati</v>
      </c>
      <c r="K165" t="str">
        <f>VLOOKUP(H165&amp;I165&amp;J165,Xformer_data!$L:$M,2,0)</f>
        <v>bag_1214</v>
      </c>
      <c r="L165" t="s">
        <v>576</v>
      </c>
    </row>
    <row r="166" spans="1:12" x14ac:dyDescent="0.25">
      <c r="A166">
        <v>563</v>
      </c>
      <c r="B166" t="s">
        <v>542</v>
      </c>
      <c r="C166" t="s">
        <v>632</v>
      </c>
      <c r="D166">
        <v>338820.33266900002</v>
      </c>
      <c r="E166">
        <v>3064572.7837399999</v>
      </c>
      <c r="F166">
        <v>165</v>
      </c>
      <c r="G166">
        <v>221.78090900000001</v>
      </c>
      <c r="H166">
        <f>_xlfn.IFNA(VLOOKUP(F166,'[1]Xformer Data'!$A:$M,12,0), "NO IDEA")</f>
        <v>338942.4791</v>
      </c>
      <c r="I166">
        <f>_xlfn.IFNA(VLOOKUP(F166,'[1]Xformer Data'!$A:$M,13,0), "NO IDEA")</f>
        <v>3064387.6702000001</v>
      </c>
      <c r="J166" t="str">
        <f>_xlfn.IFNA(VLOOKUP(F166,'[1]Xformer Data'!$A:$M,4,0), "NO IDEA")</f>
        <v>Gothatar</v>
      </c>
      <c r="K166" t="str">
        <f>VLOOKUP(H166&amp;I166&amp;J166,Xformer_data!$L:$M,2,0)</f>
        <v>got_4115</v>
      </c>
      <c r="L166" t="s">
        <v>576</v>
      </c>
    </row>
    <row r="167" spans="1:12" x14ac:dyDescent="0.25">
      <c r="A167">
        <v>564</v>
      </c>
      <c r="B167" t="s">
        <v>542</v>
      </c>
      <c r="C167" t="s">
        <v>675</v>
      </c>
      <c r="D167">
        <v>335265.26893899997</v>
      </c>
      <c r="E167">
        <v>3061367.95181</v>
      </c>
      <c r="F167">
        <v>29</v>
      </c>
      <c r="G167">
        <v>211.59642199999999</v>
      </c>
      <c r="H167">
        <f>_xlfn.IFNA(VLOOKUP(F167,'[1]Xformer Data'!$A:$M,12,0), "NO IDEA")</f>
        <v>335269.9963</v>
      </c>
      <c r="I167">
        <f>_xlfn.IFNA(VLOOKUP(F167,'[1]Xformer Data'!$A:$M,13,0), "NO IDEA")</f>
        <v>3061156.4081999999</v>
      </c>
      <c r="J167" t="str">
        <f>_xlfn.IFNA(VLOOKUP(F167,'[1]Xformer Data'!$A:$M,4,0), "NO IDEA")</f>
        <v>Imadol - 2</v>
      </c>
      <c r="K167" t="str">
        <f>VLOOKUP(H167&amp;I167&amp;J167,Xformer_data!$L:$M,2,0)</f>
        <v>im2_7062</v>
      </c>
      <c r="L167" t="s">
        <v>576</v>
      </c>
    </row>
    <row r="168" spans="1:12" x14ac:dyDescent="0.25">
      <c r="A168">
        <v>565</v>
      </c>
      <c r="B168" t="s">
        <v>542</v>
      </c>
      <c r="C168" t="s">
        <v>658</v>
      </c>
      <c r="D168">
        <v>335358.686819</v>
      </c>
      <c r="E168">
        <v>3061478.9568599998</v>
      </c>
      <c r="F168">
        <v>26</v>
      </c>
      <c r="G168">
        <v>145.561734</v>
      </c>
      <c r="H168">
        <f>_xlfn.IFNA(VLOOKUP(F168,'[1]Xformer Data'!$A:$M,12,0), "NO IDEA")</f>
        <v>335483.26400000002</v>
      </c>
      <c r="I168">
        <f>_xlfn.IFNA(VLOOKUP(F168,'[1]Xformer Data'!$A:$M,13,0), "NO IDEA")</f>
        <v>3061403.6658000001</v>
      </c>
      <c r="J168" t="str">
        <f>_xlfn.IFNA(VLOOKUP(F168,'[1]Xformer Data'!$A:$M,4,0), "NO IDEA")</f>
        <v>Imadol - 1</v>
      </c>
      <c r="K168" t="str">
        <f>VLOOKUP(H168&amp;I168&amp;J168,Xformer_data!$L:$M,2,0)</f>
        <v>im1_6083</v>
      </c>
      <c r="L168" t="s">
        <v>576</v>
      </c>
    </row>
    <row r="169" spans="1:12" x14ac:dyDescent="0.25">
      <c r="A169">
        <v>566</v>
      </c>
      <c r="B169" t="s">
        <v>542</v>
      </c>
      <c r="C169" t="s">
        <v>676</v>
      </c>
      <c r="D169">
        <v>335150.81482000003</v>
      </c>
      <c r="E169">
        <v>3061216.07253</v>
      </c>
      <c r="F169">
        <v>29</v>
      </c>
      <c r="G169">
        <v>133.28187</v>
      </c>
      <c r="H169">
        <f>_xlfn.IFNA(VLOOKUP(F169,'[1]Xformer Data'!$A:$M,12,0), "NO IDEA")</f>
        <v>335269.9963</v>
      </c>
      <c r="I169">
        <f>_xlfn.IFNA(VLOOKUP(F169,'[1]Xformer Data'!$A:$M,13,0), "NO IDEA")</f>
        <v>3061156.4081999999</v>
      </c>
      <c r="J169" t="str">
        <f>_xlfn.IFNA(VLOOKUP(F169,'[1]Xformer Data'!$A:$M,4,0), "NO IDEA")</f>
        <v>Imadol - 2</v>
      </c>
      <c r="K169" t="str">
        <f>VLOOKUP(H169&amp;I169&amp;J169,Xformer_data!$L:$M,2,0)</f>
        <v>im2_7062</v>
      </c>
      <c r="L169" t="s">
        <v>576</v>
      </c>
    </row>
    <row r="170" spans="1:12" x14ac:dyDescent="0.25">
      <c r="A170">
        <v>568</v>
      </c>
      <c r="B170" t="s">
        <v>542</v>
      </c>
      <c r="C170" t="s">
        <v>677</v>
      </c>
      <c r="D170">
        <v>334996.25487</v>
      </c>
      <c r="E170">
        <v>3061487.1064399998</v>
      </c>
      <c r="F170">
        <v>29</v>
      </c>
      <c r="G170">
        <v>429.29674899999998</v>
      </c>
      <c r="H170">
        <f>_xlfn.IFNA(VLOOKUP(F170,'[1]Xformer Data'!$A:$M,12,0), "NO IDEA")</f>
        <v>335269.9963</v>
      </c>
      <c r="I170">
        <f>_xlfn.IFNA(VLOOKUP(F170,'[1]Xformer Data'!$A:$M,13,0), "NO IDEA")</f>
        <v>3061156.4081999999</v>
      </c>
      <c r="J170" t="str">
        <f>_xlfn.IFNA(VLOOKUP(F170,'[1]Xformer Data'!$A:$M,4,0), "NO IDEA")</f>
        <v>Imadol - 2</v>
      </c>
      <c r="K170" t="str">
        <f>VLOOKUP(H170&amp;I170&amp;J170,Xformer_data!$L:$M,2,0)</f>
        <v>im2_7062</v>
      </c>
      <c r="L170" t="s">
        <v>576</v>
      </c>
    </row>
    <row r="171" spans="1:12" x14ac:dyDescent="0.25">
      <c r="A171">
        <v>570</v>
      </c>
      <c r="B171" t="s">
        <v>542</v>
      </c>
      <c r="C171" t="s">
        <v>564</v>
      </c>
      <c r="D171">
        <v>336910.21850000002</v>
      </c>
      <c r="E171">
        <v>3064306.65209</v>
      </c>
      <c r="F171">
        <v>259</v>
      </c>
      <c r="G171">
        <v>29.815252000000001</v>
      </c>
      <c r="H171">
        <f>_xlfn.IFNA(VLOOKUP(F171,'[1]Xformer Data'!$A:$M,12,0), "NO IDEA")</f>
        <v>336921.45169999998</v>
      </c>
      <c r="I171">
        <f>_xlfn.IFNA(VLOOKUP(F171,'[1]Xformer Data'!$A:$M,13,0), "NO IDEA")</f>
        <v>3064279.0339000002</v>
      </c>
      <c r="J171" t="str">
        <f>_xlfn.IFNA(VLOOKUP(F171,'[1]Xformer Data'!$A:$M,4,0), "NO IDEA")</f>
        <v>Bagmati</v>
      </c>
      <c r="K171" t="str">
        <f>VLOOKUP(H171&amp;I171&amp;J171,Xformer_data!$L:$M,2,0)</f>
        <v>bag_1117</v>
      </c>
      <c r="L171" t="s">
        <v>576</v>
      </c>
    </row>
    <row r="172" spans="1:12" x14ac:dyDescent="0.25">
      <c r="A172">
        <v>571</v>
      </c>
      <c r="B172" t="s">
        <v>542</v>
      </c>
      <c r="C172" t="s">
        <v>823</v>
      </c>
      <c r="D172">
        <v>335246.00691200001</v>
      </c>
      <c r="E172">
        <v>3063428.5815900001</v>
      </c>
      <c r="F172">
        <v>234</v>
      </c>
      <c r="G172">
        <v>82.058103000000003</v>
      </c>
      <c r="H172">
        <f>_xlfn.IFNA(VLOOKUP(F172,'[1]Xformer Data'!$A:$M,12,0), "NO IDEA")</f>
        <v>335322.65830000001</v>
      </c>
      <c r="I172">
        <f>_xlfn.IFNA(VLOOKUP(F172,'[1]Xformer Data'!$A:$M,13,0), "NO IDEA")</f>
        <v>3063399.2883000001</v>
      </c>
      <c r="J172" t="str">
        <f>_xlfn.IFNA(VLOOKUP(F172,'[1]Xformer Data'!$A:$M,4,0), "NO IDEA")</f>
        <v>Sankhamul</v>
      </c>
      <c r="K172" t="str">
        <f>VLOOKUP(H172&amp;I172&amp;J172,Xformer_data!$L:$M,2,0)</f>
        <v>san_11152</v>
      </c>
      <c r="L172" t="s">
        <v>834</v>
      </c>
    </row>
    <row r="173" spans="1:12" x14ac:dyDescent="0.25">
      <c r="A173">
        <v>575</v>
      </c>
      <c r="B173" t="s">
        <v>542</v>
      </c>
      <c r="C173" t="s">
        <v>707</v>
      </c>
      <c r="D173">
        <v>336692.96201900003</v>
      </c>
      <c r="E173">
        <v>3063610.60555</v>
      </c>
      <c r="F173">
        <v>60</v>
      </c>
      <c r="G173">
        <v>99.736376000000007</v>
      </c>
      <c r="H173">
        <f>_xlfn.IFNA(VLOOKUP(F173,'[1]Xformer Data'!$A:$M,12,0), "NO IDEA")</f>
        <v>336730.0575</v>
      </c>
      <c r="I173">
        <f>_xlfn.IFNA(VLOOKUP(F173,'[1]Xformer Data'!$A:$M,13,0), "NO IDEA")</f>
        <v>3063518.0244</v>
      </c>
      <c r="J173" t="str">
        <f>_xlfn.IFNA(VLOOKUP(F173,'[1]Xformer Data'!$A:$M,4,0), "NO IDEA")</f>
        <v>Koteshwor</v>
      </c>
      <c r="K173" t="str">
        <f>VLOOKUP(H173&amp;I173&amp;J173,Xformer_data!$L:$M,2,0)</f>
        <v>kot_8359</v>
      </c>
      <c r="L173" t="s">
        <v>576</v>
      </c>
    </row>
    <row r="174" spans="1:12" x14ac:dyDescent="0.25">
      <c r="A174">
        <v>576</v>
      </c>
      <c r="B174" t="s">
        <v>542</v>
      </c>
      <c r="C174" t="s">
        <v>587</v>
      </c>
      <c r="D174">
        <v>336396.81682900002</v>
      </c>
      <c r="E174">
        <v>3064195.9371500001</v>
      </c>
      <c r="F174">
        <v>201</v>
      </c>
      <c r="G174">
        <v>239.08023</v>
      </c>
      <c r="H174">
        <f>_xlfn.IFNA(VLOOKUP(F174,'[1]Xformer Data'!$A:$M,12,0), "NO IDEA")</f>
        <v>336348.82679999998</v>
      </c>
      <c r="I174">
        <f>_xlfn.IFNA(VLOOKUP(F174,'[1]Xformer Data'!$A:$M,13,0), "NO IDEA")</f>
        <v>3063961.7228999999</v>
      </c>
      <c r="J174" t="str">
        <f>_xlfn.IFNA(VLOOKUP(F174,'[1]Xformer Data'!$A:$M,4,0), "NO IDEA")</f>
        <v>Baneshwor</v>
      </c>
      <c r="K174" t="str">
        <f>VLOOKUP(H174&amp;I174&amp;J174,Xformer_data!$L:$M,2,0)</f>
        <v>ban_2059</v>
      </c>
      <c r="L174" t="s">
        <v>576</v>
      </c>
    </row>
    <row r="175" spans="1:12" x14ac:dyDescent="0.25">
      <c r="A175">
        <v>577</v>
      </c>
      <c r="B175" t="s">
        <v>542</v>
      </c>
      <c r="C175" t="s">
        <v>565</v>
      </c>
      <c r="D175">
        <v>337002.776877</v>
      </c>
      <c r="E175">
        <v>3064409.83182</v>
      </c>
      <c r="F175">
        <v>261</v>
      </c>
      <c r="G175">
        <v>30.831153</v>
      </c>
      <c r="H175">
        <f>_xlfn.IFNA(VLOOKUP(F175,'[1]Xformer Data'!$A:$M,12,0), "NO IDEA")</f>
        <v>336995.46029999998</v>
      </c>
      <c r="I175">
        <f>_xlfn.IFNA(VLOOKUP(F175,'[1]Xformer Data'!$A:$M,13,0), "NO IDEA")</f>
        <v>3064379.8813999998</v>
      </c>
      <c r="J175" t="str">
        <f>_xlfn.IFNA(VLOOKUP(F175,'[1]Xformer Data'!$A:$M,4,0), "NO IDEA")</f>
        <v>Bagmati</v>
      </c>
      <c r="K175" t="str">
        <f>VLOOKUP(H175&amp;I175&amp;J175,Xformer_data!$L:$M,2,0)</f>
        <v>bag_1127</v>
      </c>
      <c r="L175" t="s">
        <v>576</v>
      </c>
    </row>
    <row r="176" spans="1:12" x14ac:dyDescent="0.25">
      <c r="A176">
        <v>578</v>
      </c>
      <c r="B176" t="s">
        <v>542</v>
      </c>
      <c r="C176" t="s">
        <v>612</v>
      </c>
      <c r="D176">
        <v>336271.19089500001</v>
      </c>
      <c r="E176">
        <v>3065586.8043200001</v>
      </c>
      <c r="F176">
        <v>195</v>
      </c>
      <c r="G176">
        <v>167.626823</v>
      </c>
      <c r="H176">
        <f>_xlfn.IFNA(VLOOKUP(F176,'[1]Xformer Data'!$A:$M,12,0), "NO IDEA")</f>
        <v>336227.24969999999</v>
      </c>
      <c r="I176">
        <f>_xlfn.IFNA(VLOOKUP(F176,'[1]Xformer Data'!$A:$M,13,0), "NO IDEA")</f>
        <v>3065425.0392999998</v>
      </c>
      <c r="J176" t="str">
        <f>_xlfn.IFNA(VLOOKUP(F176,'[1]Xformer Data'!$A:$M,4,0), "NO IDEA")</f>
        <v>Dhobikhola</v>
      </c>
      <c r="K176" t="str">
        <f>VLOOKUP(H176&amp;I176&amp;J176,Xformer_data!$L:$M,2,0)</f>
        <v>dho_3199</v>
      </c>
      <c r="L176" t="s">
        <v>576</v>
      </c>
    </row>
    <row r="177" spans="1:12" x14ac:dyDescent="0.25">
      <c r="A177">
        <v>579</v>
      </c>
      <c r="B177" t="s">
        <v>542</v>
      </c>
      <c r="C177" t="s">
        <v>613</v>
      </c>
      <c r="D177">
        <v>336323.40463800001</v>
      </c>
      <c r="E177">
        <v>3065470.2480799998</v>
      </c>
      <c r="F177">
        <v>195</v>
      </c>
      <c r="G177">
        <v>106.25255799999999</v>
      </c>
      <c r="H177">
        <f>_xlfn.IFNA(VLOOKUP(F177,'[1]Xformer Data'!$A:$M,12,0), "NO IDEA")</f>
        <v>336227.24969999999</v>
      </c>
      <c r="I177">
        <f>_xlfn.IFNA(VLOOKUP(F177,'[1]Xformer Data'!$A:$M,13,0), "NO IDEA")</f>
        <v>3065425.0392999998</v>
      </c>
      <c r="J177" t="str">
        <f>_xlfn.IFNA(VLOOKUP(F177,'[1]Xformer Data'!$A:$M,4,0), "NO IDEA")</f>
        <v>Dhobikhola</v>
      </c>
      <c r="K177" t="str">
        <f>VLOOKUP(H177&amp;I177&amp;J177,Xformer_data!$L:$M,2,0)</f>
        <v>dho_3199</v>
      </c>
      <c r="L177" t="s">
        <v>576</v>
      </c>
    </row>
    <row r="178" spans="1:12" x14ac:dyDescent="0.25">
      <c r="A178">
        <v>580</v>
      </c>
      <c r="B178" t="s">
        <v>542</v>
      </c>
      <c r="C178" t="s">
        <v>786</v>
      </c>
      <c r="D178">
        <v>336545.29681600002</v>
      </c>
      <c r="E178">
        <v>3065248.0284799999</v>
      </c>
      <c r="F178">
        <v>290</v>
      </c>
      <c r="G178">
        <v>172.106324</v>
      </c>
      <c r="H178">
        <f>_xlfn.IFNA(VLOOKUP(F178,'[1]Xformer Data'!$A:$M,12,0), "NO IDEA")</f>
        <v>336375.97480000003</v>
      </c>
      <c r="I178">
        <f>_xlfn.IFNA(VLOOKUP(F178,'[1]Xformer Data'!$A:$M,13,0), "NO IDEA")</f>
        <v>3065217.196</v>
      </c>
      <c r="J178" t="str">
        <f>_xlfn.IFNA(VLOOKUP(F178,'[1]Xformer Data'!$A:$M,4,0), "NO IDEA")</f>
        <v>New Airport</v>
      </c>
      <c r="K178" t="str">
        <f>VLOOKUP(H178&amp;I178&amp;J178,Xformer_data!$L:$M,2,0)</f>
        <v>new_10166</v>
      </c>
      <c r="L178" t="s">
        <v>576</v>
      </c>
    </row>
    <row r="179" spans="1:12" x14ac:dyDescent="0.25">
      <c r="A179">
        <v>581</v>
      </c>
      <c r="B179" t="s">
        <v>542</v>
      </c>
      <c r="C179" t="s">
        <v>787</v>
      </c>
      <c r="D179">
        <v>336523.51162800001</v>
      </c>
      <c r="E179">
        <v>3065200.6239999998</v>
      </c>
      <c r="F179">
        <v>290</v>
      </c>
      <c r="G179">
        <v>148.46463199999999</v>
      </c>
      <c r="H179">
        <f>_xlfn.IFNA(VLOOKUP(F179,'[1]Xformer Data'!$A:$M,12,0), "NO IDEA")</f>
        <v>336375.97480000003</v>
      </c>
      <c r="I179">
        <f>_xlfn.IFNA(VLOOKUP(F179,'[1]Xformer Data'!$A:$M,13,0), "NO IDEA")</f>
        <v>3065217.196</v>
      </c>
      <c r="J179" t="str">
        <f>_xlfn.IFNA(VLOOKUP(F179,'[1]Xformer Data'!$A:$M,4,0), "NO IDEA")</f>
        <v>New Airport</v>
      </c>
      <c r="K179" t="str">
        <f>VLOOKUP(H179&amp;I179&amp;J179,Xformer_data!$L:$M,2,0)</f>
        <v>new_10166</v>
      </c>
      <c r="L179" t="s">
        <v>576</v>
      </c>
    </row>
    <row r="180" spans="1:12" x14ac:dyDescent="0.25">
      <c r="A180">
        <v>582</v>
      </c>
      <c r="B180" t="s">
        <v>542</v>
      </c>
      <c r="C180" t="s">
        <v>788</v>
      </c>
      <c r="D180">
        <v>336543.34659799997</v>
      </c>
      <c r="E180">
        <v>3065401.3602200001</v>
      </c>
      <c r="F180">
        <v>290</v>
      </c>
      <c r="G180">
        <v>248.856944</v>
      </c>
      <c r="H180">
        <f>_xlfn.IFNA(VLOOKUP(F180,'[1]Xformer Data'!$A:$M,12,0), "NO IDEA")</f>
        <v>336375.97480000003</v>
      </c>
      <c r="I180">
        <f>_xlfn.IFNA(VLOOKUP(F180,'[1]Xformer Data'!$A:$M,13,0), "NO IDEA")</f>
        <v>3065217.196</v>
      </c>
      <c r="J180" t="str">
        <f>_xlfn.IFNA(VLOOKUP(F180,'[1]Xformer Data'!$A:$M,4,0), "NO IDEA")</f>
        <v>New Airport</v>
      </c>
      <c r="K180" t="str">
        <f>VLOOKUP(H180&amp;I180&amp;J180,Xformer_data!$L:$M,2,0)</f>
        <v>new_10166</v>
      </c>
      <c r="L180" t="s">
        <v>576</v>
      </c>
    </row>
    <row r="181" spans="1:12" x14ac:dyDescent="0.25">
      <c r="A181">
        <v>583</v>
      </c>
      <c r="B181" t="s">
        <v>542</v>
      </c>
      <c r="C181" t="s">
        <v>566</v>
      </c>
      <c r="D181">
        <v>336897.17577600002</v>
      </c>
      <c r="E181">
        <v>3064433.5967100002</v>
      </c>
      <c r="F181">
        <v>260</v>
      </c>
      <c r="G181">
        <v>45.946120999999998</v>
      </c>
      <c r="H181">
        <f>_xlfn.IFNA(VLOOKUP(F181,'[1]Xformer Data'!$A:$M,12,0), "NO IDEA")</f>
        <v>336893.1888</v>
      </c>
      <c r="I181">
        <f>_xlfn.IFNA(VLOOKUP(F181,'[1]Xformer Data'!$A:$M,13,0), "NO IDEA")</f>
        <v>3064387.8239000002</v>
      </c>
      <c r="J181" t="str">
        <f>_xlfn.IFNA(VLOOKUP(F181,'[1]Xformer Data'!$A:$M,4,0), "NO IDEA")</f>
        <v>Bagmati</v>
      </c>
      <c r="K181" t="str">
        <f>VLOOKUP(H181&amp;I181&amp;J181,Xformer_data!$L:$M,2,0)</f>
        <v>bag_1130</v>
      </c>
      <c r="L181" t="s">
        <v>576</v>
      </c>
    </row>
    <row r="182" spans="1:12" x14ac:dyDescent="0.25">
      <c r="A182">
        <v>584</v>
      </c>
      <c r="B182" t="s">
        <v>542</v>
      </c>
      <c r="C182" t="s">
        <v>567</v>
      </c>
      <c r="D182">
        <v>336856.29013199999</v>
      </c>
      <c r="E182">
        <v>3064406.4943900001</v>
      </c>
      <c r="F182">
        <v>260</v>
      </c>
      <c r="G182">
        <v>41.353341999999998</v>
      </c>
      <c r="H182">
        <f>_xlfn.IFNA(VLOOKUP(F182,'[1]Xformer Data'!$A:$M,12,0), "NO IDEA")</f>
        <v>336893.1888</v>
      </c>
      <c r="I182">
        <f>_xlfn.IFNA(VLOOKUP(F182,'[1]Xformer Data'!$A:$M,13,0), "NO IDEA")</f>
        <v>3064387.8239000002</v>
      </c>
      <c r="J182" t="str">
        <f>_xlfn.IFNA(VLOOKUP(F182,'[1]Xformer Data'!$A:$M,4,0), "NO IDEA")</f>
        <v>Bagmati</v>
      </c>
      <c r="K182" t="str">
        <f>VLOOKUP(H182&amp;I182&amp;J182,Xformer_data!$L:$M,2,0)</f>
        <v>bag_1130</v>
      </c>
      <c r="L182" t="s">
        <v>576</v>
      </c>
    </row>
    <row r="183" spans="1:12" x14ac:dyDescent="0.25">
      <c r="A183">
        <v>585</v>
      </c>
      <c r="B183" t="s">
        <v>542</v>
      </c>
      <c r="C183" t="s">
        <v>824</v>
      </c>
      <c r="D183">
        <v>335761.93593099999</v>
      </c>
      <c r="E183">
        <v>3063717.2468900001</v>
      </c>
      <c r="F183">
        <v>228</v>
      </c>
      <c r="G183">
        <v>98.328415000000007</v>
      </c>
      <c r="H183">
        <f>_xlfn.IFNA(VLOOKUP(F183,'[1]Xformer Data'!$A:$M,12,0), "NO IDEA")</f>
        <v>335860.16960000002</v>
      </c>
      <c r="I183">
        <f>_xlfn.IFNA(VLOOKUP(F183,'[1]Xformer Data'!$A:$M,13,0), "NO IDEA")</f>
        <v>3063721.5624000002</v>
      </c>
      <c r="J183" t="str">
        <f>_xlfn.IFNA(VLOOKUP(F183,'[1]Xformer Data'!$A:$M,4,0), "NO IDEA")</f>
        <v>Sankhamul</v>
      </c>
      <c r="K183" t="str">
        <f>VLOOKUP(H183&amp;I183&amp;J183,Xformer_data!$L:$M,2,0)</f>
        <v>san_11054</v>
      </c>
      <c r="L183" t="s">
        <v>576</v>
      </c>
    </row>
    <row r="184" spans="1:12" x14ac:dyDescent="0.25">
      <c r="A184">
        <v>590</v>
      </c>
      <c r="B184" t="s">
        <v>542</v>
      </c>
      <c r="C184" t="s">
        <v>731</v>
      </c>
      <c r="D184">
        <v>335815.17806100001</v>
      </c>
      <c r="E184">
        <v>3059115.7161099999</v>
      </c>
      <c r="F184">
        <v>82</v>
      </c>
      <c r="G184">
        <v>77.656756000000001</v>
      </c>
      <c r="H184">
        <f>_xlfn.IFNA(VLOOKUP(F184,'[1]Xformer Data'!$A:$M,12,0), "NO IDEA")</f>
        <v>335754.50689999998</v>
      </c>
      <c r="I184">
        <f>_xlfn.IFNA(VLOOKUP(F184,'[1]Xformer Data'!$A:$M,13,0), "NO IDEA")</f>
        <v>3059164.1886</v>
      </c>
      <c r="J184" t="str">
        <f>_xlfn.IFNA(VLOOKUP(F184,'[1]Xformer Data'!$A:$M,4,0), "NO IDEA")</f>
        <v>Lubhu</v>
      </c>
      <c r="K184" t="str">
        <f>VLOOKUP(H184&amp;I184&amp;J184,Xformer_data!$L:$M,2,0)</f>
        <v>lub_9005</v>
      </c>
      <c r="L184" t="s">
        <v>576</v>
      </c>
    </row>
    <row r="185" spans="1:12" x14ac:dyDescent="0.25">
      <c r="A185">
        <v>591</v>
      </c>
      <c r="B185" t="s">
        <v>542</v>
      </c>
      <c r="C185" t="s">
        <v>732</v>
      </c>
      <c r="D185">
        <v>335598.86231699999</v>
      </c>
      <c r="E185">
        <v>3059399.5717799999</v>
      </c>
      <c r="F185">
        <v>73</v>
      </c>
      <c r="G185">
        <v>80.091193000000004</v>
      </c>
      <c r="H185">
        <f>_xlfn.IFNA(VLOOKUP(F185,'[1]Xformer Data'!$A:$M,12,0), "NO IDEA")</f>
        <v>335610.83980000002</v>
      </c>
      <c r="I185">
        <f>_xlfn.IFNA(VLOOKUP(F185,'[1]Xformer Data'!$A:$M,13,0), "NO IDEA")</f>
        <v>3059478.7623000001</v>
      </c>
      <c r="J185" t="str">
        <f>_xlfn.IFNA(VLOOKUP(F185,'[1]Xformer Data'!$A:$M,4,0), "NO IDEA")</f>
        <v>Lubhu</v>
      </c>
      <c r="K185" t="str">
        <f>VLOOKUP(H185&amp;I185&amp;J185,Xformer_data!$L:$M,2,0)</f>
        <v>lub_9341</v>
      </c>
      <c r="L185" t="s">
        <v>529</v>
      </c>
    </row>
    <row r="186" spans="1:12" x14ac:dyDescent="0.25">
      <c r="A186">
        <v>592</v>
      </c>
      <c r="B186" t="s">
        <v>542</v>
      </c>
      <c r="C186" t="s">
        <v>733</v>
      </c>
      <c r="D186">
        <v>339712.63485799998</v>
      </c>
      <c r="E186">
        <v>3058552.3598699998</v>
      </c>
      <c r="F186">
        <v>114</v>
      </c>
      <c r="G186">
        <v>121.294026</v>
      </c>
      <c r="H186">
        <f>_xlfn.IFNA(VLOOKUP(F186,'[1]Xformer Data'!$A:$M,12,0), "NO IDEA")</f>
        <v>339623.29739999998</v>
      </c>
      <c r="I186">
        <f>_xlfn.IFNA(VLOOKUP(F186,'[1]Xformer Data'!$A:$M,13,0), "NO IDEA")</f>
        <v>3058634.4029000001</v>
      </c>
      <c r="J186" t="str">
        <f>_xlfn.IFNA(VLOOKUP(F186,'[1]Xformer Data'!$A:$M,4,0), "NO IDEA")</f>
        <v>Lubhu</v>
      </c>
      <c r="K186" t="str">
        <f>VLOOKUP(H186&amp;I186&amp;J186,Xformer_data!$L:$M,2,0)</f>
        <v>lub_9422</v>
      </c>
      <c r="L186" t="s">
        <v>576</v>
      </c>
    </row>
    <row r="187" spans="1:12" x14ac:dyDescent="0.25">
      <c r="A187">
        <v>595</v>
      </c>
      <c r="B187" t="s">
        <v>542</v>
      </c>
      <c r="C187" t="s">
        <v>614</v>
      </c>
      <c r="D187">
        <v>336172.76187500003</v>
      </c>
      <c r="E187">
        <v>3065374.6881599999</v>
      </c>
      <c r="F187">
        <v>195</v>
      </c>
      <c r="G187">
        <v>74.190027999999998</v>
      </c>
      <c r="H187">
        <f>_xlfn.IFNA(VLOOKUP(F187,'[1]Xformer Data'!$A:$M,12,0), "NO IDEA")</f>
        <v>336227.24969999999</v>
      </c>
      <c r="I187">
        <f>_xlfn.IFNA(VLOOKUP(F187,'[1]Xformer Data'!$A:$M,13,0), "NO IDEA")</f>
        <v>3065425.0392999998</v>
      </c>
      <c r="J187" t="str">
        <f>_xlfn.IFNA(VLOOKUP(F187,'[1]Xformer Data'!$A:$M,4,0), "NO IDEA")</f>
        <v>Dhobikhola</v>
      </c>
      <c r="K187" t="str">
        <f>VLOOKUP(H187&amp;I187&amp;J187,Xformer_data!$L:$M,2,0)</f>
        <v>dho_3199</v>
      </c>
      <c r="L187" t="s">
        <v>576</v>
      </c>
    </row>
    <row r="188" spans="1:12" x14ac:dyDescent="0.25">
      <c r="A188">
        <v>597</v>
      </c>
      <c r="B188" t="s">
        <v>542</v>
      </c>
      <c r="C188" t="s">
        <v>568</v>
      </c>
      <c r="D188">
        <v>337444.67893400003</v>
      </c>
      <c r="E188">
        <v>3063930.0783799998</v>
      </c>
      <c r="F188">
        <v>248</v>
      </c>
      <c r="G188">
        <v>100.46219600000001</v>
      </c>
      <c r="H188">
        <f>_xlfn.IFNA(VLOOKUP(F188,'[1]Xformer Data'!$A:$M,12,0), "NO IDEA")</f>
        <v>337521.0307</v>
      </c>
      <c r="I188">
        <f>_xlfn.IFNA(VLOOKUP(F188,'[1]Xformer Data'!$A:$M,13,0), "NO IDEA")</f>
        <v>3063995.3705000002</v>
      </c>
      <c r="J188" t="str">
        <f>_xlfn.IFNA(VLOOKUP(F188,'[1]Xformer Data'!$A:$M,4,0), "NO IDEA")</f>
        <v>Bagmati</v>
      </c>
      <c r="K188" t="str">
        <f>VLOOKUP(H188&amp;I188&amp;J188,Xformer_data!$L:$M,2,0)</f>
        <v>bag_1066</v>
      </c>
      <c r="L188" t="s">
        <v>576</v>
      </c>
    </row>
    <row r="189" spans="1:12" x14ac:dyDescent="0.25">
      <c r="A189">
        <v>598</v>
      </c>
      <c r="B189" t="s">
        <v>542</v>
      </c>
      <c r="C189" t="s">
        <v>789</v>
      </c>
      <c r="D189">
        <v>337495.13441300002</v>
      </c>
      <c r="E189">
        <v>3064995.6106400001</v>
      </c>
      <c r="F189">
        <v>291</v>
      </c>
      <c r="G189">
        <v>188.15670900000001</v>
      </c>
      <c r="H189">
        <f>_xlfn.IFNA(VLOOKUP(F189,'[1]Xformer Data'!$A:$M,12,0), "NO IDEA")</f>
        <v>337492.01449999999</v>
      </c>
      <c r="I189">
        <f>_xlfn.IFNA(VLOOKUP(F189,'[1]Xformer Data'!$A:$M,13,0), "NO IDEA")</f>
        <v>3064807.4797999999</v>
      </c>
      <c r="J189" t="str">
        <f>_xlfn.IFNA(VLOOKUP(F189,'[1]Xformer Data'!$A:$M,4,0), "NO IDEA")</f>
        <v>New Airport</v>
      </c>
      <c r="K189" t="str">
        <f>VLOOKUP(H189&amp;I189&amp;J189,Xformer_data!$L:$M,2,0)</f>
        <v>new_10249</v>
      </c>
      <c r="L189" t="s">
        <v>576</v>
      </c>
    </row>
    <row r="190" spans="1:12" x14ac:dyDescent="0.25">
      <c r="A190">
        <v>599</v>
      </c>
      <c r="B190" t="s">
        <v>542</v>
      </c>
      <c r="C190" t="s">
        <v>588</v>
      </c>
      <c r="D190">
        <v>336418.610338</v>
      </c>
      <c r="E190">
        <v>3063858.1492699999</v>
      </c>
      <c r="F190">
        <v>199</v>
      </c>
      <c r="G190">
        <v>51.058540000000001</v>
      </c>
      <c r="H190">
        <f>_xlfn.IFNA(VLOOKUP(F190,'[1]Xformer Data'!$A:$M,12,0), "NO IDEA")</f>
        <v>336370.00890000002</v>
      </c>
      <c r="I190">
        <f>_xlfn.IFNA(VLOOKUP(F190,'[1]Xformer Data'!$A:$M,13,0), "NO IDEA")</f>
        <v>3063842.5008</v>
      </c>
      <c r="J190" t="str">
        <f>_xlfn.IFNA(VLOOKUP(F190,'[1]Xformer Data'!$A:$M,4,0), "NO IDEA")</f>
        <v>Baneshwor</v>
      </c>
      <c r="K190" t="str">
        <f>VLOOKUP(H190&amp;I190&amp;J190,Xformer_data!$L:$M,2,0)</f>
        <v>ban_2185</v>
      </c>
      <c r="L190" t="s">
        <v>576</v>
      </c>
    </row>
    <row r="191" spans="1:12" x14ac:dyDescent="0.25">
      <c r="A191">
        <v>600</v>
      </c>
      <c r="B191" t="s">
        <v>542</v>
      </c>
      <c r="C191" t="s">
        <v>659</v>
      </c>
      <c r="D191">
        <v>335889.35880799999</v>
      </c>
      <c r="E191">
        <v>3061155.4083500002</v>
      </c>
      <c r="F191">
        <v>20</v>
      </c>
      <c r="G191">
        <v>414.24855200000002</v>
      </c>
      <c r="H191">
        <f>_xlfn.IFNA(VLOOKUP(F191,'[1]Xformer Data'!$A:$M,12,0), "NO IDEA")</f>
        <v>335554.28600000002</v>
      </c>
      <c r="I191">
        <f>_xlfn.IFNA(VLOOKUP(F191,'[1]Xformer Data'!$A:$M,13,0), "NO IDEA")</f>
        <v>3061398.9819</v>
      </c>
      <c r="J191" t="str">
        <f>_xlfn.IFNA(VLOOKUP(F191,'[1]Xformer Data'!$A:$M,4,0), "NO IDEA")</f>
        <v>Imadol - 1</v>
      </c>
      <c r="K191" t="str">
        <f>VLOOKUP(H191&amp;I191&amp;J191,Xformer_data!$L:$M,2,0)</f>
        <v>im1_6007</v>
      </c>
      <c r="L191" t="s">
        <v>576</v>
      </c>
    </row>
    <row r="192" spans="1:12" x14ac:dyDescent="0.25">
      <c r="A192">
        <v>601</v>
      </c>
      <c r="B192" t="s">
        <v>542</v>
      </c>
      <c r="C192" t="s">
        <v>633</v>
      </c>
      <c r="D192">
        <v>337965.61113400001</v>
      </c>
      <c r="E192">
        <v>3063418.4949500002</v>
      </c>
      <c r="F192">
        <v>159</v>
      </c>
      <c r="G192">
        <v>101.26247499999999</v>
      </c>
      <c r="H192">
        <f>_xlfn.IFNA(VLOOKUP(F192,'[1]Xformer Data'!$A:$M,12,0), "NO IDEA")</f>
        <v>337936.01620000001</v>
      </c>
      <c r="I192">
        <f>_xlfn.IFNA(VLOOKUP(F192,'[1]Xformer Data'!$A:$M,13,0), "NO IDEA")</f>
        <v>3063321.6537000001</v>
      </c>
      <c r="J192" t="str">
        <f>_xlfn.IFNA(VLOOKUP(F192,'[1]Xformer Data'!$A:$M,4,0), "NO IDEA")</f>
        <v>Gothatar</v>
      </c>
      <c r="K192" t="str">
        <f>VLOOKUP(H192&amp;I192&amp;J192,Xformer_data!$L:$M,2,0)</f>
        <v>got_4061</v>
      </c>
      <c r="L192" t="s">
        <v>576</v>
      </c>
    </row>
    <row r="193" spans="1:12" x14ac:dyDescent="0.25">
      <c r="A193">
        <v>602</v>
      </c>
      <c r="B193" t="s">
        <v>542</v>
      </c>
      <c r="C193" t="s">
        <v>734</v>
      </c>
      <c r="D193">
        <v>338748.77066099999</v>
      </c>
      <c r="E193">
        <v>3059124.2151500001</v>
      </c>
      <c r="F193">
        <v>127</v>
      </c>
      <c r="G193">
        <v>44.886122</v>
      </c>
      <c r="H193">
        <f>_xlfn.IFNA(VLOOKUP(F193,'[1]Xformer Data'!$A:$M,12,0), "NO IDEA")</f>
        <v>338793.46090000001</v>
      </c>
      <c r="I193">
        <f>_xlfn.IFNA(VLOOKUP(F193,'[1]Xformer Data'!$A:$M,13,0), "NO IDEA")</f>
        <v>3059128.4040000001</v>
      </c>
      <c r="J193" t="str">
        <f>_xlfn.IFNA(VLOOKUP(F193,'[1]Xformer Data'!$A:$M,4,0), "NO IDEA")</f>
        <v>Lubhu</v>
      </c>
      <c r="K193" t="str">
        <f>VLOOKUP(H193&amp;I193&amp;J193,Xformer_data!$L:$M,2,0)</f>
        <v>lub_9288</v>
      </c>
      <c r="L193" t="s">
        <v>576</v>
      </c>
    </row>
    <row r="194" spans="1:12" x14ac:dyDescent="0.25">
      <c r="A194">
        <v>603</v>
      </c>
      <c r="B194" t="s">
        <v>542</v>
      </c>
      <c r="C194" t="s">
        <v>735</v>
      </c>
      <c r="D194">
        <v>338167.862027</v>
      </c>
      <c r="E194">
        <v>3059262.4505099999</v>
      </c>
      <c r="F194">
        <v>156</v>
      </c>
      <c r="G194">
        <v>201.051455</v>
      </c>
      <c r="H194">
        <f>_xlfn.IFNA(VLOOKUP(F194,'[1]Xformer Data'!$A:$M,12,0), "NO IDEA")</f>
        <v>338109.26120000001</v>
      </c>
      <c r="I194">
        <f>_xlfn.IFNA(VLOOKUP(F194,'[1]Xformer Data'!$A:$M,13,0), "NO IDEA")</f>
        <v>3059454.7722</v>
      </c>
      <c r="J194" t="str">
        <f>_xlfn.IFNA(VLOOKUP(F194,'[1]Xformer Data'!$A:$M,4,0), "NO IDEA")</f>
        <v>Lubhu</v>
      </c>
      <c r="K194" t="str">
        <f>VLOOKUP(H194&amp;I194&amp;J194,Xformer_data!$L:$M,2,0)</f>
        <v>lub_9317</v>
      </c>
      <c r="L194" t="s">
        <v>576</v>
      </c>
    </row>
    <row r="195" spans="1:12" x14ac:dyDescent="0.25">
      <c r="A195">
        <v>604</v>
      </c>
      <c r="B195" t="s">
        <v>542</v>
      </c>
      <c r="C195" t="s">
        <v>736</v>
      </c>
      <c r="D195">
        <v>338294.43405400001</v>
      </c>
      <c r="E195">
        <v>3058986.2688699998</v>
      </c>
      <c r="F195">
        <v>152</v>
      </c>
      <c r="G195">
        <v>166.30051</v>
      </c>
      <c r="H195">
        <f>_xlfn.IFNA(VLOOKUP(F195,'[1]Xformer Data'!$A:$M,12,0), "NO IDEA")</f>
        <v>338139.3394</v>
      </c>
      <c r="I195">
        <f>_xlfn.IFNA(VLOOKUP(F195,'[1]Xformer Data'!$A:$M,13,0), "NO IDEA")</f>
        <v>3058926.2563</v>
      </c>
      <c r="J195" t="str">
        <f>_xlfn.IFNA(VLOOKUP(F195,'[1]Xformer Data'!$A:$M,4,0), "NO IDEA")</f>
        <v>Lubhu</v>
      </c>
      <c r="K195" t="str">
        <f>VLOOKUP(H195&amp;I195&amp;J195,Xformer_data!$L:$M,2,0)</f>
        <v>lub_9494</v>
      </c>
      <c r="L195" t="s">
        <v>576</v>
      </c>
    </row>
    <row r="196" spans="1:12" x14ac:dyDescent="0.25">
      <c r="A196">
        <v>605</v>
      </c>
      <c r="B196" t="s">
        <v>542</v>
      </c>
      <c r="C196" t="s">
        <v>737</v>
      </c>
      <c r="D196">
        <v>338646.38962799998</v>
      </c>
      <c r="E196">
        <v>3059039.3752299999</v>
      </c>
      <c r="F196">
        <v>141</v>
      </c>
      <c r="G196">
        <v>150.972285</v>
      </c>
      <c r="H196">
        <f>_xlfn.IFNA(VLOOKUP(F196,'[1]Xformer Data'!$A:$M,12,0), "NO IDEA")</f>
        <v>338599.88770000002</v>
      </c>
      <c r="I196">
        <f>_xlfn.IFNA(VLOOKUP(F196,'[1]Xformer Data'!$A:$M,13,0), "NO IDEA")</f>
        <v>3059183.0074</v>
      </c>
      <c r="J196" t="str">
        <f>_xlfn.IFNA(VLOOKUP(F196,'[1]Xformer Data'!$A:$M,4,0), "NO IDEA")</f>
        <v>Lubhu</v>
      </c>
      <c r="K196" t="str">
        <f>VLOOKUP(H196&amp;I196&amp;J196,Xformer_data!$L:$M,2,0)</f>
        <v>lub_9477</v>
      </c>
      <c r="L196" t="s">
        <v>576</v>
      </c>
    </row>
    <row r="197" spans="1:12" x14ac:dyDescent="0.25">
      <c r="A197">
        <v>606</v>
      </c>
      <c r="B197" t="s">
        <v>542</v>
      </c>
      <c r="C197" t="s">
        <v>660</v>
      </c>
      <c r="D197">
        <v>336303.60532899998</v>
      </c>
      <c r="E197">
        <v>3061833.9662500001</v>
      </c>
      <c r="F197">
        <v>15</v>
      </c>
      <c r="G197">
        <v>91.407587000000007</v>
      </c>
      <c r="H197">
        <f>_xlfn.IFNA(VLOOKUP(F197,'[1]Xformer Data'!$A:$M,12,0), "NO IDEA")</f>
        <v>336229.79690000002</v>
      </c>
      <c r="I197">
        <f>_xlfn.IFNA(VLOOKUP(F197,'[1]Xformer Data'!$A:$M,13,0), "NO IDEA")</f>
        <v>3061780.0435000001</v>
      </c>
      <c r="J197" t="str">
        <f>_xlfn.IFNA(VLOOKUP(F197,'[1]Xformer Data'!$A:$M,4,0), "NO IDEA")</f>
        <v>Imadol - 1</v>
      </c>
      <c r="K197" t="str">
        <f>VLOOKUP(H197&amp;I197&amp;J197,Xformer_data!$L:$M,2,0)</f>
        <v>im1_6005</v>
      </c>
      <c r="L197" t="s">
        <v>576</v>
      </c>
    </row>
    <row r="198" spans="1:12" x14ac:dyDescent="0.25">
      <c r="A198">
        <v>607</v>
      </c>
      <c r="B198" t="s">
        <v>542</v>
      </c>
      <c r="C198" t="s">
        <v>678</v>
      </c>
      <c r="D198">
        <v>335102.75463899999</v>
      </c>
      <c r="E198">
        <v>3060960.07467</v>
      </c>
      <c r="F198">
        <v>29</v>
      </c>
      <c r="G198">
        <v>257.90818000000002</v>
      </c>
      <c r="H198">
        <f>_xlfn.IFNA(VLOOKUP(F198,'[1]Xformer Data'!$A:$M,12,0), "NO IDEA")</f>
        <v>335269.9963</v>
      </c>
      <c r="I198">
        <f>_xlfn.IFNA(VLOOKUP(F198,'[1]Xformer Data'!$A:$M,13,0), "NO IDEA")</f>
        <v>3061156.4081999999</v>
      </c>
      <c r="J198" t="str">
        <f>_xlfn.IFNA(VLOOKUP(F198,'[1]Xformer Data'!$A:$M,4,0), "NO IDEA")</f>
        <v>Imadol - 2</v>
      </c>
      <c r="K198" t="str">
        <f>VLOOKUP(H198&amp;I198&amp;J198,Xformer_data!$L:$M,2,0)</f>
        <v>im2_7062</v>
      </c>
      <c r="L198" t="s">
        <v>576</v>
      </c>
    </row>
    <row r="199" spans="1:12" x14ac:dyDescent="0.25">
      <c r="A199">
        <v>610</v>
      </c>
      <c r="B199" t="s">
        <v>542</v>
      </c>
      <c r="C199" t="s">
        <v>738</v>
      </c>
      <c r="D199">
        <v>339233.69371899997</v>
      </c>
      <c r="E199">
        <v>3059222.7553500002</v>
      </c>
      <c r="F199">
        <v>139</v>
      </c>
      <c r="G199">
        <v>98.906878000000006</v>
      </c>
      <c r="H199">
        <f>_xlfn.IFNA(VLOOKUP(F199,'[1]Xformer Data'!$A:$M,12,0), "NO IDEA")</f>
        <v>339311.57819999999</v>
      </c>
      <c r="I199">
        <f>_xlfn.IFNA(VLOOKUP(F199,'[1]Xformer Data'!$A:$M,13,0), "NO IDEA")</f>
        <v>3059161.7916000001</v>
      </c>
      <c r="J199" t="str">
        <f>_xlfn.IFNA(VLOOKUP(F199,'[1]Xformer Data'!$A:$M,4,0), "NO IDEA")</f>
        <v>Lubhu</v>
      </c>
      <c r="K199" t="str">
        <f>VLOOKUP(H199&amp;I199&amp;J199,Xformer_data!$L:$M,2,0)</f>
        <v>lub_9465</v>
      </c>
      <c r="L199" t="s">
        <v>576</v>
      </c>
    </row>
    <row r="200" spans="1:12" x14ac:dyDescent="0.25">
      <c r="A200">
        <v>611</v>
      </c>
      <c r="B200" t="s">
        <v>542</v>
      </c>
      <c r="C200" t="s">
        <v>739</v>
      </c>
      <c r="D200">
        <v>339393.17191899999</v>
      </c>
      <c r="E200">
        <v>3059158.0943</v>
      </c>
      <c r="F200">
        <v>139</v>
      </c>
      <c r="G200">
        <v>81.677445000000006</v>
      </c>
      <c r="H200">
        <f>_xlfn.IFNA(VLOOKUP(F200,'[1]Xformer Data'!$A:$M,12,0), "NO IDEA")</f>
        <v>339311.57819999999</v>
      </c>
      <c r="I200">
        <f>_xlfn.IFNA(VLOOKUP(F200,'[1]Xformer Data'!$A:$M,13,0), "NO IDEA")</f>
        <v>3059161.7916000001</v>
      </c>
      <c r="J200" t="str">
        <f>_xlfn.IFNA(VLOOKUP(F200,'[1]Xformer Data'!$A:$M,4,0), "NO IDEA")</f>
        <v>Lubhu</v>
      </c>
      <c r="K200" t="str">
        <f>VLOOKUP(H200&amp;I200&amp;J200,Xformer_data!$L:$M,2,0)</f>
        <v>lub_9465</v>
      </c>
      <c r="L200" t="s">
        <v>576</v>
      </c>
    </row>
    <row r="201" spans="1:12" x14ac:dyDescent="0.25">
      <c r="A201">
        <v>613</v>
      </c>
      <c r="B201" t="s">
        <v>542</v>
      </c>
      <c r="C201" t="s">
        <v>740</v>
      </c>
      <c r="D201">
        <v>341738.56589099998</v>
      </c>
      <c r="E201">
        <v>3056999.4220099999</v>
      </c>
      <c r="F201">
        <v>105</v>
      </c>
      <c r="G201">
        <v>72.930336999999994</v>
      </c>
      <c r="H201">
        <f>_xlfn.IFNA(VLOOKUP(F201,'[1]Xformer Data'!$A:$M,12,0), "NO IDEA")</f>
        <v>341681.70630000002</v>
      </c>
      <c r="I201">
        <f>_xlfn.IFNA(VLOOKUP(F201,'[1]Xformer Data'!$A:$M,13,0), "NO IDEA")</f>
        <v>3057045.0928000002</v>
      </c>
      <c r="J201" t="str">
        <f>_xlfn.IFNA(VLOOKUP(F201,'[1]Xformer Data'!$A:$M,4,0), "NO IDEA")</f>
        <v>Lubhu</v>
      </c>
      <c r="K201" t="str">
        <f>VLOOKUP(H201&amp;I201&amp;J201,Xformer_data!$L:$M,2,0)</f>
        <v>lub_9158</v>
      </c>
      <c r="L201" t="s">
        <v>576</v>
      </c>
    </row>
    <row r="202" spans="1:12" x14ac:dyDescent="0.25">
      <c r="A202">
        <v>614</v>
      </c>
      <c r="B202" t="s">
        <v>542</v>
      </c>
      <c r="C202" t="s">
        <v>741</v>
      </c>
      <c r="D202">
        <v>339287.56488600001</v>
      </c>
      <c r="E202">
        <v>3058629.4071300002</v>
      </c>
      <c r="F202">
        <v>117</v>
      </c>
      <c r="G202">
        <v>103.073156</v>
      </c>
      <c r="H202">
        <f>_xlfn.IFNA(VLOOKUP(F202,'[1]Xformer Data'!$A:$M,12,0), "NO IDEA")</f>
        <v>339257.43699999998</v>
      </c>
      <c r="I202">
        <f>_xlfn.IFNA(VLOOKUP(F202,'[1]Xformer Data'!$A:$M,13,0), "NO IDEA")</f>
        <v>3058530.8354000002</v>
      </c>
      <c r="J202" t="str">
        <f>_xlfn.IFNA(VLOOKUP(F202,'[1]Xformer Data'!$A:$M,4,0), "NO IDEA")</f>
        <v>Lubhu</v>
      </c>
      <c r="K202" t="str">
        <f>VLOOKUP(H202&amp;I202&amp;J202,Xformer_data!$L:$M,2,0)</f>
        <v>lub_9428</v>
      </c>
      <c r="L202" t="s">
        <v>576</v>
      </c>
    </row>
    <row r="203" spans="1:12" x14ac:dyDescent="0.25">
      <c r="A203">
        <v>615</v>
      </c>
      <c r="B203" t="s">
        <v>542</v>
      </c>
      <c r="C203" t="s">
        <v>615</v>
      </c>
      <c r="D203">
        <v>335247.72348599997</v>
      </c>
      <c r="E203">
        <v>3064468.7093000002</v>
      </c>
      <c r="F203">
        <v>183</v>
      </c>
      <c r="G203">
        <v>76.312149000000005</v>
      </c>
      <c r="H203">
        <f>_xlfn.IFNA(VLOOKUP(F203,'[1]Xformer Data'!$A:$M,12,0), "NO IDEA")</f>
        <v>335322.3652</v>
      </c>
      <c r="I203">
        <f>_xlfn.IFNA(VLOOKUP(F203,'[1]Xformer Data'!$A:$M,13,0), "NO IDEA")</f>
        <v>3064452.8297999999</v>
      </c>
      <c r="J203" t="str">
        <f>_xlfn.IFNA(VLOOKUP(F203,'[1]Xformer Data'!$A:$M,4,0), "NO IDEA")</f>
        <v>Dhobikhola</v>
      </c>
      <c r="K203" t="str">
        <f>VLOOKUP(H203&amp;I203&amp;J203,Xformer_data!$L:$M,2,0)</f>
        <v>dho_3101</v>
      </c>
      <c r="L203" t="s">
        <v>529</v>
      </c>
    </row>
    <row r="204" spans="1:12" x14ac:dyDescent="0.25">
      <c r="A204">
        <v>619</v>
      </c>
      <c r="B204" t="s">
        <v>542</v>
      </c>
      <c r="C204" t="s">
        <v>742</v>
      </c>
      <c r="D204">
        <v>335462.94239099999</v>
      </c>
      <c r="E204">
        <v>3061083.7423800002</v>
      </c>
      <c r="F204">
        <v>72</v>
      </c>
      <c r="G204">
        <v>178.93164200000001</v>
      </c>
      <c r="H204">
        <f>_xlfn.IFNA(VLOOKUP(F204,'[1]Xformer Data'!$A:$M,12,0), "NO IDEA")</f>
        <v>335297.46789999999</v>
      </c>
      <c r="I204">
        <f>_xlfn.IFNA(VLOOKUP(F204,'[1]Xformer Data'!$A:$M,13,0), "NO IDEA")</f>
        <v>3061151.8212000001</v>
      </c>
      <c r="J204" t="str">
        <f>_xlfn.IFNA(VLOOKUP(F204,'[1]Xformer Data'!$A:$M,4,0), "NO IDEA")</f>
        <v>Lubhu</v>
      </c>
      <c r="K204" t="str">
        <f>VLOOKUP(H204&amp;I204&amp;J204,Xformer_data!$L:$M,2,0)</f>
        <v>lub_9080</v>
      </c>
      <c r="L204" t="s">
        <v>576</v>
      </c>
    </row>
    <row r="205" spans="1:12" x14ac:dyDescent="0.25">
      <c r="A205">
        <v>647</v>
      </c>
      <c r="B205" t="s">
        <v>542</v>
      </c>
      <c r="C205" t="s">
        <v>634</v>
      </c>
      <c r="D205">
        <v>337907.94998700003</v>
      </c>
      <c r="E205">
        <v>3062708.7195600001</v>
      </c>
      <c r="F205">
        <v>172</v>
      </c>
      <c r="G205">
        <v>295.38947200000001</v>
      </c>
      <c r="H205">
        <f>_xlfn.IFNA(VLOOKUP(F205,'[1]Xformer Data'!$A:$M,12,0), "NO IDEA")</f>
        <v>337616.53899999999</v>
      </c>
      <c r="I205">
        <f>_xlfn.IFNA(VLOOKUP(F205,'[1]Xformer Data'!$A:$M,13,0), "NO IDEA")</f>
        <v>3062660.4021000001</v>
      </c>
      <c r="J205" t="str">
        <f>_xlfn.IFNA(VLOOKUP(F205,'[1]Xformer Data'!$A:$M,4,0), "NO IDEA")</f>
        <v>Gothatar</v>
      </c>
      <c r="K205" t="str">
        <f>VLOOKUP(H205&amp;I205&amp;J205,Xformer_data!$L:$M,2,0)</f>
        <v>got_4052</v>
      </c>
      <c r="L205" t="s">
        <v>576</v>
      </c>
    </row>
    <row r="206" spans="1:12" x14ac:dyDescent="0.25">
      <c r="A206">
        <v>648</v>
      </c>
      <c r="B206" t="s">
        <v>542</v>
      </c>
      <c r="C206" t="s">
        <v>708</v>
      </c>
      <c r="D206">
        <v>337045.87391099997</v>
      </c>
      <c r="E206">
        <v>3062506.5991199999</v>
      </c>
      <c r="F206">
        <v>38</v>
      </c>
      <c r="G206">
        <v>166.365162</v>
      </c>
      <c r="H206">
        <f>_xlfn.IFNA(VLOOKUP(F206,'[1]Xformer Data'!$A:$M,12,0), "NO IDEA")</f>
        <v>336879.7401</v>
      </c>
      <c r="I206">
        <f>_xlfn.IFNA(VLOOKUP(F206,'[1]Xformer Data'!$A:$M,13,0), "NO IDEA")</f>
        <v>3062497.8284999998</v>
      </c>
      <c r="J206" t="str">
        <f>_xlfn.IFNA(VLOOKUP(F206,'[1]Xformer Data'!$A:$M,4,0), "NO IDEA")</f>
        <v>Koteshwor</v>
      </c>
      <c r="K206" t="str">
        <f>VLOOKUP(H206&amp;I206&amp;J206,Xformer_data!$L:$M,2,0)</f>
        <v>kot_8356</v>
      </c>
      <c r="L206" t="s">
        <v>576</v>
      </c>
    </row>
    <row r="207" spans="1:12" x14ac:dyDescent="0.25">
      <c r="A207">
        <v>653</v>
      </c>
      <c r="B207" t="s">
        <v>542</v>
      </c>
      <c r="C207" t="s">
        <v>661</v>
      </c>
      <c r="D207">
        <v>336219.03753600002</v>
      </c>
      <c r="E207">
        <v>3062871.8672600002</v>
      </c>
      <c r="F207">
        <v>3</v>
      </c>
      <c r="G207">
        <v>152.62851800000001</v>
      </c>
      <c r="H207">
        <f>_xlfn.IFNA(VLOOKUP(F207,'[1]Xformer Data'!$A:$M,12,0), "NO IDEA")</f>
        <v>336113.39939999999</v>
      </c>
      <c r="I207">
        <f>_xlfn.IFNA(VLOOKUP(F207,'[1]Xformer Data'!$A:$M,13,0), "NO IDEA")</f>
        <v>3062982.031</v>
      </c>
      <c r="J207" t="str">
        <f>_xlfn.IFNA(VLOOKUP(F207,'[1]Xformer Data'!$A:$M,4,0), "NO IDEA")</f>
        <v>Imadol - 1</v>
      </c>
      <c r="K207" t="str">
        <f>VLOOKUP(H207&amp;I207&amp;J207,Xformer_data!$L:$M,2,0)</f>
        <v>im1_6018</v>
      </c>
      <c r="L207" t="s">
        <v>529</v>
      </c>
    </row>
    <row r="208" spans="1:12" x14ac:dyDescent="0.25">
      <c r="A208">
        <v>654</v>
      </c>
      <c r="B208" t="s">
        <v>542</v>
      </c>
      <c r="C208" t="s">
        <v>635</v>
      </c>
      <c r="D208">
        <v>337737.09620600002</v>
      </c>
      <c r="E208">
        <v>3063063.3155800002</v>
      </c>
      <c r="F208">
        <v>158</v>
      </c>
      <c r="G208">
        <v>92.426518999999999</v>
      </c>
      <c r="H208">
        <f>_xlfn.IFNA(VLOOKUP(F208,'[1]Xformer Data'!$A:$M,12,0), "NO IDEA")</f>
        <v>337770.58779999998</v>
      </c>
      <c r="I208">
        <f>_xlfn.IFNA(VLOOKUP(F208,'[1]Xformer Data'!$A:$M,13,0), "NO IDEA")</f>
        <v>3062977.1705</v>
      </c>
      <c r="J208" t="str">
        <f>_xlfn.IFNA(VLOOKUP(F208,'[1]Xformer Data'!$A:$M,4,0), "NO IDEA")</f>
        <v>Gothatar</v>
      </c>
      <c r="K208" t="str">
        <f>VLOOKUP(H208&amp;I208&amp;J208,Xformer_data!$L:$M,2,0)</f>
        <v>got_4056</v>
      </c>
      <c r="L208" t="s">
        <v>576</v>
      </c>
    </row>
    <row r="209" spans="1:12" x14ac:dyDescent="0.25">
      <c r="A209">
        <v>655</v>
      </c>
      <c r="B209" t="s">
        <v>542</v>
      </c>
      <c r="C209" t="s">
        <v>743</v>
      </c>
      <c r="D209">
        <v>335015.89219599997</v>
      </c>
      <c r="E209">
        <v>3058591.7545400001</v>
      </c>
      <c r="F209">
        <v>90</v>
      </c>
      <c r="G209">
        <v>329.46844700000003</v>
      </c>
      <c r="H209">
        <f>_xlfn.IFNA(VLOOKUP(F209,'[1]Xformer Data'!$A:$M,12,0), "NO IDEA")</f>
        <v>335294.29700000002</v>
      </c>
      <c r="I209">
        <f>_xlfn.IFNA(VLOOKUP(F209,'[1]Xformer Data'!$A:$M,13,0), "NO IDEA")</f>
        <v>3058767.9369000001</v>
      </c>
      <c r="J209" t="str">
        <f>_xlfn.IFNA(VLOOKUP(F209,'[1]Xformer Data'!$A:$M,4,0), "NO IDEA")</f>
        <v>Lubhu</v>
      </c>
      <c r="K209" t="str">
        <f>VLOOKUP(H209&amp;I209&amp;J209,Xformer_data!$L:$M,2,0)</f>
        <v>lub_9380</v>
      </c>
      <c r="L209" t="s">
        <v>576</v>
      </c>
    </row>
    <row r="210" spans="1:12" x14ac:dyDescent="0.25">
      <c r="A210">
        <v>656</v>
      </c>
      <c r="B210" t="s">
        <v>542</v>
      </c>
      <c r="C210" t="s">
        <v>616</v>
      </c>
      <c r="D210">
        <v>335722.67645199999</v>
      </c>
      <c r="E210">
        <v>3065322.5882100002</v>
      </c>
      <c r="F210">
        <v>192</v>
      </c>
      <c r="G210">
        <v>280.37313899999998</v>
      </c>
      <c r="H210">
        <f>_xlfn.IFNA(VLOOKUP(F210,'[1]Xformer Data'!$A:$M,12,0), "NO IDEA")</f>
        <v>335887.19439999998</v>
      </c>
      <c r="I210">
        <f>_xlfn.IFNA(VLOOKUP(F210,'[1]Xformer Data'!$A:$M,13,0), "NO IDEA")</f>
        <v>3065095.5575000001</v>
      </c>
      <c r="J210" t="str">
        <f>_xlfn.IFNA(VLOOKUP(F210,'[1]Xformer Data'!$A:$M,4,0), "NO IDEA")</f>
        <v>Dhobikhola</v>
      </c>
      <c r="K210" t="str">
        <f>VLOOKUP(H210&amp;I210&amp;J210,Xformer_data!$L:$M,2,0)</f>
        <v>dho_3163</v>
      </c>
      <c r="L210" t="s">
        <v>576</v>
      </c>
    </row>
    <row r="211" spans="1:12" x14ac:dyDescent="0.25">
      <c r="A211">
        <v>661</v>
      </c>
      <c r="B211" t="s">
        <v>542</v>
      </c>
      <c r="C211" t="s">
        <v>744</v>
      </c>
      <c r="D211">
        <v>336150.50342800003</v>
      </c>
      <c r="E211">
        <v>3058640.6280899998</v>
      </c>
      <c r="F211">
        <v>150</v>
      </c>
      <c r="G211">
        <v>312.85785600000003</v>
      </c>
      <c r="H211">
        <f>_xlfn.IFNA(VLOOKUP(F211,'[1]Xformer Data'!$A:$M,12,0), "NO IDEA")</f>
        <v>336048.74099999998</v>
      </c>
      <c r="I211">
        <f>_xlfn.IFNA(VLOOKUP(F211,'[1]Xformer Data'!$A:$M,13,0), "NO IDEA")</f>
        <v>3058936.4734</v>
      </c>
      <c r="J211" t="str">
        <f>_xlfn.IFNA(VLOOKUP(F211,'[1]Xformer Data'!$A:$M,4,0), "NO IDEA")</f>
        <v>Lubhu</v>
      </c>
      <c r="K211" t="str">
        <f>VLOOKUP(H211&amp;I211&amp;J211,Xformer_data!$L:$M,2,0)</f>
        <v>lub_9484</v>
      </c>
      <c r="L211" t="s">
        <v>576</v>
      </c>
    </row>
    <row r="212" spans="1:12" x14ac:dyDescent="0.25">
      <c r="A212">
        <v>662</v>
      </c>
      <c r="B212" t="s">
        <v>542</v>
      </c>
      <c r="C212" t="s">
        <v>745</v>
      </c>
      <c r="D212">
        <v>336038.54442799999</v>
      </c>
      <c r="E212">
        <v>3058713.7922299998</v>
      </c>
      <c r="F212">
        <v>150</v>
      </c>
      <c r="G212">
        <v>222.914502</v>
      </c>
      <c r="H212">
        <f>_xlfn.IFNA(VLOOKUP(F212,'[1]Xformer Data'!$A:$M,12,0), "NO IDEA")</f>
        <v>336048.74099999998</v>
      </c>
      <c r="I212">
        <f>_xlfn.IFNA(VLOOKUP(F212,'[1]Xformer Data'!$A:$M,13,0), "NO IDEA")</f>
        <v>3058936.4734</v>
      </c>
      <c r="J212" t="str">
        <f>_xlfn.IFNA(VLOOKUP(F212,'[1]Xformer Data'!$A:$M,4,0), "NO IDEA")</f>
        <v>Lubhu</v>
      </c>
      <c r="K212" t="str">
        <f>VLOOKUP(H212&amp;I212&amp;J212,Xformer_data!$L:$M,2,0)</f>
        <v>lub_9484</v>
      </c>
      <c r="L212" t="s">
        <v>543</v>
      </c>
    </row>
    <row r="213" spans="1:12" x14ac:dyDescent="0.25">
      <c r="A213">
        <v>699</v>
      </c>
      <c r="B213" t="s">
        <v>542</v>
      </c>
      <c r="C213" t="s">
        <v>617</v>
      </c>
      <c r="D213">
        <v>335083.33451399999</v>
      </c>
      <c r="E213">
        <v>3064580.6610699999</v>
      </c>
      <c r="F213">
        <v>184</v>
      </c>
      <c r="G213">
        <v>242.532768</v>
      </c>
      <c r="H213">
        <f>_xlfn.IFNA(VLOOKUP(F213,'[1]Xformer Data'!$A:$M,12,0), "NO IDEA")</f>
        <v>335324.85210000002</v>
      </c>
      <c r="I213">
        <f>_xlfn.IFNA(VLOOKUP(F213,'[1]Xformer Data'!$A:$M,13,0), "NO IDEA")</f>
        <v>3064602.8286000001</v>
      </c>
      <c r="J213" t="str">
        <f>_xlfn.IFNA(VLOOKUP(F213,'[1]Xformer Data'!$A:$M,4,0), "NO IDEA")</f>
        <v>Dhobikhola</v>
      </c>
      <c r="K213" t="str">
        <f>VLOOKUP(H213&amp;I213&amp;J213,Xformer_data!$L:$M,2,0)</f>
        <v>dho_3107</v>
      </c>
      <c r="L213" t="s">
        <v>529</v>
      </c>
    </row>
    <row r="214" spans="1:12" x14ac:dyDescent="0.25">
      <c r="A214">
        <v>709</v>
      </c>
      <c r="B214" t="s">
        <v>542</v>
      </c>
      <c r="C214" t="s">
        <v>825</v>
      </c>
      <c r="D214">
        <v>335207.93218</v>
      </c>
      <c r="E214">
        <v>3063398.3125499999</v>
      </c>
      <c r="F214">
        <v>234</v>
      </c>
      <c r="G214">
        <v>114.73026900000001</v>
      </c>
      <c r="H214">
        <f>_xlfn.IFNA(VLOOKUP(F214,'[1]Xformer Data'!$A:$M,12,0), "NO IDEA")</f>
        <v>335322.65830000001</v>
      </c>
      <c r="I214">
        <f>_xlfn.IFNA(VLOOKUP(F214,'[1]Xformer Data'!$A:$M,13,0), "NO IDEA")</f>
        <v>3063399.2883000001</v>
      </c>
      <c r="J214" t="str">
        <f>_xlfn.IFNA(VLOOKUP(F214,'[1]Xformer Data'!$A:$M,4,0), "NO IDEA")</f>
        <v>Sankhamul</v>
      </c>
      <c r="K214" t="str">
        <f>VLOOKUP(H214&amp;I214&amp;J214,Xformer_data!$L:$M,2,0)</f>
        <v>san_11152</v>
      </c>
      <c r="L214" t="s">
        <v>529</v>
      </c>
    </row>
    <row r="215" spans="1:12" x14ac:dyDescent="0.25">
      <c r="A215">
        <v>711</v>
      </c>
      <c r="B215" t="s">
        <v>542</v>
      </c>
      <c r="C215" t="s">
        <v>826</v>
      </c>
      <c r="D215">
        <v>335118.02088099997</v>
      </c>
      <c r="E215">
        <v>3063530.8892600001</v>
      </c>
      <c r="F215">
        <v>236</v>
      </c>
      <c r="G215">
        <v>116.90412000000001</v>
      </c>
      <c r="H215">
        <f>_xlfn.IFNA(VLOOKUP(F215,'[1]Xformer Data'!$A:$M,12,0), "NO IDEA")</f>
        <v>335050.72769999999</v>
      </c>
      <c r="I215">
        <f>_xlfn.IFNA(VLOOKUP(F215,'[1]Xformer Data'!$A:$M,13,0), "NO IDEA")</f>
        <v>3063626.4832000001</v>
      </c>
      <c r="J215" t="str">
        <f>_xlfn.IFNA(VLOOKUP(F215,'[1]Xformer Data'!$A:$M,4,0), "NO IDEA")</f>
        <v>Sankhamul</v>
      </c>
      <c r="K215" t="str">
        <f>VLOOKUP(H215&amp;I215&amp;J215,Xformer_data!$L:$M,2,0)</f>
        <v>san_11182</v>
      </c>
      <c r="L215" t="s">
        <v>576</v>
      </c>
    </row>
    <row r="216" spans="1:12" x14ac:dyDescent="0.25">
      <c r="A216">
        <v>721</v>
      </c>
      <c r="B216" t="s">
        <v>542</v>
      </c>
      <c r="C216" t="s">
        <v>618</v>
      </c>
      <c r="D216">
        <v>335144.92826199997</v>
      </c>
      <c r="E216">
        <v>3064203.3565600002</v>
      </c>
      <c r="F216">
        <v>182</v>
      </c>
      <c r="G216">
        <v>162.049454</v>
      </c>
      <c r="H216">
        <f>_xlfn.IFNA(VLOOKUP(F216,'[1]Xformer Data'!$A:$M,12,0), "NO IDEA")</f>
        <v>335256.52059999999</v>
      </c>
      <c r="I216">
        <f>_xlfn.IFNA(VLOOKUP(F216,'[1]Xformer Data'!$A:$M,13,0), "NO IDEA")</f>
        <v>3064320.8605</v>
      </c>
      <c r="J216" t="str">
        <f>_xlfn.IFNA(VLOOKUP(F216,'[1]Xformer Data'!$A:$M,4,0), "NO IDEA")</f>
        <v>Dhobikhola</v>
      </c>
      <c r="K216" t="str">
        <f>VLOOKUP(H216&amp;I216&amp;J216,Xformer_data!$L:$M,2,0)</f>
        <v>dho_3097</v>
      </c>
      <c r="L216" t="s">
        <v>529</v>
      </c>
    </row>
    <row r="217" spans="1:12" x14ac:dyDescent="0.25">
      <c r="A217">
        <v>731</v>
      </c>
      <c r="B217" t="s">
        <v>542</v>
      </c>
      <c r="C217" t="s">
        <v>790</v>
      </c>
      <c r="D217">
        <v>336276.38400299998</v>
      </c>
      <c r="E217">
        <v>3064972.7608500002</v>
      </c>
      <c r="F217">
        <v>289</v>
      </c>
      <c r="G217">
        <v>38.918278000000001</v>
      </c>
      <c r="H217">
        <f>_xlfn.IFNA(VLOOKUP(F217,'[1]Xformer Data'!$A:$M,12,0), "NO IDEA")</f>
        <v>336294.56400000001</v>
      </c>
      <c r="I217">
        <f>_xlfn.IFNA(VLOOKUP(F217,'[1]Xformer Data'!$A:$M,13,0), "NO IDEA")</f>
        <v>3064938.3498</v>
      </c>
      <c r="J217" t="str">
        <f>_xlfn.IFNA(VLOOKUP(F217,'[1]Xformer Data'!$A:$M,4,0), "NO IDEA")</f>
        <v>New Airport</v>
      </c>
      <c r="K217" t="str">
        <f>VLOOKUP(H217&amp;I217&amp;J217,Xformer_data!$L:$M,2,0)</f>
        <v>new_10190</v>
      </c>
      <c r="L217" t="s">
        <v>576</v>
      </c>
    </row>
    <row r="218" spans="1:12" x14ac:dyDescent="0.25">
      <c r="A218">
        <v>732</v>
      </c>
      <c r="B218" t="s">
        <v>542</v>
      </c>
      <c r="C218" t="s">
        <v>543</v>
      </c>
      <c r="D218">
        <v>336080.28841199999</v>
      </c>
      <c r="E218">
        <v>3064780.5139000001</v>
      </c>
      <c r="F218">
        <v>216</v>
      </c>
      <c r="G218">
        <v>44.438901999999999</v>
      </c>
      <c r="H218">
        <f>_xlfn.IFNA(VLOOKUP(F218,'[1]Xformer Data'!$A:$M,12,0), "NO IDEA")</f>
        <v>336091.90840000001</v>
      </c>
      <c r="I218">
        <f>_xlfn.IFNA(VLOOKUP(F218,'[1]Xformer Data'!$A:$M,13,0), "NO IDEA")</f>
        <v>3064737.6211000001</v>
      </c>
      <c r="J218" t="str">
        <f>_xlfn.IFNA(VLOOKUP(F218,'[1]Xformer Data'!$A:$M,4,0), "NO IDEA")</f>
        <v>Baneshwor</v>
      </c>
      <c r="K218" t="str">
        <f>VLOOKUP(H218&amp;I218&amp;J218,Xformer_data!$L:$M,2,0)</f>
        <v>ban_2166</v>
      </c>
      <c r="L218" t="s">
        <v>543</v>
      </c>
    </row>
    <row r="219" spans="1:12" x14ac:dyDescent="0.25">
      <c r="A219">
        <v>733</v>
      </c>
      <c r="B219" t="s">
        <v>542</v>
      </c>
      <c r="C219" t="s">
        <v>619</v>
      </c>
      <c r="D219">
        <v>335441.79832100001</v>
      </c>
      <c r="E219">
        <v>3064507.6227899999</v>
      </c>
      <c r="F219">
        <v>185</v>
      </c>
      <c r="G219">
        <v>70.402135999999999</v>
      </c>
      <c r="H219">
        <f>_xlfn.IFNA(VLOOKUP(F219,'[1]Xformer Data'!$A:$M,12,0), "NO IDEA")</f>
        <v>335512.0269</v>
      </c>
      <c r="I219">
        <f>_xlfn.IFNA(VLOOKUP(F219,'[1]Xformer Data'!$A:$M,13,0), "NO IDEA")</f>
        <v>3064502.6823999998</v>
      </c>
      <c r="J219" t="str">
        <f>_xlfn.IFNA(VLOOKUP(F219,'[1]Xformer Data'!$A:$M,4,0), "NO IDEA")</f>
        <v>Dhobikhola</v>
      </c>
      <c r="K219" t="str">
        <f>VLOOKUP(H219&amp;I219&amp;J219,Xformer_data!$L:$M,2,0)</f>
        <v>dho_3118</v>
      </c>
      <c r="L219" t="s">
        <v>576</v>
      </c>
    </row>
    <row r="220" spans="1:12" x14ac:dyDescent="0.25">
      <c r="A220">
        <v>739</v>
      </c>
      <c r="B220" t="s">
        <v>542</v>
      </c>
      <c r="C220" t="s">
        <v>709</v>
      </c>
      <c r="D220">
        <v>336832.72196400003</v>
      </c>
      <c r="E220">
        <v>3062731.9338699998</v>
      </c>
      <c r="F220">
        <v>35</v>
      </c>
      <c r="G220">
        <v>11.608625</v>
      </c>
      <c r="H220">
        <f>_xlfn.IFNA(VLOOKUP(F220,'[1]Xformer Data'!$A:$M,12,0), "NO IDEA")</f>
        <v>336823.80489999999</v>
      </c>
      <c r="I220">
        <f>_xlfn.IFNA(VLOOKUP(F220,'[1]Xformer Data'!$A:$M,13,0), "NO IDEA")</f>
        <v>3062724.5011</v>
      </c>
      <c r="J220" t="str">
        <f>_xlfn.IFNA(VLOOKUP(F220,'[1]Xformer Data'!$A:$M,4,0), "NO IDEA")</f>
        <v>Koteshwor</v>
      </c>
      <c r="K220" t="str">
        <f>VLOOKUP(H220&amp;I220&amp;J220,Xformer_data!$L:$M,2,0)</f>
        <v>kot_8182</v>
      </c>
      <c r="L220" t="s">
        <v>576</v>
      </c>
    </row>
    <row r="221" spans="1:12" x14ac:dyDescent="0.25">
      <c r="A221">
        <v>740</v>
      </c>
      <c r="B221" t="s">
        <v>542</v>
      </c>
      <c r="C221" t="s">
        <v>710</v>
      </c>
      <c r="D221">
        <v>336608.19020499999</v>
      </c>
      <c r="E221">
        <v>3062111.7390600001</v>
      </c>
      <c r="F221">
        <v>46</v>
      </c>
      <c r="G221">
        <v>84.993159000000006</v>
      </c>
      <c r="H221">
        <f>_xlfn.IFNA(VLOOKUP(F221,'[1]Xformer Data'!$A:$M,12,0), "NO IDEA")</f>
        <v>336589.41039999999</v>
      </c>
      <c r="I221">
        <f>_xlfn.IFNA(VLOOKUP(F221,'[1]Xformer Data'!$A:$M,13,0), "NO IDEA")</f>
        <v>3062194.6315000001</v>
      </c>
      <c r="J221" t="str">
        <f>_xlfn.IFNA(VLOOKUP(F221,'[1]Xformer Data'!$A:$M,4,0), "NO IDEA")</f>
        <v>Koteshwor</v>
      </c>
      <c r="K221" t="str">
        <f>VLOOKUP(H221&amp;I221&amp;J221,Xformer_data!$L:$M,2,0)</f>
        <v>kot_8201</v>
      </c>
      <c r="L221" t="s">
        <v>576</v>
      </c>
    </row>
    <row r="222" spans="1:12" x14ac:dyDescent="0.25">
      <c r="A222">
        <v>741</v>
      </c>
      <c r="B222" t="s">
        <v>542</v>
      </c>
      <c r="C222" t="s">
        <v>711</v>
      </c>
      <c r="D222">
        <v>336638.27611500002</v>
      </c>
      <c r="E222">
        <v>3062161.1103400001</v>
      </c>
      <c r="F222">
        <v>46</v>
      </c>
      <c r="G222">
        <v>59.258130999999999</v>
      </c>
      <c r="H222">
        <f>_xlfn.IFNA(VLOOKUP(F222,'[1]Xformer Data'!$A:$M,12,0), "NO IDEA")</f>
        <v>336589.41039999999</v>
      </c>
      <c r="I222">
        <f>_xlfn.IFNA(VLOOKUP(F222,'[1]Xformer Data'!$A:$M,13,0), "NO IDEA")</f>
        <v>3062194.6315000001</v>
      </c>
      <c r="J222" t="str">
        <f>_xlfn.IFNA(VLOOKUP(F222,'[1]Xformer Data'!$A:$M,4,0), "NO IDEA")</f>
        <v>Koteshwor</v>
      </c>
      <c r="K222" t="str">
        <f>VLOOKUP(H222&amp;I222&amp;J222,Xformer_data!$L:$M,2,0)</f>
        <v>kot_8201</v>
      </c>
      <c r="L222" t="s">
        <v>576</v>
      </c>
    </row>
    <row r="223" spans="1:12" x14ac:dyDescent="0.25">
      <c r="A223">
        <v>745</v>
      </c>
      <c r="B223" t="s">
        <v>542</v>
      </c>
      <c r="C223" t="s">
        <v>712</v>
      </c>
      <c r="D223">
        <v>337613.46724199998</v>
      </c>
      <c r="E223">
        <v>3061796.7302100002</v>
      </c>
      <c r="F223">
        <v>50</v>
      </c>
      <c r="G223">
        <v>163.746793</v>
      </c>
      <c r="H223">
        <f>_xlfn.IFNA(VLOOKUP(F223,'[1]Xformer Data'!$A:$M,12,0), "NO IDEA")</f>
        <v>337458.43150000001</v>
      </c>
      <c r="I223">
        <f>_xlfn.IFNA(VLOOKUP(F223,'[1]Xformer Data'!$A:$M,13,0), "NO IDEA")</f>
        <v>3061849.4268</v>
      </c>
      <c r="J223" t="str">
        <f>_xlfn.IFNA(VLOOKUP(F223,'[1]Xformer Data'!$A:$M,4,0), "NO IDEA")</f>
        <v>Koteshwor</v>
      </c>
      <c r="K223" t="str">
        <f>VLOOKUP(H223&amp;I223&amp;J223,Xformer_data!$L:$M,2,0)</f>
        <v>kot_8293</v>
      </c>
      <c r="L223" t="s">
        <v>543</v>
      </c>
    </row>
    <row r="224" spans="1:12" x14ac:dyDescent="0.25">
      <c r="A224">
        <v>746</v>
      </c>
      <c r="B224" t="s">
        <v>542</v>
      </c>
      <c r="C224" t="s">
        <v>636</v>
      </c>
      <c r="D224">
        <v>337676.95260600001</v>
      </c>
      <c r="E224">
        <v>3062507.4769700002</v>
      </c>
      <c r="F224">
        <v>172</v>
      </c>
      <c r="G224">
        <v>164.42596599999999</v>
      </c>
      <c r="H224">
        <f>_xlfn.IFNA(VLOOKUP(F224,'[1]Xformer Data'!$A:$M,12,0), "NO IDEA")</f>
        <v>337616.53899999999</v>
      </c>
      <c r="I224">
        <f>_xlfn.IFNA(VLOOKUP(F224,'[1]Xformer Data'!$A:$M,13,0), "NO IDEA")</f>
        <v>3062660.4021000001</v>
      </c>
      <c r="J224" t="str">
        <f>_xlfn.IFNA(VLOOKUP(F224,'[1]Xformer Data'!$A:$M,4,0), "NO IDEA")</f>
        <v>Gothatar</v>
      </c>
      <c r="K224" t="str">
        <f>VLOOKUP(H224&amp;I224&amp;J224,Xformer_data!$L:$M,2,0)</f>
        <v>got_4052</v>
      </c>
      <c r="L224" t="s">
        <v>576</v>
      </c>
    </row>
    <row r="225" spans="1:12" x14ac:dyDescent="0.25">
      <c r="A225">
        <v>748</v>
      </c>
      <c r="B225" t="s">
        <v>542</v>
      </c>
      <c r="C225" t="s">
        <v>569</v>
      </c>
      <c r="D225">
        <v>337408.73744599998</v>
      </c>
      <c r="E225">
        <v>3065566.4519500001</v>
      </c>
      <c r="F225">
        <v>270</v>
      </c>
      <c r="G225">
        <v>339.72913499999999</v>
      </c>
      <c r="H225">
        <f>_xlfn.IFNA(VLOOKUP(F225,'[1]Xformer Data'!$A:$M,12,0), "NO IDEA")</f>
        <v>337078.49080000003</v>
      </c>
      <c r="I225">
        <f>_xlfn.IFNA(VLOOKUP(F225,'[1]Xformer Data'!$A:$M,13,0), "NO IDEA")</f>
        <v>3065646.1579</v>
      </c>
      <c r="J225" t="str">
        <f>_xlfn.IFNA(VLOOKUP(F225,'[1]Xformer Data'!$A:$M,4,0), "NO IDEA")</f>
        <v>Bagmati</v>
      </c>
      <c r="K225" t="str">
        <f>VLOOKUP(H225&amp;I225&amp;J225,Xformer_data!$L:$M,2,0)</f>
        <v>bag_1209</v>
      </c>
      <c r="L225" t="s">
        <v>780</v>
      </c>
    </row>
    <row r="226" spans="1:12" x14ac:dyDescent="0.25">
      <c r="A226">
        <v>749</v>
      </c>
      <c r="B226" t="s">
        <v>542</v>
      </c>
      <c r="C226" t="s">
        <v>746</v>
      </c>
      <c r="D226">
        <v>342352.59954000002</v>
      </c>
      <c r="E226">
        <v>3054079.3333899998</v>
      </c>
      <c r="F226">
        <v>98</v>
      </c>
      <c r="G226">
        <v>477.21427799999998</v>
      </c>
      <c r="H226">
        <f>_xlfn.IFNA(VLOOKUP(F226,'[1]Xformer Data'!$A:$M,12,0), "NO IDEA")</f>
        <v>342774.19</v>
      </c>
      <c r="I226">
        <f>_xlfn.IFNA(VLOOKUP(F226,'[1]Xformer Data'!$A:$M,13,0), "NO IDEA")</f>
        <v>3054302.9289000002</v>
      </c>
      <c r="J226" t="str">
        <f>_xlfn.IFNA(VLOOKUP(F226,'[1]Xformer Data'!$A:$M,4,0), "NO IDEA")</f>
        <v>Lubhu</v>
      </c>
      <c r="K226" t="str">
        <f>VLOOKUP(H226&amp;I226&amp;J226,Xformer_data!$L:$M,2,0)</f>
        <v>lub_9232</v>
      </c>
      <c r="L226" t="s">
        <v>576</v>
      </c>
    </row>
    <row r="227" spans="1:12" x14ac:dyDescent="0.25">
      <c r="A227">
        <v>750</v>
      </c>
      <c r="B227" t="s">
        <v>542</v>
      </c>
      <c r="C227" t="s">
        <v>827</v>
      </c>
      <c r="D227">
        <v>335615.15770500002</v>
      </c>
      <c r="E227">
        <v>3063426.8694199999</v>
      </c>
      <c r="F227">
        <v>239</v>
      </c>
      <c r="G227" s="2">
        <v>159.16906399999999</v>
      </c>
      <c r="H227">
        <f>_xlfn.IFNA(VLOOKUP(F227,'[1]Xformer Data'!$A:$M,12,0), "NO IDEA")</f>
        <v>335547.32990000001</v>
      </c>
      <c r="I227">
        <f>_xlfn.IFNA(VLOOKUP(F227,'[1]Xformer Data'!$A:$M,13,0), "NO IDEA")</f>
        <v>3063570.8631000002</v>
      </c>
      <c r="J227" t="str">
        <f>_xlfn.IFNA(VLOOKUP(F227,'[1]Xformer Data'!$A:$M,4,0), "NO IDEA")</f>
        <v>Sankhamul</v>
      </c>
      <c r="K227" t="str">
        <f>VLOOKUP(H227&amp;I227&amp;J227,Xformer_data!$L:$M,2,0)</f>
        <v>san_11171</v>
      </c>
      <c r="L227" t="s">
        <v>576</v>
      </c>
    </row>
    <row r="228" spans="1:12" x14ac:dyDescent="0.25">
      <c r="A228">
        <v>767</v>
      </c>
      <c r="B228" t="s">
        <v>542</v>
      </c>
      <c r="C228" t="s">
        <v>747</v>
      </c>
      <c r="D228">
        <v>335837.54134599998</v>
      </c>
      <c r="E228">
        <v>3059680.9598099999</v>
      </c>
      <c r="F228">
        <v>81</v>
      </c>
      <c r="G228">
        <v>206.60756000000001</v>
      </c>
      <c r="H228">
        <f>_xlfn.IFNA(VLOOKUP(F228,'[1]Xformer Data'!$A:$M,12,0), "NO IDEA")</f>
        <v>335694.47470000002</v>
      </c>
      <c r="I228">
        <f>_xlfn.IFNA(VLOOKUP(F228,'[1]Xformer Data'!$A:$M,13,0), "NO IDEA")</f>
        <v>3059531.9007000001</v>
      </c>
      <c r="J228" t="str">
        <f>_xlfn.IFNA(VLOOKUP(F228,'[1]Xformer Data'!$A:$M,4,0), "NO IDEA")</f>
        <v>Lubhu</v>
      </c>
      <c r="K228" t="str">
        <f>VLOOKUP(H228&amp;I228&amp;J228,Xformer_data!$L:$M,2,0)</f>
        <v>lub_9109</v>
      </c>
      <c r="L228" t="s">
        <v>576</v>
      </c>
    </row>
    <row r="229" spans="1:12" x14ac:dyDescent="0.25">
      <c r="A229">
        <v>789</v>
      </c>
      <c r="B229" t="s">
        <v>542</v>
      </c>
      <c r="C229" t="s">
        <v>713</v>
      </c>
      <c r="D229">
        <v>336355.66304700001</v>
      </c>
      <c r="E229">
        <v>3063540.61424</v>
      </c>
      <c r="F229">
        <v>59</v>
      </c>
      <c r="G229">
        <v>156.85420300000001</v>
      </c>
      <c r="H229">
        <f>_xlfn.IFNA(VLOOKUP(F229,'[1]Xformer Data'!$A:$M,12,0), "NO IDEA")</f>
        <v>336505.39779999998</v>
      </c>
      <c r="I229">
        <f>_xlfn.IFNA(VLOOKUP(F229,'[1]Xformer Data'!$A:$M,13,0), "NO IDEA")</f>
        <v>3063587.3341000001</v>
      </c>
      <c r="J229" t="str">
        <f>_xlfn.IFNA(VLOOKUP(F229,'[1]Xformer Data'!$A:$M,4,0), "NO IDEA")</f>
        <v>Koteshwor</v>
      </c>
      <c r="K229" t="str">
        <f>VLOOKUP(H229&amp;I229&amp;J229,Xformer_data!$L:$M,2,0)</f>
        <v>kot_8087</v>
      </c>
      <c r="L229" t="s">
        <v>529</v>
      </c>
    </row>
    <row r="230" spans="1:12" x14ac:dyDescent="0.25">
      <c r="A230">
        <v>797</v>
      </c>
      <c r="B230" t="s">
        <v>542</v>
      </c>
      <c r="C230" t="s">
        <v>714</v>
      </c>
      <c r="D230">
        <v>336791.47878599999</v>
      </c>
      <c r="E230">
        <v>3063035.9393199999</v>
      </c>
      <c r="F230">
        <v>63</v>
      </c>
      <c r="G230">
        <v>167.44992099999999</v>
      </c>
      <c r="H230">
        <f>_xlfn.IFNA(VLOOKUP(F230,'[1]Xformer Data'!$A:$M,12,0), "NO IDEA")</f>
        <v>336636.38370000001</v>
      </c>
      <c r="I230">
        <f>_xlfn.IFNA(VLOOKUP(F230,'[1]Xformer Data'!$A:$M,13,0), "NO IDEA")</f>
        <v>3063099.0660999999</v>
      </c>
      <c r="J230" t="str">
        <f>_xlfn.IFNA(VLOOKUP(F230,'[1]Xformer Data'!$A:$M,4,0), "NO IDEA")</f>
        <v>Koteshwor</v>
      </c>
      <c r="K230" t="str">
        <f>VLOOKUP(H230&amp;I230&amp;J230,Xformer_data!$L:$M,2,0)</f>
        <v>kot_8113</v>
      </c>
      <c r="L230" t="s">
        <v>529</v>
      </c>
    </row>
    <row r="231" spans="1:12" x14ac:dyDescent="0.25">
      <c r="A231">
        <v>799</v>
      </c>
      <c r="B231" t="s">
        <v>542</v>
      </c>
      <c r="C231" t="s">
        <v>715</v>
      </c>
      <c r="D231">
        <v>336806.76329700003</v>
      </c>
      <c r="E231">
        <v>3063173.81592</v>
      </c>
      <c r="F231">
        <v>68</v>
      </c>
      <c r="G231">
        <v>92.493519000000006</v>
      </c>
      <c r="H231">
        <f>_xlfn.IFNA(VLOOKUP(F231,'[1]Xformer Data'!$A:$M,12,0), "NO IDEA")</f>
        <v>336716.61670000001</v>
      </c>
      <c r="I231">
        <f>_xlfn.IFNA(VLOOKUP(F231,'[1]Xformer Data'!$A:$M,13,0), "NO IDEA")</f>
        <v>3063194.5196000002</v>
      </c>
      <c r="J231" t="str">
        <f>_xlfn.IFNA(VLOOKUP(F231,'[1]Xformer Data'!$A:$M,4,0), "NO IDEA")</f>
        <v>Koteshwor</v>
      </c>
      <c r="K231" t="str">
        <f>VLOOKUP(H231&amp;I231&amp;J231,Xformer_data!$L:$M,2,0)</f>
        <v>kot_8123</v>
      </c>
      <c r="L231" t="s">
        <v>529</v>
      </c>
    </row>
    <row r="232" spans="1:12" x14ac:dyDescent="0.25">
      <c r="A232">
        <v>803</v>
      </c>
      <c r="B232" t="s">
        <v>542</v>
      </c>
      <c r="C232" t="s">
        <v>791</v>
      </c>
      <c r="D232">
        <v>337224.06981999998</v>
      </c>
      <c r="E232">
        <v>3064778.8208400002</v>
      </c>
      <c r="F232">
        <v>277</v>
      </c>
      <c r="G232">
        <v>75.985180999999997</v>
      </c>
      <c r="H232">
        <f>_xlfn.IFNA(VLOOKUP(F232,'[1]Xformer Data'!$A:$M,12,0), "NO IDEA")</f>
        <v>337299.91889999999</v>
      </c>
      <c r="I232">
        <f>_xlfn.IFNA(VLOOKUP(F232,'[1]Xformer Data'!$A:$M,13,0), "NO IDEA")</f>
        <v>3064774.2749999999</v>
      </c>
      <c r="J232" t="str">
        <f>_xlfn.IFNA(VLOOKUP(F232,'[1]Xformer Data'!$A:$M,4,0), "NO IDEA")</f>
        <v>New Airport</v>
      </c>
      <c r="K232" t="str">
        <f>VLOOKUP(H232&amp;I232&amp;J232,Xformer_data!$L:$M,2,0)</f>
        <v>new_10126</v>
      </c>
      <c r="L232" t="s">
        <v>576</v>
      </c>
    </row>
    <row r="233" spans="1:12" x14ac:dyDescent="0.25">
      <c r="A233">
        <v>804</v>
      </c>
      <c r="B233" t="s">
        <v>542</v>
      </c>
      <c r="C233" t="s">
        <v>748</v>
      </c>
      <c r="D233">
        <v>335419.549658</v>
      </c>
      <c r="E233">
        <v>3061044.7039700001</v>
      </c>
      <c r="F233">
        <v>72</v>
      </c>
      <c r="G233">
        <v>162.413231</v>
      </c>
      <c r="H233">
        <f>_xlfn.IFNA(VLOOKUP(F233,'[1]Xformer Data'!$A:$M,12,0), "NO IDEA")</f>
        <v>335297.46789999999</v>
      </c>
      <c r="I233">
        <f>_xlfn.IFNA(VLOOKUP(F233,'[1]Xformer Data'!$A:$M,13,0), "NO IDEA")</f>
        <v>3061151.8212000001</v>
      </c>
      <c r="J233" t="str">
        <f>_xlfn.IFNA(VLOOKUP(F233,'[1]Xformer Data'!$A:$M,4,0), "NO IDEA")</f>
        <v>Lubhu</v>
      </c>
      <c r="K233" t="str">
        <f>VLOOKUP(H233&amp;I233&amp;J233,Xformer_data!$L:$M,2,0)</f>
        <v>lub_9080</v>
      </c>
      <c r="L233" t="s">
        <v>529</v>
      </c>
    </row>
    <row r="234" spans="1:12" x14ac:dyDescent="0.25">
      <c r="A234">
        <v>835</v>
      </c>
      <c r="B234" t="s">
        <v>542</v>
      </c>
      <c r="C234" t="s">
        <v>749</v>
      </c>
      <c r="D234">
        <v>335690.118487</v>
      </c>
      <c r="E234">
        <v>3058941.76639</v>
      </c>
      <c r="F234">
        <v>86</v>
      </c>
      <c r="G234">
        <v>43.716220999999997</v>
      </c>
      <c r="H234">
        <f>_xlfn.IFNA(VLOOKUP(F234,'[1]Xformer Data'!$A:$M,12,0), "NO IDEA")</f>
        <v>335656.68089999998</v>
      </c>
      <c r="I234">
        <f>_xlfn.IFNA(VLOOKUP(F234,'[1]Xformer Data'!$A:$M,13,0), "NO IDEA")</f>
        <v>3058913.6055000001</v>
      </c>
      <c r="J234" t="str">
        <f>_xlfn.IFNA(VLOOKUP(F234,'[1]Xformer Data'!$A:$M,4,0), "NO IDEA")</f>
        <v>Lubhu</v>
      </c>
      <c r="K234" t="str">
        <f>VLOOKUP(H234&amp;I234&amp;J234,Xformer_data!$L:$M,2,0)</f>
        <v>lub_9385</v>
      </c>
      <c r="L234" t="s">
        <v>529</v>
      </c>
    </row>
    <row r="235" spans="1:12" x14ac:dyDescent="0.25">
      <c r="A235">
        <v>861</v>
      </c>
      <c r="B235" t="s">
        <v>542</v>
      </c>
      <c r="C235" t="s">
        <v>750</v>
      </c>
      <c r="D235">
        <v>335247.39669299999</v>
      </c>
      <c r="E235">
        <v>3060730.73838</v>
      </c>
      <c r="F235">
        <v>143</v>
      </c>
      <c r="G235">
        <v>422.24450100000001</v>
      </c>
      <c r="H235">
        <f>_xlfn.IFNA(VLOOKUP(F235,'[1]Xformer Data'!$A:$M,12,0), "NO IDEA")</f>
        <v>335283.70529999997</v>
      </c>
      <c r="I235">
        <f>_xlfn.IFNA(VLOOKUP(F235,'[1]Xformer Data'!$A:$M,13,0), "NO IDEA")</f>
        <v>3061151.4188999999</v>
      </c>
      <c r="J235" t="str">
        <f>_xlfn.IFNA(VLOOKUP(F235,'[1]Xformer Data'!$A:$M,4,0), "NO IDEA")</f>
        <v>Lubhu</v>
      </c>
      <c r="K235" t="str">
        <f>VLOOKUP(H235&amp;I235&amp;J235,Xformer_data!$L:$M,2,0)</f>
        <v>lub_9019</v>
      </c>
      <c r="L235" t="s">
        <v>529</v>
      </c>
    </row>
    <row r="236" spans="1:12" x14ac:dyDescent="0.25">
      <c r="A236">
        <v>865</v>
      </c>
      <c r="B236" t="s">
        <v>542</v>
      </c>
      <c r="C236" t="s">
        <v>751</v>
      </c>
      <c r="D236">
        <v>336083.11676599999</v>
      </c>
      <c r="E236">
        <v>3058668.6828899998</v>
      </c>
      <c r="F236">
        <v>150</v>
      </c>
      <c r="G236">
        <v>269.98787600000003</v>
      </c>
      <c r="H236">
        <f>_xlfn.IFNA(VLOOKUP(F236,'[1]Xformer Data'!$A:$M,12,0), "NO IDEA")</f>
        <v>336048.74099999998</v>
      </c>
      <c r="I236">
        <f>_xlfn.IFNA(VLOOKUP(F236,'[1]Xformer Data'!$A:$M,13,0), "NO IDEA")</f>
        <v>3058936.4734</v>
      </c>
      <c r="J236" t="str">
        <f>_xlfn.IFNA(VLOOKUP(F236,'[1]Xformer Data'!$A:$M,4,0), "NO IDEA")</f>
        <v>Lubhu</v>
      </c>
      <c r="K236" t="str">
        <f>VLOOKUP(H236&amp;I236&amp;J236,Xformer_data!$L:$M,2,0)</f>
        <v>lub_9484</v>
      </c>
      <c r="L236" t="s">
        <v>529</v>
      </c>
    </row>
    <row r="237" spans="1:12" x14ac:dyDescent="0.25">
      <c r="A237">
        <v>886</v>
      </c>
      <c r="B237" t="s">
        <v>542</v>
      </c>
      <c r="C237" t="s">
        <v>752</v>
      </c>
      <c r="D237">
        <v>335734.53318899998</v>
      </c>
      <c r="E237">
        <v>3059265.2275299998</v>
      </c>
      <c r="F237">
        <v>84</v>
      </c>
      <c r="G237">
        <v>24.453638000000002</v>
      </c>
      <c r="H237">
        <f>_xlfn.IFNA(VLOOKUP(F237,'[1]Xformer Data'!$A:$M,12,0), "NO IDEA")</f>
        <v>335756.55170000001</v>
      </c>
      <c r="I237">
        <f>_xlfn.IFNA(VLOOKUP(F237,'[1]Xformer Data'!$A:$M,13,0), "NO IDEA")</f>
        <v>3059254.5896000001</v>
      </c>
      <c r="J237" t="str">
        <f>_xlfn.IFNA(VLOOKUP(F237,'[1]Xformer Data'!$A:$M,4,0), "NO IDEA")</f>
        <v>Lubhu</v>
      </c>
      <c r="K237" t="str">
        <f>VLOOKUP(H237&amp;I237&amp;J237,Xformer_data!$L:$M,2,0)</f>
        <v>lub_9007</v>
      </c>
      <c r="L237" t="s">
        <v>576</v>
      </c>
    </row>
    <row r="238" spans="1:12" x14ac:dyDescent="0.25">
      <c r="A238">
        <v>887</v>
      </c>
      <c r="B238" t="s">
        <v>542</v>
      </c>
      <c r="C238" t="s">
        <v>662</v>
      </c>
      <c r="D238">
        <v>335726.99769300001</v>
      </c>
      <c r="E238">
        <v>3061070.1082799998</v>
      </c>
      <c r="F238">
        <v>20</v>
      </c>
      <c r="G238">
        <v>371.46626500000002</v>
      </c>
      <c r="H238">
        <f>_xlfn.IFNA(VLOOKUP(F238,'[1]Xformer Data'!$A:$M,12,0), "NO IDEA")</f>
        <v>335554.28600000002</v>
      </c>
      <c r="I238">
        <f>_xlfn.IFNA(VLOOKUP(F238,'[1]Xformer Data'!$A:$M,13,0), "NO IDEA")</f>
        <v>3061398.9819</v>
      </c>
      <c r="J238" t="str">
        <f>_xlfn.IFNA(VLOOKUP(F238,'[1]Xformer Data'!$A:$M,4,0), "NO IDEA")</f>
        <v>Imadol - 1</v>
      </c>
      <c r="K238" t="str">
        <f>VLOOKUP(H238&amp;I238&amp;J238,Xformer_data!$L:$M,2,0)</f>
        <v>im1_6007</v>
      </c>
      <c r="L238" t="s">
        <v>529</v>
      </c>
    </row>
    <row r="239" spans="1:12" x14ac:dyDescent="0.25">
      <c r="A239">
        <v>894</v>
      </c>
      <c r="B239" t="s">
        <v>542</v>
      </c>
      <c r="C239" t="s">
        <v>753</v>
      </c>
      <c r="D239">
        <v>335735.41781700001</v>
      </c>
      <c r="E239">
        <v>3059400.66071</v>
      </c>
      <c r="F239">
        <v>146</v>
      </c>
      <c r="G239">
        <v>8.8096440000000005</v>
      </c>
      <c r="H239">
        <f>_xlfn.IFNA(VLOOKUP(F239,'[1]Xformer Data'!$A:$M,12,0), "NO IDEA")</f>
        <v>335731.7107</v>
      </c>
      <c r="I239">
        <f>_xlfn.IFNA(VLOOKUP(F239,'[1]Xformer Data'!$A:$M,13,0), "NO IDEA")</f>
        <v>3059408.6524</v>
      </c>
      <c r="J239" t="str">
        <f>_xlfn.IFNA(VLOOKUP(F239,'[1]Xformer Data'!$A:$M,4,0), "NO IDEA")</f>
        <v>Lubhu</v>
      </c>
      <c r="K239" t="str">
        <f>VLOOKUP(H239&amp;I239&amp;J239,Xformer_data!$L:$M,2,0)</f>
        <v>lub_9498</v>
      </c>
      <c r="L239" t="s">
        <v>835</v>
      </c>
    </row>
    <row r="240" spans="1:12" x14ac:dyDescent="0.25">
      <c r="A240">
        <v>902</v>
      </c>
      <c r="B240" t="s">
        <v>542</v>
      </c>
      <c r="C240" t="s">
        <v>637</v>
      </c>
      <c r="D240">
        <v>339383.11316800001</v>
      </c>
      <c r="E240">
        <v>3064238.9870600002</v>
      </c>
      <c r="F240">
        <v>166</v>
      </c>
      <c r="G240">
        <v>390.71116999999998</v>
      </c>
      <c r="H240">
        <f>_xlfn.IFNA(VLOOKUP(F240,'[1]Xformer Data'!$A:$M,12,0), "NO IDEA")</f>
        <v>338993.12760000001</v>
      </c>
      <c r="I240">
        <f>_xlfn.IFNA(VLOOKUP(F240,'[1]Xformer Data'!$A:$M,13,0), "NO IDEA")</f>
        <v>3064262.7878</v>
      </c>
      <c r="J240" t="str">
        <f>_xlfn.IFNA(VLOOKUP(F240,'[1]Xformer Data'!$A:$M,4,0), "NO IDEA")</f>
        <v>Gothatar</v>
      </c>
      <c r="K240" t="str">
        <f>VLOOKUP(H240&amp;I240&amp;J240,Xformer_data!$L:$M,2,0)</f>
        <v>got_4101</v>
      </c>
      <c r="L240" t="s">
        <v>527</v>
      </c>
    </row>
    <row r="241" spans="1:12" x14ac:dyDescent="0.25">
      <c r="A241">
        <v>904</v>
      </c>
      <c r="B241" t="s">
        <v>542</v>
      </c>
      <c r="C241" t="s">
        <v>828</v>
      </c>
      <c r="D241">
        <v>334854.58615599998</v>
      </c>
      <c r="E241">
        <v>3063675.1715600002</v>
      </c>
      <c r="F241">
        <v>236</v>
      </c>
      <c r="G241">
        <v>202.094191</v>
      </c>
      <c r="H241">
        <f>_xlfn.IFNA(VLOOKUP(F241,'[1]Xformer Data'!$A:$M,12,0), "NO IDEA")</f>
        <v>335050.72769999999</v>
      </c>
      <c r="I241">
        <f>_xlfn.IFNA(VLOOKUP(F241,'[1]Xformer Data'!$A:$M,13,0), "NO IDEA")</f>
        <v>3063626.4832000001</v>
      </c>
      <c r="J241" t="str">
        <f>_xlfn.IFNA(VLOOKUP(F241,'[1]Xformer Data'!$A:$M,4,0), "NO IDEA")</f>
        <v>Sankhamul</v>
      </c>
      <c r="K241" t="str">
        <f>VLOOKUP(H241&amp;I241&amp;J241,Xformer_data!$L:$M,2,0)</f>
        <v>san_11182</v>
      </c>
      <c r="L241" t="s">
        <v>576</v>
      </c>
    </row>
    <row r="242" spans="1:12" x14ac:dyDescent="0.25">
      <c r="A242">
        <v>919</v>
      </c>
      <c r="B242" t="s">
        <v>542</v>
      </c>
      <c r="C242" t="s">
        <v>638</v>
      </c>
      <c r="D242">
        <v>338814.22251300002</v>
      </c>
      <c r="E242">
        <v>3063895.3331800001</v>
      </c>
      <c r="F242">
        <v>167</v>
      </c>
      <c r="G242">
        <v>150.08068299999999</v>
      </c>
      <c r="H242">
        <f>_xlfn.IFNA(VLOOKUP(F242,'[1]Xformer Data'!$A:$M,12,0), "NO IDEA")</f>
        <v>338868.18489999999</v>
      </c>
      <c r="I242">
        <f>_xlfn.IFNA(VLOOKUP(F242,'[1]Xformer Data'!$A:$M,13,0), "NO IDEA")</f>
        <v>3064035.3769999999</v>
      </c>
      <c r="J242" t="str">
        <f>_xlfn.IFNA(VLOOKUP(F242,'[1]Xformer Data'!$A:$M,4,0), "NO IDEA")</f>
        <v>Gothatar</v>
      </c>
      <c r="K242" t="str">
        <f>VLOOKUP(H242&amp;I242&amp;J242,Xformer_data!$L:$M,2,0)</f>
        <v>got_4092</v>
      </c>
      <c r="L242" t="s">
        <v>532</v>
      </c>
    </row>
    <row r="243" spans="1:12" x14ac:dyDescent="0.25">
      <c r="A243">
        <v>922</v>
      </c>
      <c r="B243" t="s">
        <v>542</v>
      </c>
      <c r="C243" t="s">
        <v>829</v>
      </c>
      <c r="D243">
        <v>335474.326443</v>
      </c>
      <c r="E243">
        <v>3063773.73123</v>
      </c>
      <c r="F243">
        <v>243</v>
      </c>
      <c r="G243">
        <v>80.028040000000004</v>
      </c>
      <c r="H243">
        <f>_xlfn.IFNA(VLOOKUP(F243,'[1]Xformer Data'!$A:$M,12,0), "NO IDEA")</f>
        <v>335509.3125</v>
      </c>
      <c r="I243">
        <f>_xlfn.IFNA(VLOOKUP(F243,'[1]Xformer Data'!$A:$M,13,0), "NO IDEA")</f>
        <v>3063701.7557999999</v>
      </c>
      <c r="J243" t="str">
        <f>_xlfn.IFNA(VLOOKUP(F243,'[1]Xformer Data'!$A:$M,4,0), "NO IDEA")</f>
        <v>Sankhamul</v>
      </c>
      <c r="K243" t="str">
        <f>VLOOKUP(H243&amp;I243&amp;J243,Xformer_data!$L:$M,2,0)</f>
        <v>san_11121</v>
      </c>
      <c r="L243" t="s">
        <v>529</v>
      </c>
    </row>
    <row r="244" spans="1:12" x14ac:dyDescent="0.25">
      <c r="A244">
        <v>934</v>
      </c>
      <c r="B244" t="s">
        <v>542</v>
      </c>
      <c r="C244" t="s">
        <v>792</v>
      </c>
      <c r="D244">
        <v>336692.71229699999</v>
      </c>
      <c r="E244">
        <v>3065056.5633200002</v>
      </c>
      <c r="F244">
        <v>293</v>
      </c>
      <c r="G244">
        <v>65.533272999999994</v>
      </c>
      <c r="H244">
        <f>_xlfn.IFNA(VLOOKUP(F244,'[1]Xformer Data'!$A:$M,12,0), "NO IDEA")</f>
        <v>336643.12180000002</v>
      </c>
      <c r="I244">
        <f>_xlfn.IFNA(VLOOKUP(F244,'[1]Xformer Data'!$A:$M,13,0), "NO IDEA")</f>
        <v>3065099.4048000001</v>
      </c>
      <c r="J244" t="str">
        <f>_xlfn.IFNA(VLOOKUP(F244,'[1]Xformer Data'!$A:$M,4,0), "NO IDEA")</f>
        <v>New Airport</v>
      </c>
      <c r="K244" t="str">
        <f>VLOOKUP(H244&amp;I244&amp;J244,Xformer_data!$L:$M,2,0)</f>
        <v>new_10224</v>
      </c>
      <c r="L244" t="s">
        <v>529</v>
      </c>
    </row>
    <row r="245" spans="1:12" x14ac:dyDescent="0.25">
      <c r="A245">
        <v>948</v>
      </c>
      <c r="B245" t="s">
        <v>542</v>
      </c>
      <c r="C245" t="s">
        <v>570</v>
      </c>
      <c r="D245">
        <v>337560.24706899998</v>
      </c>
      <c r="E245">
        <v>3063845.1301699998</v>
      </c>
      <c r="F245">
        <v>248</v>
      </c>
      <c r="G245">
        <v>155.274214</v>
      </c>
      <c r="H245">
        <f>_xlfn.IFNA(VLOOKUP(F245,'[1]Xformer Data'!$A:$M,12,0), "NO IDEA")</f>
        <v>337521.0307</v>
      </c>
      <c r="I245">
        <f>_xlfn.IFNA(VLOOKUP(F245,'[1]Xformer Data'!$A:$M,13,0), "NO IDEA")</f>
        <v>3063995.3705000002</v>
      </c>
      <c r="J245" t="str">
        <f>_xlfn.IFNA(VLOOKUP(F245,'[1]Xformer Data'!$A:$M,4,0), "NO IDEA")</f>
        <v>Bagmati</v>
      </c>
      <c r="K245" t="str">
        <f>VLOOKUP(H245&amp;I245&amp;J245,Xformer_data!$L:$M,2,0)</f>
        <v>bag_1066</v>
      </c>
      <c r="L245" t="s">
        <v>836</v>
      </c>
    </row>
    <row r="246" spans="1:12" x14ac:dyDescent="0.25">
      <c r="A246">
        <v>949</v>
      </c>
      <c r="B246" t="s">
        <v>542</v>
      </c>
      <c r="C246" t="s">
        <v>793</v>
      </c>
      <c r="D246">
        <v>336914.831542</v>
      </c>
      <c r="E246">
        <v>3064906.4199899998</v>
      </c>
      <c r="F246">
        <v>283</v>
      </c>
      <c r="G246">
        <v>89.543053999999998</v>
      </c>
      <c r="H246">
        <f>_xlfn.IFNA(VLOOKUP(F246,'[1]Xformer Data'!$A:$M,12,0), "NO IDEA")</f>
        <v>336869.6213</v>
      </c>
      <c r="I246">
        <f>_xlfn.IFNA(VLOOKUP(F246,'[1]Xformer Data'!$A:$M,13,0), "NO IDEA")</f>
        <v>3064983.7116</v>
      </c>
      <c r="J246" t="str">
        <f>_xlfn.IFNA(VLOOKUP(F246,'[1]Xformer Data'!$A:$M,4,0), "NO IDEA")</f>
        <v>New Airport</v>
      </c>
      <c r="K246" t="str">
        <f>VLOOKUP(H246&amp;I246&amp;J246,Xformer_data!$L:$M,2,0)</f>
        <v>new_10147</v>
      </c>
      <c r="L246" t="s">
        <v>529</v>
      </c>
    </row>
    <row r="247" spans="1:12" x14ac:dyDescent="0.25">
      <c r="A247">
        <v>953</v>
      </c>
      <c r="B247" t="s">
        <v>542</v>
      </c>
      <c r="C247" t="s">
        <v>645</v>
      </c>
      <c r="D247">
        <v>335702.24740499997</v>
      </c>
      <c r="E247">
        <v>3060888.8719199998</v>
      </c>
      <c r="F247">
        <v>72</v>
      </c>
      <c r="G247">
        <v>482.68910199999999</v>
      </c>
      <c r="H247">
        <f>_xlfn.IFNA(VLOOKUP(F247,'[1]Xformer Data'!$A:$M,12,0), "NO IDEA")</f>
        <v>335297.46789999999</v>
      </c>
      <c r="I247">
        <f>_xlfn.IFNA(VLOOKUP(F247,'[1]Xformer Data'!$A:$M,13,0), "NO IDEA")</f>
        <v>3061151.8212000001</v>
      </c>
      <c r="J247" t="str">
        <f>_xlfn.IFNA(VLOOKUP(F247,'[1]Xformer Data'!$A:$M,4,0), "NO IDEA")</f>
        <v>Lubhu</v>
      </c>
      <c r="K247" t="str">
        <f>VLOOKUP(H247&amp;I247&amp;J247,Xformer_data!$L:$M,2,0)</f>
        <v>lub_9080</v>
      </c>
      <c r="L247" t="s">
        <v>543</v>
      </c>
    </row>
    <row r="248" spans="1:12" x14ac:dyDescent="0.25">
      <c r="A248">
        <v>954</v>
      </c>
      <c r="B248" t="s">
        <v>542</v>
      </c>
      <c r="C248" t="s">
        <v>639</v>
      </c>
      <c r="D248">
        <v>338527.20875200001</v>
      </c>
      <c r="E248">
        <v>3063810.2796800002</v>
      </c>
      <c r="F248">
        <v>170</v>
      </c>
      <c r="G248">
        <v>81.715287000000004</v>
      </c>
      <c r="H248">
        <f>_xlfn.IFNA(VLOOKUP(F248,'[1]Xformer Data'!$A:$M,12,0), "NO IDEA")</f>
        <v>338608.92379999999</v>
      </c>
      <c r="I248">
        <f>_xlfn.IFNA(VLOOKUP(F248,'[1]Xformer Data'!$A:$M,13,0), "NO IDEA")</f>
        <v>3063810.0824000002</v>
      </c>
      <c r="J248" t="str">
        <f>_xlfn.IFNA(VLOOKUP(F248,'[1]Xformer Data'!$A:$M,4,0), "NO IDEA")</f>
        <v>Gothatar</v>
      </c>
      <c r="K248" t="str">
        <f>VLOOKUP(H248&amp;I248&amp;J248,Xformer_data!$L:$M,2,0)</f>
        <v>got_4147</v>
      </c>
      <c r="L248" t="s">
        <v>841</v>
      </c>
    </row>
    <row r="249" spans="1:12" x14ac:dyDescent="0.25">
      <c r="A249">
        <v>955</v>
      </c>
      <c r="B249" t="s">
        <v>542</v>
      </c>
      <c r="C249" t="s">
        <v>754</v>
      </c>
      <c r="D249">
        <v>335551.02609200001</v>
      </c>
      <c r="E249">
        <v>3062540.3003199999</v>
      </c>
      <c r="F249">
        <v>69</v>
      </c>
      <c r="G249">
        <v>157.291157</v>
      </c>
      <c r="H249">
        <f>_xlfn.IFNA(VLOOKUP(F249,'[1]Xformer Data'!$A:$M,12,0), "NO IDEA")</f>
        <v>335531.69689999998</v>
      </c>
      <c r="I249">
        <f>_xlfn.IFNA(VLOOKUP(F249,'[1]Xformer Data'!$A:$M,13,0), "NO IDEA")</f>
        <v>3062696.3993000002</v>
      </c>
      <c r="J249" t="str">
        <f>_xlfn.IFNA(VLOOKUP(F249,'[1]Xformer Data'!$A:$M,4,0), "NO IDEA")</f>
        <v>Lubhu</v>
      </c>
      <c r="K249" t="str">
        <f>VLOOKUP(H249&amp;I249&amp;J249,Xformer_data!$L:$M,2,0)</f>
        <v>lub_9417</v>
      </c>
      <c r="L249" t="s">
        <v>576</v>
      </c>
    </row>
    <row r="250" spans="1:12" x14ac:dyDescent="0.25">
      <c r="A250">
        <v>956</v>
      </c>
      <c r="B250" t="s">
        <v>542</v>
      </c>
      <c r="C250" t="s">
        <v>755</v>
      </c>
      <c r="D250">
        <v>337898.16801899998</v>
      </c>
      <c r="E250">
        <v>3059205.6757899998</v>
      </c>
      <c r="F250">
        <v>154</v>
      </c>
      <c r="G250">
        <v>60.766319000000003</v>
      </c>
      <c r="H250">
        <f>_xlfn.IFNA(VLOOKUP(F250,'[1]Xformer Data'!$A:$M,12,0), "NO IDEA")</f>
        <v>337941.29369999998</v>
      </c>
      <c r="I250">
        <f>_xlfn.IFNA(VLOOKUP(F250,'[1]Xformer Data'!$A:$M,13,0), "NO IDEA")</f>
        <v>3059162.8654999998</v>
      </c>
      <c r="J250" t="str">
        <f>_xlfn.IFNA(VLOOKUP(F250,'[1]Xformer Data'!$A:$M,4,0), "NO IDEA")</f>
        <v>Lubhu</v>
      </c>
      <c r="K250" t="str">
        <f>VLOOKUP(H250&amp;I250&amp;J250,Xformer_data!$L:$M,2,0)</f>
        <v>lub_9304</v>
      </c>
      <c r="L250" t="s">
        <v>529</v>
      </c>
    </row>
    <row r="251" spans="1:12" x14ac:dyDescent="0.25">
      <c r="A251">
        <v>957</v>
      </c>
      <c r="B251" t="s">
        <v>542</v>
      </c>
      <c r="C251" t="s">
        <v>756</v>
      </c>
      <c r="D251">
        <v>337806.81285699998</v>
      </c>
      <c r="E251">
        <v>3059126.8108100002</v>
      </c>
      <c r="F251">
        <v>154</v>
      </c>
      <c r="G251">
        <v>139.23016200000001</v>
      </c>
      <c r="H251">
        <f>_xlfn.IFNA(VLOOKUP(F251,'[1]Xformer Data'!$A:$M,12,0), "NO IDEA")</f>
        <v>337941.29369999998</v>
      </c>
      <c r="I251">
        <f>_xlfn.IFNA(VLOOKUP(F251,'[1]Xformer Data'!$A:$M,13,0), "NO IDEA")</f>
        <v>3059162.8654999998</v>
      </c>
      <c r="J251" t="str">
        <f>_xlfn.IFNA(VLOOKUP(F251,'[1]Xformer Data'!$A:$M,4,0), "NO IDEA")</f>
        <v>Lubhu</v>
      </c>
      <c r="K251" t="str">
        <f>VLOOKUP(H251&amp;I251&amp;J251,Xformer_data!$L:$M,2,0)</f>
        <v>lub_9304</v>
      </c>
      <c r="L251" t="s">
        <v>529</v>
      </c>
    </row>
    <row r="252" spans="1:12" x14ac:dyDescent="0.25">
      <c r="A252">
        <v>964</v>
      </c>
      <c r="B252" t="s">
        <v>542</v>
      </c>
      <c r="C252" t="s">
        <v>757</v>
      </c>
      <c r="D252">
        <v>340559.37328900001</v>
      </c>
      <c r="E252">
        <v>3058494.52477</v>
      </c>
      <c r="F252">
        <v>109</v>
      </c>
      <c r="G252">
        <v>392.54187000000002</v>
      </c>
      <c r="H252">
        <f>_xlfn.IFNA(VLOOKUP(F252,'[1]Xformer Data'!$A:$M,12,0), "NO IDEA")</f>
        <v>340172.326</v>
      </c>
      <c r="I252">
        <f>_xlfn.IFNA(VLOOKUP(F252,'[1]Xformer Data'!$A:$M,13,0), "NO IDEA")</f>
        <v>3058429.0762</v>
      </c>
      <c r="J252" t="str">
        <f>_xlfn.IFNA(VLOOKUP(F252,'[1]Xformer Data'!$A:$M,4,0), "NO IDEA")</f>
        <v>Lubhu</v>
      </c>
      <c r="K252" t="str">
        <f>VLOOKUP(H252&amp;I252&amp;J252,Xformer_data!$L:$M,2,0)</f>
        <v>lub_9240</v>
      </c>
      <c r="L252" t="s">
        <v>529</v>
      </c>
    </row>
    <row r="253" spans="1:12" x14ac:dyDescent="0.25">
      <c r="A253">
        <v>965</v>
      </c>
      <c r="B253" t="s">
        <v>542</v>
      </c>
      <c r="C253" t="s">
        <v>758</v>
      </c>
      <c r="D253">
        <v>339481.76087300002</v>
      </c>
      <c r="E253">
        <v>3058817.3266699999</v>
      </c>
      <c r="F253">
        <v>116</v>
      </c>
      <c r="G253">
        <v>156.350819</v>
      </c>
      <c r="H253">
        <f>_xlfn.IFNA(VLOOKUP(F253,'[1]Xformer Data'!$A:$M,12,0), "NO IDEA")</f>
        <v>339539.55969999998</v>
      </c>
      <c r="I253">
        <f>_xlfn.IFNA(VLOOKUP(F253,'[1]Xformer Data'!$A:$M,13,0), "NO IDEA")</f>
        <v>3058672.0515000001</v>
      </c>
      <c r="J253" t="str">
        <f>_xlfn.IFNA(VLOOKUP(F253,'[1]Xformer Data'!$A:$M,4,0), "NO IDEA")</f>
        <v>Lubhu</v>
      </c>
      <c r="K253" t="str">
        <f>VLOOKUP(H253&amp;I253&amp;J253,Xformer_data!$L:$M,2,0)</f>
        <v>lub_9424</v>
      </c>
      <c r="L253" t="s">
        <v>543</v>
      </c>
    </row>
    <row r="254" spans="1:12" x14ac:dyDescent="0.25">
      <c r="A254">
        <v>974</v>
      </c>
      <c r="B254" t="s">
        <v>542</v>
      </c>
      <c r="C254" t="s">
        <v>759</v>
      </c>
      <c r="D254">
        <v>335464.71406500001</v>
      </c>
      <c r="E254">
        <v>3062509.6721899998</v>
      </c>
      <c r="F254">
        <v>69</v>
      </c>
      <c r="G254">
        <v>198.37770499999999</v>
      </c>
      <c r="H254">
        <f>_xlfn.IFNA(VLOOKUP(F254,'[1]Xformer Data'!$A:$M,12,0), "NO IDEA")</f>
        <v>335531.69689999998</v>
      </c>
      <c r="I254">
        <f>_xlfn.IFNA(VLOOKUP(F254,'[1]Xformer Data'!$A:$M,13,0), "NO IDEA")</f>
        <v>3062696.3993000002</v>
      </c>
      <c r="J254" t="str">
        <f>_xlfn.IFNA(VLOOKUP(F254,'[1]Xformer Data'!$A:$M,4,0), "NO IDEA")</f>
        <v>Lubhu</v>
      </c>
      <c r="K254" t="str">
        <f>VLOOKUP(H254&amp;I254&amp;J254,Xformer_data!$L:$M,2,0)</f>
        <v>lub_9417</v>
      </c>
      <c r="L254" t="s">
        <v>576</v>
      </c>
    </row>
    <row r="255" spans="1:12" x14ac:dyDescent="0.25">
      <c r="A255">
        <v>976</v>
      </c>
      <c r="B255" t="s">
        <v>542</v>
      </c>
      <c r="C255" t="s">
        <v>663</v>
      </c>
      <c r="D255">
        <v>335659.40553599998</v>
      </c>
      <c r="E255">
        <v>3061199.48905</v>
      </c>
      <c r="F255">
        <v>20</v>
      </c>
      <c r="G255">
        <v>225.493934</v>
      </c>
      <c r="H255">
        <f>_xlfn.IFNA(VLOOKUP(F255,'[1]Xformer Data'!$A:$M,12,0), "NO IDEA")</f>
        <v>335554.28600000002</v>
      </c>
      <c r="I255">
        <f>_xlfn.IFNA(VLOOKUP(F255,'[1]Xformer Data'!$A:$M,13,0), "NO IDEA")</f>
        <v>3061398.9819</v>
      </c>
      <c r="J255" t="str">
        <f>_xlfn.IFNA(VLOOKUP(F255,'[1]Xformer Data'!$A:$M,4,0), "NO IDEA")</f>
        <v>Imadol - 1</v>
      </c>
      <c r="K255" t="str">
        <f>VLOOKUP(H255&amp;I255&amp;J255,Xformer_data!$L:$M,2,0)</f>
        <v>im1_6007</v>
      </c>
      <c r="L255" t="s">
        <v>576</v>
      </c>
    </row>
    <row r="256" spans="1:12" x14ac:dyDescent="0.25">
      <c r="A256">
        <v>1000</v>
      </c>
      <c r="B256" t="s">
        <v>542</v>
      </c>
      <c r="C256" t="s">
        <v>664</v>
      </c>
      <c r="D256">
        <v>335714.02295700001</v>
      </c>
      <c r="E256">
        <v>3062628.4225499998</v>
      </c>
      <c r="F256">
        <v>8</v>
      </c>
      <c r="G256">
        <v>157.911497</v>
      </c>
      <c r="H256">
        <f>_xlfn.IFNA(VLOOKUP(F256,'[1]Xformer Data'!$A:$M,12,0), "NO IDEA")</f>
        <v>335857.60590000002</v>
      </c>
      <c r="I256">
        <f>_xlfn.IFNA(VLOOKUP(F256,'[1]Xformer Data'!$A:$M,13,0), "NO IDEA")</f>
        <v>3062694.1491</v>
      </c>
      <c r="J256" t="str">
        <f>_xlfn.IFNA(VLOOKUP(F256,'[1]Xformer Data'!$A:$M,4,0), "NO IDEA")</f>
        <v>Imadol - 1</v>
      </c>
      <c r="K256" t="str">
        <f>VLOOKUP(H256&amp;I256&amp;J256,Xformer_data!$L:$M,2,0)</f>
        <v>im1_6051</v>
      </c>
      <c r="L256" t="s">
        <v>529</v>
      </c>
    </row>
    <row r="257" spans="1:12" x14ac:dyDescent="0.25">
      <c r="A257">
        <v>1053</v>
      </c>
      <c r="B257" t="s">
        <v>542</v>
      </c>
      <c r="C257" t="s">
        <v>640</v>
      </c>
      <c r="D257">
        <v>338985.05613300001</v>
      </c>
      <c r="E257">
        <v>3063982.3083100002</v>
      </c>
      <c r="F257">
        <v>167</v>
      </c>
      <c r="G257">
        <v>128.35564099999999</v>
      </c>
      <c r="H257">
        <f>_xlfn.IFNA(VLOOKUP(F257,'[1]Xformer Data'!$A:$M,12,0), "NO IDEA")</f>
        <v>338868.18489999999</v>
      </c>
      <c r="I257">
        <f>_xlfn.IFNA(VLOOKUP(F257,'[1]Xformer Data'!$A:$M,13,0), "NO IDEA")</f>
        <v>3064035.3769999999</v>
      </c>
      <c r="J257" t="str">
        <f>_xlfn.IFNA(VLOOKUP(F257,'[1]Xformer Data'!$A:$M,4,0), "NO IDEA")</f>
        <v>Gothatar</v>
      </c>
      <c r="K257" t="str">
        <f>VLOOKUP(H257&amp;I257&amp;J257,Xformer_data!$L:$M,2,0)</f>
        <v>got_4092</v>
      </c>
      <c r="L257" t="s">
        <v>532</v>
      </c>
    </row>
    <row r="258" spans="1:12" x14ac:dyDescent="0.25">
      <c r="A258">
        <v>1087</v>
      </c>
      <c r="B258" t="s">
        <v>542</v>
      </c>
      <c r="C258" t="s">
        <v>665</v>
      </c>
      <c r="D258">
        <v>335876.23631100002</v>
      </c>
      <c r="E258">
        <v>3061973.0684500001</v>
      </c>
      <c r="F258">
        <v>23</v>
      </c>
      <c r="G258">
        <v>181.003941</v>
      </c>
      <c r="H258">
        <f>_xlfn.IFNA(VLOOKUP(F258,'[1]Xformer Data'!$A:$M,12,0), "NO IDEA")</f>
        <v>336008.67259999999</v>
      </c>
      <c r="I258">
        <f>_xlfn.IFNA(VLOOKUP(F258,'[1]Xformer Data'!$A:$M,13,0), "NO IDEA")</f>
        <v>3061849.6867</v>
      </c>
      <c r="J258" t="str">
        <f>_xlfn.IFNA(VLOOKUP(F258,'[1]Xformer Data'!$A:$M,4,0), "NO IDEA")</f>
        <v>Imadol - 1</v>
      </c>
      <c r="K258" t="str">
        <f>VLOOKUP(H258&amp;I258&amp;J258,Xformer_data!$L:$M,2,0)</f>
        <v>im1_6129</v>
      </c>
      <c r="L258" t="s">
        <v>529</v>
      </c>
    </row>
    <row r="259" spans="1:12" x14ac:dyDescent="0.25">
      <c r="A259">
        <v>1137</v>
      </c>
      <c r="B259" t="s">
        <v>542</v>
      </c>
      <c r="C259" t="s">
        <v>760</v>
      </c>
      <c r="D259">
        <v>335720.87822900002</v>
      </c>
      <c r="E259">
        <v>3059431.1434999998</v>
      </c>
      <c r="F259">
        <v>146</v>
      </c>
      <c r="G259">
        <v>24.963812000000001</v>
      </c>
      <c r="H259">
        <f>_xlfn.IFNA(VLOOKUP(F259,'[1]Xformer Data'!$A:$M,12,0), "NO IDEA")</f>
        <v>335731.7107</v>
      </c>
      <c r="I259">
        <f>_xlfn.IFNA(VLOOKUP(F259,'[1]Xformer Data'!$A:$M,13,0), "NO IDEA")</f>
        <v>3059408.6524</v>
      </c>
      <c r="J259" t="str">
        <f>_xlfn.IFNA(VLOOKUP(F259,'[1]Xformer Data'!$A:$M,4,0), "NO IDEA")</f>
        <v>Lubhu</v>
      </c>
      <c r="K259" t="str">
        <f>VLOOKUP(H259&amp;I259&amp;J259,Xformer_data!$L:$M,2,0)</f>
        <v>lub_9498</v>
      </c>
      <c r="L259" t="s">
        <v>529</v>
      </c>
    </row>
    <row r="260" spans="1:12" x14ac:dyDescent="0.25">
      <c r="A260">
        <v>1139</v>
      </c>
      <c r="B260" t="s">
        <v>542</v>
      </c>
      <c r="C260" t="s">
        <v>620</v>
      </c>
      <c r="D260">
        <v>335162.60799500003</v>
      </c>
      <c r="E260">
        <v>3064463.2429300002</v>
      </c>
      <c r="F260">
        <v>183</v>
      </c>
      <c r="G260">
        <v>160.096215</v>
      </c>
      <c r="H260">
        <f>_xlfn.IFNA(VLOOKUP(F260,'[1]Xformer Data'!$A:$M,12,0), "NO IDEA")</f>
        <v>335322.3652</v>
      </c>
      <c r="I260">
        <f>_xlfn.IFNA(VLOOKUP(F260,'[1]Xformer Data'!$A:$M,13,0), "NO IDEA")</f>
        <v>3064452.8297999999</v>
      </c>
      <c r="J260" t="str">
        <f>_xlfn.IFNA(VLOOKUP(F260,'[1]Xformer Data'!$A:$M,4,0), "NO IDEA")</f>
        <v>Dhobikhola</v>
      </c>
      <c r="K260" t="str">
        <f>VLOOKUP(H260&amp;I260&amp;J260,Xformer_data!$L:$M,2,0)</f>
        <v>dho_3101</v>
      </c>
      <c r="L260" t="s">
        <v>529</v>
      </c>
    </row>
    <row r="261" spans="1:12" x14ac:dyDescent="0.25">
      <c r="A261">
        <v>1199</v>
      </c>
      <c r="B261" t="s">
        <v>542</v>
      </c>
      <c r="C261" t="s">
        <v>589</v>
      </c>
      <c r="D261">
        <v>336335.47472599999</v>
      </c>
      <c r="E261">
        <v>3063940.1001300002</v>
      </c>
      <c r="F261">
        <v>201</v>
      </c>
      <c r="G261">
        <v>25.413028000000001</v>
      </c>
      <c r="H261">
        <f>_xlfn.IFNA(VLOOKUP(F261,'[1]Xformer Data'!$A:$M,12,0), "NO IDEA")</f>
        <v>336348.82679999998</v>
      </c>
      <c r="I261">
        <f>_xlfn.IFNA(VLOOKUP(F261,'[1]Xformer Data'!$A:$M,13,0), "NO IDEA")</f>
        <v>3063961.7228999999</v>
      </c>
      <c r="J261" t="str">
        <f>_xlfn.IFNA(VLOOKUP(F261,'[1]Xformer Data'!$A:$M,4,0), "NO IDEA")</f>
        <v>Baneshwor</v>
      </c>
      <c r="K261" t="str">
        <f>VLOOKUP(H261&amp;I261&amp;J261,Xformer_data!$L:$M,2,0)</f>
        <v>ban_2059</v>
      </c>
      <c r="L261" t="s">
        <v>576</v>
      </c>
    </row>
    <row r="262" spans="1:12" x14ac:dyDescent="0.25">
      <c r="A262">
        <v>1276</v>
      </c>
      <c r="B262" t="s">
        <v>542</v>
      </c>
      <c r="C262" t="s">
        <v>761</v>
      </c>
      <c r="D262">
        <v>335261.61723899998</v>
      </c>
      <c r="E262">
        <v>3060810.06911</v>
      </c>
      <c r="F262">
        <v>143</v>
      </c>
      <c r="G262">
        <v>342.06368500000002</v>
      </c>
      <c r="H262">
        <f>_xlfn.IFNA(VLOOKUP(F262,'[1]Xformer Data'!$A:$M,12,0), "NO IDEA")</f>
        <v>335283.70529999997</v>
      </c>
      <c r="I262">
        <f>_xlfn.IFNA(VLOOKUP(F262,'[1]Xformer Data'!$A:$M,13,0), "NO IDEA")</f>
        <v>3061151.4188999999</v>
      </c>
      <c r="J262" t="str">
        <f>_xlfn.IFNA(VLOOKUP(F262,'[1]Xformer Data'!$A:$M,4,0), "NO IDEA")</f>
        <v>Lubhu</v>
      </c>
      <c r="K262" t="str">
        <f>VLOOKUP(H262&amp;I262&amp;J262,Xformer_data!$L:$M,2,0)</f>
        <v>lub_9019</v>
      </c>
      <c r="L262" t="s">
        <v>529</v>
      </c>
    </row>
    <row r="263" spans="1:12" x14ac:dyDescent="0.25">
      <c r="A263">
        <v>1331</v>
      </c>
      <c r="B263" t="s">
        <v>542</v>
      </c>
      <c r="C263" t="s">
        <v>762</v>
      </c>
      <c r="D263">
        <v>340360.64468000003</v>
      </c>
      <c r="E263">
        <v>3058399.3939</v>
      </c>
      <c r="F263">
        <v>109</v>
      </c>
      <c r="G263">
        <v>190.643552</v>
      </c>
      <c r="H263">
        <f>_xlfn.IFNA(VLOOKUP(F263,'[1]Xformer Data'!$A:$M,12,0), "NO IDEA")</f>
        <v>340172.326</v>
      </c>
      <c r="I263">
        <f>_xlfn.IFNA(VLOOKUP(F263,'[1]Xformer Data'!$A:$M,13,0), "NO IDEA")</f>
        <v>3058429.0762</v>
      </c>
      <c r="J263" t="str">
        <f>_xlfn.IFNA(VLOOKUP(F263,'[1]Xformer Data'!$A:$M,4,0), "NO IDEA")</f>
        <v>Lubhu</v>
      </c>
      <c r="K263" t="str">
        <f>VLOOKUP(H263&amp;I263&amp;J263,Xformer_data!$L:$M,2,0)</f>
        <v>lub_9240</v>
      </c>
      <c r="L263" t="s">
        <v>576</v>
      </c>
    </row>
    <row r="264" spans="1:12" x14ac:dyDescent="0.25">
      <c r="A264">
        <v>1342</v>
      </c>
      <c r="B264" t="s">
        <v>542</v>
      </c>
      <c r="C264" t="s">
        <v>621</v>
      </c>
      <c r="D264">
        <v>335292.65619100002</v>
      </c>
      <c r="E264">
        <v>3064057.39573</v>
      </c>
      <c r="F264">
        <v>176</v>
      </c>
      <c r="G264">
        <v>94.078405000000004</v>
      </c>
      <c r="H264">
        <f>_xlfn.IFNA(VLOOKUP(F264,'[1]Xformer Data'!$A:$M,12,0), "NO IDEA")</f>
        <v>335305.67670000001</v>
      </c>
      <c r="I264">
        <f>_xlfn.IFNA(VLOOKUP(F264,'[1]Xformer Data'!$A:$M,13,0), "NO IDEA")</f>
        <v>3063964.2226999998</v>
      </c>
      <c r="J264" t="str">
        <f>_xlfn.IFNA(VLOOKUP(F264,'[1]Xformer Data'!$A:$M,4,0), "NO IDEA")</f>
        <v>Dhobikhola</v>
      </c>
      <c r="K264" t="str">
        <f>VLOOKUP(H264&amp;I264&amp;J264,Xformer_data!$L:$M,2,0)</f>
        <v>dho_3026</v>
      </c>
      <c r="L264" t="s">
        <v>529</v>
      </c>
    </row>
    <row r="265" spans="1:12" x14ac:dyDescent="0.25">
      <c r="A265">
        <v>1345</v>
      </c>
      <c r="B265" t="s">
        <v>542</v>
      </c>
      <c r="C265" t="s">
        <v>571</v>
      </c>
      <c r="D265">
        <v>337092.07004700002</v>
      </c>
      <c r="E265">
        <v>3063575.7906599999</v>
      </c>
      <c r="F265">
        <v>249</v>
      </c>
      <c r="G265">
        <v>192.22694300000001</v>
      </c>
      <c r="H265">
        <f>_xlfn.IFNA(VLOOKUP(F265,'[1]Xformer Data'!$A:$M,12,0), "NO IDEA")</f>
        <v>337283.58840000001</v>
      </c>
      <c r="I265">
        <f>_xlfn.IFNA(VLOOKUP(F265,'[1]Xformer Data'!$A:$M,13,0), "NO IDEA")</f>
        <v>3063592.2806000002</v>
      </c>
      <c r="J265" t="str">
        <f>_xlfn.IFNA(VLOOKUP(F265,'[1]Xformer Data'!$A:$M,4,0), "NO IDEA")</f>
        <v>Bagmati</v>
      </c>
      <c r="K265" t="str">
        <f>VLOOKUP(H265&amp;I265&amp;J265,Xformer_data!$L:$M,2,0)</f>
        <v>bag_1055</v>
      </c>
      <c r="L265" t="s">
        <v>576</v>
      </c>
    </row>
    <row r="266" spans="1:12" x14ac:dyDescent="0.25">
      <c r="A266">
        <v>1352</v>
      </c>
      <c r="B266" t="s">
        <v>542</v>
      </c>
      <c r="C266" t="s">
        <v>590</v>
      </c>
      <c r="D266">
        <v>336140.20770999999</v>
      </c>
      <c r="E266">
        <v>3064950.4155299999</v>
      </c>
      <c r="F266">
        <v>219</v>
      </c>
      <c r="G266">
        <v>40.675409999999999</v>
      </c>
      <c r="H266">
        <f>_xlfn.IFNA(VLOOKUP(F266,'[1]Xformer Data'!$A:$M,12,0), "NO IDEA")</f>
        <v>336158.25079999998</v>
      </c>
      <c r="I266">
        <f>_xlfn.IFNA(VLOOKUP(F266,'[1]Xformer Data'!$A:$M,13,0), "NO IDEA")</f>
        <v>3064986.8700999999</v>
      </c>
      <c r="J266" t="str">
        <f>_xlfn.IFNA(VLOOKUP(F266,'[1]Xformer Data'!$A:$M,4,0), "NO IDEA")</f>
        <v>Baneshwor</v>
      </c>
      <c r="K266" t="str">
        <f>VLOOKUP(H266&amp;I266&amp;J266,Xformer_data!$L:$M,2,0)</f>
        <v>ban_2175</v>
      </c>
      <c r="L266" t="s">
        <v>576</v>
      </c>
    </row>
    <row r="267" spans="1:12" x14ac:dyDescent="0.25">
      <c r="A267">
        <v>1353</v>
      </c>
      <c r="B267" t="s">
        <v>542</v>
      </c>
      <c r="C267" t="s">
        <v>591</v>
      </c>
      <c r="D267">
        <v>336121.01429800002</v>
      </c>
      <c r="E267">
        <v>3064963.0227800002</v>
      </c>
      <c r="F267">
        <v>219</v>
      </c>
      <c r="G267">
        <v>44.218231000000003</v>
      </c>
      <c r="H267">
        <f>_xlfn.IFNA(VLOOKUP(F267,'[1]Xformer Data'!$A:$M,12,0), "NO IDEA")</f>
        <v>336158.25079999998</v>
      </c>
      <c r="I267">
        <f>_xlfn.IFNA(VLOOKUP(F267,'[1]Xformer Data'!$A:$M,13,0), "NO IDEA")</f>
        <v>3064986.8700999999</v>
      </c>
      <c r="J267" t="str">
        <f>_xlfn.IFNA(VLOOKUP(F267,'[1]Xformer Data'!$A:$M,4,0), "NO IDEA")</f>
        <v>Baneshwor</v>
      </c>
      <c r="K267" t="str">
        <f>VLOOKUP(H267&amp;I267&amp;J267,Xformer_data!$L:$M,2,0)</f>
        <v>ban_2175</v>
      </c>
      <c r="L267" t="s">
        <v>576</v>
      </c>
    </row>
    <row r="268" spans="1:12" x14ac:dyDescent="0.25">
      <c r="A268">
        <v>1354</v>
      </c>
      <c r="B268" t="s">
        <v>542</v>
      </c>
      <c r="C268" t="s">
        <v>592</v>
      </c>
      <c r="D268">
        <v>336110.82663000003</v>
      </c>
      <c r="E268">
        <v>3064985.9445000002</v>
      </c>
      <c r="F268">
        <v>219</v>
      </c>
      <c r="G268">
        <v>47.433202000000001</v>
      </c>
      <c r="H268">
        <f>_xlfn.IFNA(VLOOKUP(F268,'[1]Xformer Data'!$A:$M,12,0), "NO IDEA")</f>
        <v>336158.25079999998</v>
      </c>
      <c r="I268">
        <f>_xlfn.IFNA(VLOOKUP(F268,'[1]Xformer Data'!$A:$M,13,0), "NO IDEA")</f>
        <v>3064986.8700999999</v>
      </c>
      <c r="J268" t="str">
        <f>_xlfn.IFNA(VLOOKUP(F268,'[1]Xformer Data'!$A:$M,4,0), "NO IDEA")</f>
        <v>Baneshwor</v>
      </c>
      <c r="K268" t="str">
        <f>VLOOKUP(H268&amp;I268&amp;J268,Xformer_data!$L:$M,2,0)</f>
        <v>ban_2175</v>
      </c>
      <c r="L268" t="s">
        <v>529</v>
      </c>
    </row>
    <row r="269" spans="1:12" x14ac:dyDescent="0.25">
      <c r="A269">
        <v>1461</v>
      </c>
      <c r="B269" t="s">
        <v>542</v>
      </c>
      <c r="C269" t="s">
        <v>593</v>
      </c>
      <c r="D269">
        <v>335993.64414300001</v>
      </c>
      <c r="E269">
        <v>3064382.3465300002</v>
      </c>
      <c r="F269">
        <v>207</v>
      </c>
      <c r="G269">
        <v>88.576766000000006</v>
      </c>
      <c r="H269">
        <f>_xlfn.IFNA(VLOOKUP(F269,'[1]Xformer Data'!$A:$M,12,0), "NO IDEA")</f>
        <v>336038.16029999999</v>
      </c>
      <c r="I269">
        <f>_xlfn.IFNA(VLOOKUP(F269,'[1]Xformer Data'!$A:$M,13,0), "NO IDEA")</f>
        <v>3064458.9243000001</v>
      </c>
      <c r="J269" t="str">
        <f>_xlfn.IFNA(VLOOKUP(F269,'[1]Xformer Data'!$A:$M,4,0), "NO IDEA")</f>
        <v>Baneshwor</v>
      </c>
      <c r="K269" t="str">
        <f>VLOOKUP(H269&amp;I269&amp;J269,Xformer_data!$L:$M,2,0)</f>
        <v>ban_2081</v>
      </c>
      <c r="L269" t="s">
        <v>529</v>
      </c>
    </row>
    <row r="270" spans="1:12" x14ac:dyDescent="0.25">
      <c r="A270">
        <v>1462</v>
      </c>
      <c r="B270" t="s">
        <v>542</v>
      </c>
      <c r="C270" t="s">
        <v>716</v>
      </c>
      <c r="D270">
        <v>336326.46698199998</v>
      </c>
      <c r="E270">
        <v>3063394.6365700001</v>
      </c>
      <c r="F270">
        <v>59</v>
      </c>
      <c r="G270">
        <v>262.96117099999998</v>
      </c>
      <c r="H270">
        <f>_xlfn.IFNA(VLOOKUP(F270,'[1]Xformer Data'!$A:$M,12,0), "NO IDEA")</f>
        <v>336505.39779999998</v>
      </c>
      <c r="I270">
        <f>_xlfn.IFNA(VLOOKUP(F270,'[1]Xformer Data'!$A:$M,13,0), "NO IDEA")</f>
        <v>3063587.3341000001</v>
      </c>
      <c r="J270" t="str">
        <f>_xlfn.IFNA(VLOOKUP(F270,'[1]Xformer Data'!$A:$M,4,0), "NO IDEA")</f>
        <v>Koteshwor</v>
      </c>
      <c r="K270" t="str">
        <f>VLOOKUP(H270&amp;I270&amp;J270,Xformer_data!$L:$M,2,0)</f>
        <v>kot_8087</v>
      </c>
      <c r="L270" t="s">
        <v>576</v>
      </c>
    </row>
    <row r="271" spans="1:12" x14ac:dyDescent="0.25">
      <c r="A271">
        <v>1463</v>
      </c>
      <c r="B271" t="s">
        <v>542</v>
      </c>
      <c r="C271" t="s">
        <v>830</v>
      </c>
      <c r="D271">
        <v>336097.26090200001</v>
      </c>
      <c r="E271">
        <v>3063173.7296000002</v>
      </c>
      <c r="F271">
        <v>224</v>
      </c>
      <c r="G271">
        <v>42.066226999999998</v>
      </c>
      <c r="H271">
        <f>_xlfn.IFNA(VLOOKUP(F271,'[1]Xformer Data'!$A:$M,12,0), "NO IDEA")</f>
        <v>336106.06640000001</v>
      </c>
      <c r="I271">
        <f>_xlfn.IFNA(VLOOKUP(F271,'[1]Xformer Data'!$A:$M,13,0), "NO IDEA")</f>
        <v>3063132.5953000002</v>
      </c>
      <c r="J271" t="str">
        <f>_xlfn.IFNA(VLOOKUP(F271,'[1]Xformer Data'!$A:$M,4,0), "NO IDEA")</f>
        <v>Sankhamul</v>
      </c>
      <c r="K271" t="str">
        <f>VLOOKUP(H271&amp;I271&amp;J271,Xformer_data!$L:$M,2,0)</f>
        <v>san_11002</v>
      </c>
      <c r="L271" t="s">
        <v>576</v>
      </c>
    </row>
    <row r="272" spans="1:12" x14ac:dyDescent="0.25">
      <c r="A272">
        <v>1464</v>
      </c>
      <c r="B272" t="s">
        <v>542</v>
      </c>
      <c r="C272" t="s">
        <v>622</v>
      </c>
      <c r="D272">
        <v>335301.75216999999</v>
      </c>
      <c r="E272">
        <v>3064058.5775100002</v>
      </c>
      <c r="F272">
        <v>176</v>
      </c>
      <c r="G272">
        <v>94.436396000000002</v>
      </c>
      <c r="H272">
        <f>_xlfn.IFNA(VLOOKUP(F272,'[1]Xformer Data'!$A:$M,12,0), "NO IDEA")</f>
        <v>335305.67670000001</v>
      </c>
      <c r="I272">
        <f>_xlfn.IFNA(VLOOKUP(F272,'[1]Xformer Data'!$A:$M,13,0), "NO IDEA")</f>
        <v>3063964.2226999998</v>
      </c>
      <c r="J272" t="str">
        <f>_xlfn.IFNA(VLOOKUP(F272,'[1]Xformer Data'!$A:$M,4,0), "NO IDEA")</f>
        <v>Dhobikhola</v>
      </c>
      <c r="K272" t="str">
        <f>VLOOKUP(H272&amp;I272&amp;J272,Xformer_data!$L:$M,2,0)</f>
        <v>dho_3026</v>
      </c>
      <c r="L272" t="s">
        <v>529</v>
      </c>
    </row>
    <row r="273" spans="1:12" x14ac:dyDescent="0.25">
      <c r="A273">
        <v>1465</v>
      </c>
      <c r="B273" t="s">
        <v>542</v>
      </c>
      <c r="C273" t="s">
        <v>594</v>
      </c>
      <c r="D273">
        <v>335907.78223900002</v>
      </c>
      <c r="E273">
        <v>3064249.8629999999</v>
      </c>
      <c r="F273">
        <v>206</v>
      </c>
      <c r="G273">
        <v>36.355159</v>
      </c>
      <c r="H273">
        <f>_xlfn.IFNA(VLOOKUP(F273,'[1]Xformer Data'!$A:$M,12,0), "NO IDEA")</f>
        <v>335942.43900000001</v>
      </c>
      <c r="I273">
        <f>_xlfn.IFNA(VLOOKUP(F273,'[1]Xformer Data'!$A:$M,13,0), "NO IDEA")</f>
        <v>3064238.8809000002</v>
      </c>
      <c r="J273" t="str">
        <f>_xlfn.IFNA(VLOOKUP(F273,'[1]Xformer Data'!$A:$M,4,0), "NO IDEA")</f>
        <v>Baneshwor</v>
      </c>
      <c r="K273" t="str">
        <f>VLOOKUP(H273&amp;I273&amp;J273,Xformer_data!$L:$M,2,0)</f>
        <v>ban_2070</v>
      </c>
      <c r="L273" t="s">
        <v>529</v>
      </c>
    </row>
    <row r="274" spans="1:12" x14ac:dyDescent="0.25">
      <c r="A274">
        <v>1466</v>
      </c>
      <c r="B274" t="s">
        <v>542</v>
      </c>
      <c r="C274" t="s">
        <v>595</v>
      </c>
      <c r="D274">
        <v>335915.50980599999</v>
      </c>
      <c r="E274">
        <v>3064285.88338</v>
      </c>
      <c r="F274">
        <v>206</v>
      </c>
      <c r="G274">
        <v>54.17024</v>
      </c>
      <c r="H274">
        <f>_xlfn.IFNA(VLOOKUP(F274,'[1]Xformer Data'!$A:$M,12,0), "NO IDEA")</f>
        <v>335942.43900000001</v>
      </c>
      <c r="I274">
        <f>_xlfn.IFNA(VLOOKUP(F274,'[1]Xformer Data'!$A:$M,13,0), "NO IDEA")</f>
        <v>3064238.8809000002</v>
      </c>
      <c r="J274" t="str">
        <f>_xlfn.IFNA(VLOOKUP(F274,'[1]Xformer Data'!$A:$M,4,0), "NO IDEA")</f>
        <v>Baneshwor</v>
      </c>
      <c r="K274" t="str">
        <f>VLOOKUP(H274&amp;I274&amp;J274,Xformer_data!$L:$M,2,0)</f>
        <v>ban_2070</v>
      </c>
      <c r="L274" t="s">
        <v>576</v>
      </c>
    </row>
    <row r="275" spans="1:12" x14ac:dyDescent="0.25">
      <c r="A275">
        <v>1467</v>
      </c>
      <c r="B275" t="s">
        <v>542</v>
      </c>
      <c r="C275" t="s">
        <v>623</v>
      </c>
      <c r="D275">
        <v>335691.43796399998</v>
      </c>
      <c r="E275">
        <v>3064276.9394100001</v>
      </c>
      <c r="F275">
        <v>181</v>
      </c>
      <c r="G275">
        <v>128.585264</v>
      </c>
      <c r="H275">
        <f>_xlfn.IFNA(VLOOKUP(F275,'[1]Xformer Data'!$A:$M,12,0), "NO IDEA")</f>
        <v>335697.90990000003</v>
      </c>
      <c r="I275">
        <f>_xlfn.IFNA(VLOOKUP(F275,'[1]Xformer Data'!$A:$M,13,0), "NO IDEA")</f>
        <v>3064405.3616999998</v>
      </c>
      <c r="J275" t="str">
        <f>_xlfn.IFNA(VLOOKUP(F275,'[1]Xformer Data'!$A:$M,4,0), "NO IDEA")</f>
        <v>Dhobikhola</v>
      </c>
      <c r="K275" t="str">
        <f>VLOOKUP(H275&amp;I275&amp;J275,Xformer_data!$L:$M,2,0)</f>
        <v>dho_3001</v>
      </c>
      <c r="L275" t="s">
        <v>529</v>
      </c>
    </row>
    <row r="276" spans="1:12" x14ac:dyDescent="0.25">
      <c r="A276">
        <v>1468</v>
      </c>
      <c r="B276" t="s">
        <v>542</v>
      </c>
      <c r="C276" t="s">
        <v>596</v>
      </c>
      <c r="D276">
        <v>336019.49067899998</v>
      </c>
      <c r="E276">
        <v>3064554.6910000001</v>
      </c>
      <c r="F276">
        <v>214</v>
      </c>
      <c r="G276">
        <v>54.715836000000003</v>
      </c>
      <c r="H276">
        <f>_xlfn.IFNA(VLOOKUP(F276,'[1]Xformer Data'!$A:$M,12,0), "NO IDEA")</f>
        <v>336073.08</v>
      </c>
      <c r="I276">
        <f>_xlfn.IFNA(VLOOKUP(F276,'[1]Xformer Data'!$A:$M,13,0), "NO IDEA")</f>
        <v>3064565.7366999998</v>
      </c>
      <c r="J276" t="str">
        <f>_xlfn.IFNA(VLOOKUP(F276,'[1]Xformer Data'!$A:$M,4,0), "NO IDEA")</f>
        <v>Baneshwor</v>
      </c>
      <c r="K276" t="str">
        <f>VLOOKUP(H276&amp;I276&amp;J276,Xformer_data!$L:$M,2,0)</f>
        <v>ban_2152</v>
      </c>
      <c r="L276" t="s">
        <v>576</v>
      </c>
    </row>
    <row r="277" spans="1:12" x14ac:dyDescent="0.25">
      <c r="A277">
        <v>1469</v>
      </c>
      <c r="B277" t="s">
        <v>542</v>
      </c>
      <c r="C277" t="s">
        <v>666</v>
      </c>
      <c r="D277">
        <v>335920.55321400001</v>
      </c>
      <c r="E277">
        <v>3061954.97652</v>
      </c>
      <c r="F277">
        <v>23</v>
      </c>
      <c r="G277">
        <v>137.298845</v>
      </c>
      <c r="H277">
        <f>_xlfn.IFNA(VLOOKUP(F277,'[1]Xformer Data'!$A:$M,12,0), "NO IDEA")</f>
        <v>336008.67259999999</v>
      </c>
      <c r="I277">
        <f>_xlfn.IFNA(VLOOKUP(F277,'[1]Xformer Data'!$A:$M,13,0), "NO IDEA")</f>
        <v>3061849.6867</v>
      </c>
      <c r="J277" t="str">
        <f>_xlfn.IFNA(VLOOKUP(F277,'[1]Xformer Data'!$A:$M,4,0), "NO IDEA")</f>
        <v>Imadol - 1</v>
      </c>
      <c r="K277" t="str">
        <f>VLOOKUP(H277&amp;I277&amp;J277,Xformer_data!$L:$M,2,0)</f>
        <v>im1_6129</v>
      </c>
      <c r="L277" t="s">
        <v>529</v>
      </c>
    </row>
    <row r="278" spans="1:12" x14ac:dyDescent="0.25">
      <c r="A278">
        <v>1475</v>
      </c>
      <c r="B278" t="s">
        <v>542</v>
      </c>
      <c r="C278" t="s">
        <v>794</v>
      </c>
      <c r="D278">
        <v>336633.749733</v>
      </c>
      <c r="E278">
        <v>3064719.3110000002</v>
      </c>
      <c r="F278">
        <v>284</v>
      </c>
      <c r="G278">
        <v>89.270881000000003</v>
      </c>
      <c r="H278">
        <f>_xlfn.IFNA(VLOOKUP(F278,'[1]Xformer Data'!$A:$M,12,0), "NO IDEA")</f>
        <v>336703.8725</v>
      </c>
      <c r="I278">
        <f>_xlfn.IFNA(VLOOKUP(F278,'[1]Xformer Data'!$A:$M,13,0), "NO IDEA")</f>
        <v>3064774.5567000001</v>
      </c>
      <c r="J278" t="str">
        <f>_xlfn.IFNA(VLOOKUP(F278,'[1]Xformer Data'!$A:$M,4,0), "NO IDEA")</f>
        <v>New Airport</v>
      </c>
      <c r="K278" t="str">
        <f>VLOOKUP(H278&amp;I278&amp;J278,Xformer_data!$L:$M,2,0)</f>
        <v>new_10240</v>
      </c>
      <c r="L278" t="s">
        <v>527</v>
      </c>
    </row>
    <row r="279" spans="1:12" x14ac:dyDescent="0.25">
      <c r="A279">
        <v>1476</v>
      </c>
      <c r="B279" t="s">
        <v>542</v>
      </c>
      <c r="C279" t="s">
        <v>597</v>
      </c>
      <c r="D279">
        <v>336276.2476</v>
      </c>
      <c r="E279">
        <v>3064717.9766000002</v>
      </c>
      <c r="F279">
        <v>218</v>
      </c>
      <c r="G279">
        <v>44.240031999999999</v>
      </c>
      <c r="H279">
        <f>_xlfn.IFNA(VLOOKUP(F279,'[1]Xformer Data'!$A:$M,12,0), "NO IDEA")</f>
        <v>336233.35889999999</v>
      </c>
      <c r="I279">
        <f>_xlfn.IFNA(VLOOKUP(F279,'[1]Xformer Data'!$A:$M,13,0), "NO IDEA")</f>
        <v>3064707.1258</v>
      </c>
      <c r="J279" t="str">
        <f>_xlfn.IFNA(VLOOKUP(F279,'[1]Xformer Data'!$A:$M,4,0), "NO IDEA")</f>
        <v>Baneshwor</v>
      </c>
      <c r="K279" t="str">
        <f>VLOOKUP(H279&amp;I279&amp;J279,Xformer_data!$L:$M,2,0)</f>
        <v>ban_2165</v>
      </c>
      <c r="L279" t="s">
        <v>576</v>
      </c>
    </row>
    <row r="280" spans="1:12" x14ac:dyDescent="0.25">
      <c r="A280">
        <v>1480</v>
      </c>
      <c r="B280" t="s">
        <v>542</v>
      </c>
      <c r="C280" t="s">
        <v>667</v>
      </c>
      <c r="D280">
        <v>335874.93503400002</v>
      </c>
      <c r="E280">
        <v>3061925.3712800001</v>
      </c>
      <c r="F280">
        <v>23</v>
      </c>
      <c r="G280">
        <v>153.66812200000001</v>
      </c>
      <c r="H280">
        <f>_xlfn.IFNA(VLOOKUP(F280,'[1]Xformer Data'!$A:$M,12,0), "NO IDEA")</f>
        <v>336008.67259999999</v>
      </c>
      <c r="I280">
        <f>_xlfn.IFNA(VLOOKUP(F280,'[1]Xformer Data'!$A:$M,13,0), "NO IDEA")</f>
        <v>3061849.6867</v>
      </c>
      <c r="J280" t="str">
        <f>_xlfn.IFNA(VLOOKUP(F280,'[1]Xformer Data'!$A:$M,4,0), "NO IDEA")</f>
        <v>Imadol - 1</v>
      </c>
      <c r="K280" t="str">
        <f>VLOOKUP(H280&amp;I280&amp;J280,Xformer_data!$L:$M,2,0)</f>
        <v>im1_6129</v>
      </c>
      <c r="L280" t="s">
        <v>529</v>
      </c>
    </row>
    <row r="281" spans="1:12" x14ac:dyDescent="0.25">
      <c r="A281">
        <v>1481</v>
      </c>
      <c r="B281" t="s">
        <v>542</v>
      </c>
      <c r="C281" t="s">
        <v>668</v>
      </c>
      <c r="D281">
        <v>336110.60133899999</v>
      </c>
      <c r="E281">
        <v>3061635.9742700001</v>
      </c>
      <c r="F281">
        <v>16</v>
      </c>
      <c r="G281">
        <v>141.57228000000001</v>
      </c>
      <c r="H281">
        <f>_xlfn.IFNA(VLOOKUP(F281,'[1]Xformer Data'!$A:$M,12,0), "NO IDEA")</f>
        <v>336203.5515</v>
      </c>
      <c r="I281">
        <f>_xlfn.IFNA(VLOOKUP(F281,'[1]Xformer Data'!$A:$M,13,0), "NO IDEA")</f>
        <v>3061742.7590000001</v>
      </c>
      <c r="J281" t="str">
        <f>_xlfn.IFNA(VLOOKUP(F281,'[1]Xformer Data'!$A:$M,4,0), "NO IDEA")</f>
        <v>Imadol - 1</v>
      </c>
      <c r="K281" t="str">
        <f>VLOOKUP(H281&amp;I281&amp;J281,Xformer_data!$L:$M,2,0)</f>
        <v>im1_6112</v>
      </c>
      <c r="L281" t="s">
        <v>841</v>
      </c>
    </row>
    <row r="282" spans="1:12" x14ac:dyDescent="0.25">
      <c r="A282">
        <v>1491</v>
      </c>
      <c r="B282" t="s">
        <v>542</v>
      </c>
      <c r="C282" t="s">
        <v>533</v>
      </c>
      <c r="D282">
        <v>335751.66280599998</v>
      </c>
      <c r="E282">
        <v>3059837.6417100001</v>
      </c>
      <c r="F282">
        <v>81</v>
      </c>
      <c r="G282">
        <v>311.04347899999999</v>
      </c>
      <c r="H282">
        <f>_xlfn.IFNA(VLOOKUP(F282,'[1]Xformer Data'!$A:$M,12,0), "NO IDEA")</f>
        <v>335694.47470000002</v>
      </c>
      <c r="I282">
        <f>_xlfn.IFNA(VLOOKUP(F282,'[1]Xformer Data'!$A:$M,13,0), "NO IDEA")</f>
        <v>3059531.9007000001</v>
      </c>
      <c r="J282" t="str">
        <f>_xlfn.IFNA(VLOOKUP(F282,'[1]Xformer Data'!$A:$M,4,0), "NO IDEA")</f>
        <v>Lubhu</v>
      </c>
      <c r="K282" t="str">
        <f>VLOOKUP(H282&amp;I282&amp;J282,Xformer_data!$L:$M,2,0)</f>
        <v>lub_9109</v>
      </c>
      <c r="L282" t="s">
        <v>576</v>
      </c>
    </row>
    <row r="283" spans="1:12" x14ac:dyDescent="0.25">
      <c r="A283">
        <v>1495</v>
      </c>
      <c r="B283" t="s">
        <v>542</v>
      </c>
      <c r="C283" t="s">
        <v>763</v>
      </c>
      <c r="D283">
        <v>335367.09787400003</v>
      </c>
      <c r="E283">
        <v>3062542.1797500001</v>
      </c>
      <c r="F283">
        <v>69</v>
      </c>
      <c r="G283">
        <v>225.55821700000001</v>
      </c>
      <c r="H283">
        <f>_xlfn.IFNA(VLOOKUP(F283,'[1]Xformer Data'!$A:$M,12,0), "NO IDEA")</f>
        <v>335531.69689999998</v>
      </c>
      <c r="I283">
        <f>_xlfn.IFNA(VLOOKUP(F283,'[1]Xformer Data'!$A:$M,13,0), "NO IDEA")</f>
        <v>3062696.3993000002</v>
      </c>
      <c r="J283" t="str">
        <f>_xlfn.IFNA(VLOOKUP(F283,'[1]Xformer Data'!$A:$M,4,0), "NO IDEA")</f>
        <v>Lubhu</v>
      </c>
      <c r="K283" t="str">
        <f>VLOOKUP(H283&amp;I283&amp;J283,Xformer_data!$L:$M,2,0)</f>
        <v>lub_9417</v>
      </c>
      <c r="L283" t="s">
        <v>529</v>
      </c>
    </row>
    <row r="284" spans="1:12" x14ac:dyDescent="0.25">
      <c r="A284">
        <v>1498</v>
      </c>
      <c r="B284" t="s">
        <v>542</v>
      </c>
      <c r="C284" t="s">
        <v>572</v>
      </c>
      <c r="D284">
        <v>336698.87728100002</v>
      </c>
      <c r="E284">
        <v>3063830.78786</v>
      </c>
      <c r="F284">
        <v>253</v>
      </c>
      <c r="G284">
        <v>35.127372000000001</v>
      </c>
      <c r="H284">
        <f>_xlfn.IFNA(VLOOKUP(F284,'[1]Xformer Data'!$A:$M,12,0), "NO IDEA")</f>
        <v>336700.81359999999</v>
      </c>
      <c r="I284">
        <f>_xlfn.IFNA(VLOOKUP(F284,'[1]Xformer Data'!$A:$M,13,0), "NO IDEA")</f>
        <v>3063795.7138999999</v>
      </c>
      <c r="J284" t="str">
        <f>_xlfn.IFNA(VLOOKUP(F284,'[1]Xformer Data'!$A:$M,4,0), "NO IDEA")</f>
        <v>Bagmati</v>
      </c>
      <c r="K284" t="str">
        <f>VLOOKUP(H284&amp;I284&amp;J284,Xformer_data!$L:$M,2,0)</f>
        <v>bag_1078</v>
      </c>
      <c r="L284" t="s">
        <v>576</v>
      </c>
    </row>
    <row r="285" spans="1:12" x14ac:dyDescent="0.25">
      <c r="A285">
        <v>1503</v>
      </c>
      <c r="B285" t="s">
        <v>542</v>
      </c>
      <c r="C285" t="s">
        <v>764</v>
      </c>
      <c r="D285">
        <v>335137.27564200002</v>
      </c>
      <c r="E285">
        <v>3062911.9948999998</v>
      </c>
      <c r="F285">
        <v>69</v>
      </c>
      <c r="G285">
        <v>449.49926699999997</v>
      </c>
      <c r="H285">
        <f>_xlfn.IFNA(VLOOKUP(F285,'[1]Xformer Data'!$A:$M,12,0), "NO IDEA")</f>
        <v>335531.69689999998</v>
      </c>
      <c r="I285">
        <f>_xlfn.IFNA(VLOOKUP(F285,'[1]Xformer Data'!$A:$M,13,0), "NO IDEA")</f>
        <v>3062696.3993000002</v>
      </c>
      <c r="J285" t="str">
        <f>_xlfn.IFNA(VLOOKUP(F285,'[1]Xformer Data'!$A:$M,4,0), "NO IDEA")</f>
        <v>Lubhu</v>
      </c>
      <c r="K285" t="str">
        <f>VLOOKUP(H285&amp;I285&amp;J285,Xformer_data!$L:$M,2,0)</f>
        <v>lub_9417</v>
      </c>
      <c r="L285" t="s">
        <v>529</v>
      </c>
    </row>
    <row r="286" spans="1:12" x14ac:dyDescent="0.25">
      <c r="A286">
        <v>1624</v>
      </c>
      <c r="B286" t="s">
        <v>542</v>
      </c>
      <c r="C286" t="s">
        <v>598</v>
      </c>
      <c r="D286">
        <v>336695.24291700003</v>
      </c>
      <c r="E286">
        <v>3064099.602</v>
      </c>
      <c r="F286">
        <v>212</v>
      </c>
      <c r="G286">
        <v>75.474590000000006</v>
      </c>
      <c r="H286">
        <f>_xlfn.IFNA(VLOOKUP(F286,'[1]Xformer Data'!$A:$M,12,0), "NO IDEA")</f>
        <v>336627.99770000001</v>
      </c>
      <c r="I286">
        <f>_xlfn.IFNA(VLOOKUP(F286,'[1]Xformer Data'!$A:$M,13,0), "NO IDEA")</f>
        <v>3064065.3311000001</v>
      </c>
      <c r="J286" t="str">
        <f>_xlfn.IFNA(VLOOKUP(F286,'[1]Xformer Data'!$A:$M,4,0), "NO IDEA")</f>
        <v>Baneshwor</v>
      </c>
      <c r="K286" t="str">
        <f>VLOOKUP(H286&amp;I286&amp;J286,Xformer_data!$L:$M,2,0)</f>
        <v>ban_2146</v>
      </c>
      <c r="L286" t="s">
        <v>529</v>
      </c>
    </row>
    <row r="287" spans="1:12" x14ac:dyDescent="0.25">
      <c r="A287">
        <v>1666</v>
      </c>
      <c r="B287" t="s">
        <v>542</v>
      </c>
      <c r="C287" t="s">
        <v>669</v>
      </c>
      <c r="D287">
        <v>335890.337397</v>
      </c>
      <c r="E287">
        <v>3061847.2415399998</v>
      </c>
      <c r="F287">
        <v>23</v>
      </c>
      <c r="G287">
        <v>118.360463</v>
      </c>
      <c r="H287">
        <f>_xlfn.IFNA(VLOOKUP(F287,'[1]Xformer Data'!$A:$M,12,0), "NO IDEA")</f>
        <v>336008.67259999999</v>
      </c>
      <c r="I287">
        <f>_xlfn.IFNA(VLOOKUP(F287,'[1]Xformer Data'!$A:$M,13,0), "NO IDEA")</f>
        <v>3061849.6867</v>
      </c>
      <c r="J287" t="str">
        <f>_xlfn.IFNA(VLOOKUP(F287,'[1]Xformer Data'!$A:$M,4,0), "NO IDEA")</f>
        <v>Imadol - 1</v>
      </c>
      <c r="K287" t="str">
        <f>VLOOKUP(H287&amp;I287&amp;J287,Xformer_data!$L:$M,2,0)</f>
        <v>im1_6129</v>
      </c>
      <c r="L287" t="s">
        <v>576</v>
      </c>
    </row>
    <row r="288" spans="1:12" x14ac:dyDescent="0.25">
      <c r="A288">
        <v>1671</v>
      </c>
      <c r="B288" t="s">
        <v>542</v>
      </c>
      <c r="C288" t="s">
        <v>670</v>
      </c>
      <c r="D288">
        <v>337734.83224299998</v>
      </c>
      <c r="E288">
        <v>3061653.0655</v>
      </c>
      <c r="F288">
        <v>12</v>
      </c>
      <c r="G288">
        <v>222.34716900000001</v>
      </c>
      <c r="H288">
        <f>_xlfn.IFNA(VLOOKUP(F288,'[1]Xformer Data'!$A:$M,12,0), "NO IDEA")</f>
        <v>337573.60369999998</v>
      </c>
      <c r="I288">
        <f>_xlfn.IFNA(VLOOKUP(F288,'[1]Xformer Data'!$A:$M,13,0), "NO IDEA")</f>
        <v>3061499.9523999998</v>
      </c>
      <c r="J288" t="str">
        <f>_xlfn.IFNA(VLOOKUP(F288,'[1]Xformer Data'!$A:$M,4,0), "NO IDEA")</f>
        <v>Imadol - 1</v>
      </c>
      <c r="K288" t="str">
        <f>VLOOKUP(H288&amp;I288&amp;J288,Xformer_data!$L:$M,2,0)</f>
        <v>im1_6104</v>
      </c>
      <c r="L288" t="s">
        <v>576</v>
      </c>
    </row>
    <row r="289" spans="1:12" x14ac:dyDescent="0.25">
      <c r="A289">
        <v>1674</v>
      </c>
      <c r="B289" t="s">
        <v>542</v>
      </c>
      <c r="C289" t="s">
        <v>774</v>
      </c>
      <c r="D289">
        <v>337787.60978399997</v>
      </c>
      <c r="E289">
        <v>3065123.6624799999</v>
      </c>
      <c r="F289">
        <v>275</v>
      </c>
      <c r="G289">
        <v>117.841469</v>
      </c>
      <c r="H289">
        <f>_xlfn.IFNA(VLOOKUP(F289,'[1]Xformer Data'!$A:$M,12,0), "NO IDEA")</f>
        <v>337669.76870000002</v>
      </c>
      <c r="I289">
        <f>_xlfn.IFNA(VLOOKUP(F289,'[1]Xformer Data'!$A:$M,13,0), "NO IDEA")</f>
        <v>3065123.9635999999</v>
      </c>
      <c r="J289" t="str">
        <f>_xlfn.IFNA(VLOOKUP(F289,'[1]Xformer Data'!$A:$M,4,0), "NO IDEA")</f>
        <v>New Airport</v>
      </c>
      <c r="K289" t="str">
        <f>VLOOKUP(H289&amp;I289&amp;J289,Xformer_data!$L:$M,2,0)</f>
        <v>new_10223</v>
      </c>
      <c r="L289" t="s">
        <v>529</v>
      </c>
    </row>
    <row r="290" spans="1:12" x14ac:dyDescent="0.25">
      <c r="A290">
        <v>1678</v>
      </c>
      <c r="B290" t="s">
        <v>542</v>
      </c>
      <c r="C290" t="s">
        <v>717</v>
      </c>
      <c r="D290">
        <v>336918.55118100002</v>
      </c>
      <c r="E290">
        <v>3062650.68572</v>
      </c>
      <c r="F290">
        <v>37</v>
      </c>
      <c r="G290">
        <v>7.7138989999999996</v>
      </c>
      <c r="H290">
        <f>_xlfn.IFNA(VLOOKUP(F290,'[1]Xformer Data'!$A:$M,12,0), "NO IDEA")</f>
        <v>336911.73239999998</v>
      </c>
      <c r="I290">
        <f>_xlfn.IFNA(VLOOKUP(F290,'[1]Xformer Data'!$A:$M,13,0), "NO IDEA")</f>
        <v>3062647.0789999999</v>
      </c>
      <c r="J290" t="str">
        <f>_xlfn.IFNA(VLOOKUP(F290,'[1]Xformer Data'!$A:$M,4,0), "NO IDEA")</f>
        <v>Koteshwor</v>
      </c>
      <c r="K290" t="str">
        <f>VLOOKUP(H290&amp;I290&amp;J290,Xformer_data!$L:$M,2,0)</f>
        <v>kot_8160</v>
      </c>
      <c r="L290" t="s">
        <v>529</v>
      </c>
    </row>
    <row r="291" spans="1:12" x14ac:dyDescent="0.25">
      <c r="A291">
        <v>1686</v>
      </c>
      <c r="B291" t="s">
        <v>542</v>
      </c>
      <c r="C291" t="s">
        <v>533</v>
      </c>
      <c r="D291">
        <v>335244.553808</v>
      </c>
      <c r="E291">
        <v>3060029.0677100001</v>
      </c>
      <c r="F291">
        <v>77</v>
      </c>
      <c r="G291">
        <v>460.257251</v>
      </c>
      <c r="H291">
        <f>_xlfn.IFNA(VLOOKUP(F291,'[1]Xformer Data'!$A:$M,12,0), "NO IDEA")</f>
        <v>335275.57270000002</v>
      </c>
      <c r="I291">
        <f>_xlfn.IFNA(VLOOKUP(F291,'[1]Xformer Data'!$A:$M,13,0), "NO IDEA")</f>
        <v>3059569.8569</v>
      </c>
      <c r="J291" t="str">
        <f>_xlfn.IFNA(VLOOKUP(F291,'[1]Xformer Data'!$A:$M,4,0), "NO IDEA")</f>
        <v>Lubhu</v>
      </c>
      <c r="K291" t="str">
        <f>VLOOKUP(H291&amp;I291&amp;J291,Xformer_data!$L:$M,2,0)</f>
        <v>lub_9327</v>
      </c>
      <c r="L291" t="s">
        <v>576</v>
      </c>
    </row>
    <row r="292" spans="1:12" x14ac:dyDescent="0.25">
      <c r="A292">
        <v>1687</v>
      </c>
      <c r="B292" t="s">
        <v>542</v>
      </c>
      <c r="C292" t="s">
        <v>533</v>
      </c>
      <c r="D292">
        <v>335338.53115599998</v>
      </c>
      <c r="E292">
        <v>3060057.5428800001</v>
      </c>
      <c r="F292">
        <v>77</v>
      </c>
      <c r="G292">
        <v>491.73303499999997</v>
      </c>
      <c r="H292">
        <f>_xlfn.IFNA(VLOOKUP(F292,'[1]Xformer Data'!$A:$M,12,0), "NO IDEA")</f>
        <v>335275.57270000002</v>
      </c>
      <c r="I292">
        <f>_xlfn.IFNA(VLOOKUP(F292,'[1]Xformer Data'!$A:$M,13,0), "NO IDEA")</f>
        <v>3059569.8569</v>
      </c>
      <c r="J292" t="str">
        <f>_xlfn.IFNA(VLOOKUP(F292,'[1]Xformer Data'!$A:$M,4,0), "NO IDEA")</f>
        <v>Lubhu</v>
      </c>
      <c r="K292" t="str">
        <f>VLOOKUP(H292&amp;I292&amp;J292,Xformer_data!$L:$M,2,0)</f>
        <v>lub_9327</v>
      </c>
      <c r="L292" t="s">
        <v>576</v>
      </c>
    </row>
    <row r="293" spans="1:12" x14ac:dyDescent="0.25">
      <c r="A293">
        <v>1693</v>
      </c>
      <c r="B293" t="s">
        <v>542</v>
      </c>
      <c r="C293" t="s">
        <v>599</v>
      </c>
      <c r="D293">
        <v>336059.41740600002</v>
      </c>
      <c r="E293">
        <v>3063939.2244199999</v>
      </c>
      <c r="F293">
        <v>202</v>
      </c>
      <c r="G293">
        <v>143.06374400000001</v>
      </c>
      <c r="H293">
        <f>_xlfn.IFNA(VLOOKUP(F293,'[1]Xformer Data'!$A:$M,12,0), "NO IDEA")</f>
        <v>336154.28370000003</v>
      </c>
      <c r="I293">
        <f>_xlfn.IFNA(VLOOKUP(F293,'[1]Xformer Data'!$A:$M,13,0), "NO IDEA")</f>
        <v>3064046.3114</v>
      </c>
      <c r="J293" t="str">
        <f>_xlfn.IFNA(VLOOKUP(F293,'[1]Xformer Data'!$A:$M,4,0), "NO IDEA")</f>
        <v>Baneshwor</v>
      </c>
      <c r="K293" t="str">
        <f>VLOOKUP(H293&amp;I293&amp;J293,Xformer_data!$L:$M,2,0)</f>
        <v>ban_2037</v>
      </c>
      <c r="L293" t="s">
        <v>838</v>
      </c>
    </row>
    <row r="294" spans="1:12" x14ac:dyDescent="0.25">
      <c r="A294">
        <v>1694</v>
      </c>
      <c r="B294" t="s">
        <v>542</v>
      </c>
      <c r="C294" t="s">
        <v>573</v>
      </c>
      <c r="D294">
        <v>337073.67927800003</v>
      </c>
      <c r="E294">
        <v>3064159.48869</v>
      </c>
      <c r="F294">
        <v>258</v>
      </c>
      <c r="G294">
        <v>131.364857</v>
      </c>
      <c r="H294">
        <f>_xlfn.IFNA(VLOOKUP(F294,'[1]Xformer Data'!$A:$M,12,0), "NO IDEA")</f>
        <v>336958.62219999998</v>
      </c>
      <c r="I294">
        <f>_xlfn.IFNA(VLOOKUP(F294,'[1]Xformer Data'!$A:$M,13,0), "NO IDEA")</f>
        <v>3064096.0962999999</v>
      </c>
      <c r="J294" t="str">
        <f>_xlfn.IFNA(VLOOKUP(F294,'[1]Xformer Data'!$A:$M,4,0), "NO IDEA")</f>
        <v>Bagmati</v>
      </c>
      <c r="K294" t="str">
        <f>VLOOKUP(H294&amp;I294&amp;J294,Xformer_data!$L:$M,2,0)</f>
        <v>bag_1102</v>
      </c>
      <c r="L294" t="s">
        <v>837</v>
      </c>
    </row>
    <row r="295" spans="1:12" x14ac:dyDescent="0.25">
      <c r="A295">
        <v>1742</v>
      </c>
      <c r="B295" t="s">
        <v>542</v>
      </c>
      <c r="C295" t="s">
        <v>624</v>
      </c>
      <c r="D295">
        <v>335331.21897699998</v>
      </c>
      <c r="E295">
        <v>3064182.0395300002</v>
      </c>
      <c r="F295">
        <v>177</v>
      </c>
      <c r="G295">
        <v>154.164534</v>
      </c>
      <c r="H295">
        <f>_xlfn.IFNA(VLOOKUP(F295,'[1]Xformer Data'!$A:$M,12,0), "NO IDEA")</f>
        <v>335484.87589999998</v>
      </c>
      <c r="I295">
        <f>_xlfn.IFNA(VLOOKUP(F295,'[1]Xformer Data'!$A:$M,13,0), "NO IDEA")</f>
        <v>3064169.5394000001</v>
      </c>
      <c r="J295" t="str">
        <f>_xlfn.IFNA(VLOOKUP(F295,'[1]Xformer Data'!$A:$M,4,0), "NO IDEA")</f>
        <v>Dhobikhola</v>
      </c>
      <c r="K295" t="str">
        <f>VLOOKUP(H295&amp;I295&amp;J295,Xformer_data!$L:$M,2,0)</f>
        <v>dho_3039</v>
      </c>
      <c r="L295" t="s">
        <v>527</v>
      </c>
    </row>
    <row r="296" spans="1:12" x14ac:dyDescent="0.25">
      <c r="A296">
        <v>1823</v>
      </c>
      <c r="B296" t="s">
        <v>542</v>
      </c>
      <c r="C296" t="s">
        <v>718</v>
      </c>
      <c r="D296">
        <v>336446.22604099999</v>
      </c>
      <c r="E296">
        <v>3063430.8969700001</v>
      </c>
      <c r="F296">
        <v>59</v>
      </c>
      <c r="G296">
        <v>167.253917</v>
      </c>
      <c r="H296">
        <f>_xlfn.IFNA(VLOOKUP(F296,'[1]Xformer Data'!$A:$M,12,0), "NO IDEA")</f>
        <v>336505.39779999998</v>
      </c>
      <c r="I296">
        <f>_xlfn.IFNA(VLOOKUP(F296,'[1]Xformer Data'!$A:$M,13,0), "NO IDEA")</f>
        <v>3063587.3341000001</v>
      </c>
      <c r="J296" t="str">
        <f>_xlfn.IFNA(VLOOKUP(F296,'[1]Xformer Data'!$A:$M,4,0), "NO IDEA")</f>
        <v>Koteshwor</v>
      </c>
      <c r="K296" t="str">
        <f>VLOOKUP(H296&amp;I296&amp;J296,Xformer_data!$L:$M,2,0)</f>
        <v>kot_8087</v>
      </c>
      <c r="L296" t="s">
        <v>576</v>
      </c>
    </row>
    <row r="297" spans="1:12" x14ac:dyDescent="0.25">
      <c r="A297">
        <v>2720</v>
      </c>
      <c r="B297" t="s">
        <v>542</v>
      </c>
      <c r="C297" t="s">
        <v>765</v>
      </c>
      <c r="D297">
        <v>336940.34182999999</v>
      </c>
      <c r="E297">
        <v>3059563.1959799998</v>
      </c>
      <c r="F297">
        <v>94</v>
      </c>
      <c r="G297">
        <v>269.36718400000001</v>
      </c>
      <c r="H297">
        <f>_xlfn.IFNA(VLOOKUP(F297,'[1]Xformer Data'!$A:$M,12,0), "NO IDEA")</f>
        <v>336988.44890000002</v>
      </c>
      <c r="I297">
        <f>_xlfn.IFNA(VLOOKUP(F297,'[1]Xformer Data'!$A:$M,13,0), "NO IDEA")</f>
        <v>3059298.1593999998</v>
      </c>
      <c r="J297" t="str">
        <f>_xlfn.IFNA(VLOOKUP(F297,'[1]Xformer Data'!$A:$M,4,0), "NO IDEA")</f>
        <v>Lubhu</v>
      </c>
      <c r="K297" t="str">
        <f>VLOOKUP(H297&amp;I297&amp;J297,Xformer_data!$L:$M,2,0)</f>
        <v>lub_9406</v>
      </c>
      <c r="L297" t="s">
        <v>576</v>
      </c>
    </row>
    <row r="298" spans="1:12" x14ac:dyDescent="0.25">
      <c r="A298">
        <v>2721</v>
      </c>
      <c r="B298" t="s">
        <v>542</v>
      </c>
      <c r="C298" t="s">
        <v>766</v>
      </c>
      <c r="D298">
        <v>335166.38316299999</v>
      </c>
      <c r="E298">
        <v>3059041.8464000002</v>
      </c>
      <c r="F298">
        <v>89</v>
      </c>
      <c r="G298">
        <v>163.775812</v>
      </c>
      <c r="H298">
        <f>_xlfn.IFNA(VLOOKUP(F298,'[1]Xformer Data'!$A:$M,12,0), "NO IDEA")</f>
        <v>335329.17930000002</v>
      </c>
      <c r="I298">
        <f>_xlfn.IFNA(VLOOKUP(F298,'[1]Xformer Data'!$A:$M,13,0), "NO IDEA")</f>
        <v>3059023.9597</v>
      </c>
      <c r="J298" t="str">
        <f>_xlfn.IFNA(VLOOKUP(F298,'[1]Xformer Data'!$A:$M,4,0), "NO IDEA")</f>
        <v>Lubhu</v>
      </c>
      <c r="K298" t="str">
        <f>VLOOKUP(H298&amp;I298&amp;J298,Xformer_data!$L:$M,2,0)</f>
        <v>lub_9003</v>
      </c>
      <c r="L298" t="s">
        <v>576</v>
      </c>
    </row>
    <row r="299" spans="1:12" x14ac:dyDescent="0.25">
      <c r="A299">
        <v>2722</v>
      </c>
      <c r="B299" t="s">
        <v>542</v>
      </c>
      <c r="C299" t="s">
        <v>625</v>
      </c>
      <c r="D299">
        <v>335673.909805</v>
      </c>
      <c r="E299">
        <v>3063905.9140499998</v>
      </c>
      <c r="F299">
        <v>178</v>
      </c>
      <c r="G299">
        <v>195.58138299999999</v>
      </c>
      <c r="H299">
        <f>_xlfn.IFNA(VLOOKUP(F299,'[1]Xformer Data'!$A:$M,12,0), "NO IDEA")</f>
        <v>335813.60070000001</v>
      </c>
      <c r="I299">
        <f>_xlfn.IFNA(VLOOKUP(F299,'[1]Xformer Data'!$A:$M,13,0), "NO IDEA")</f>
        <v>3064042.8028000002</v>
      </c>
      <c r="J299" t="str">
        <f>_xlfn.IFNA(VLOOKUP(F299,'[1]Xformer Data'!$A:$M,4,0), "NO IDEA")</f>
        <v>Dhobikhola</v>
      </c>
      <c r="K299" t="str">
        <f>VLOOKUP(H299&amp;I299&amp;J299,Xformer_data!$L:$M,2,0)</f>
        <v>dho_3095</v>
      </c>
      <c r="L299" t="s">
        <v>532</v>
      </c>
    </row>
    <row r="300" spans="1:12" x14ac:dyDescent="0.25">
      <c r="A300">
        <v>2728</v>
      </c>
      <c r="B300" t="s">
        <v>542</v>
      </c>
      <c r="C300" t="s">
        <v>719</v>
      </c>
      <c r="D300">
        <v>337667.45288900001</v>
      </c>
      <c r="E300">
        <v>3062100.2805499998</v>
      </c>
      <c r="F300">
        <v>48</v>
      </c>
      <c r="G300">
        <v>215.00355999999999</v>
      </c>
      <c r="H300">
        <f>_xlfn.IFNA(VLOOKUP(F300,'[1]Xformer Data'!$A:$M,12,0), "NO IDEA")</f>
        <v>337456.14250000002</v>
      </c>
      <c r="I300">
        <f>_xlfn.IFNA(VLOOKUP(F300,'[1]Xformer Data'!$A:$M,13,0), "NO IDEA")</f>
        <v>3062060.6011999999</v>
      </c>
      <c r="J300" t="str">
        <f>_xlfn.IFNA(VLOOKUP(F300,'[1]Xformer Data'!$A:$M,4,0), "NO IDEA")</f>
        <v>Koteshwor</v>
      </c>
      <c r="K300" t="str">
        <f>VLOOKUP(H300&amp;I300&amp;J300,Xformer_data!$L:$M,2,0)</f>
        <v>kot_8333</v>
      </c>
      <c r="L300" t="s">
        <v>529</v>
      </c>
    </row>
    <row r="301" spans="1:12" x14ac:dyDescent="0.25">
      <c r="A301">
        <v>2729</v>
      </c>
      <c r="B301" t="s">
        <v>542</v>
      </c>
      <c r="C301" t="s">
        <v>671</v>
      </c>
      <c r="D301">
        <v>335840.47159799997</v>
      </c>
      <c r="E301">
        <v>3061980.8241099999</v>
      </c>
      <c r="F301">
        <v>23</v>
      </c>
      <c r="G301">
        <v>213.28055800000001</v>
      </c>
      <c r="H301">
        <f>_xlfn.IFNA(VLOOKUP(F301,'[1]Xformer Data'!$A:$M,12,0), "NO IDEA")</f>
        <v>336008.67259999999</v>
      </c>
      <c r="I301">
        <f>_xlfn.IFNA(VLOOKUP(F301,'[1]Xformer Data'!$A:$M,13,0), "NO IDEA")</f>
        <v>3061849.6867</v>
      </c>
      <c r="J301" t="str">
        <f>_xlfn.IFNA(VLOOKUP(F301,'[1]Xformer Data'!$A:$M,4,0), "NO IDEA")</f>
        <v>Imadol - 1</v>
      </c>
      <c r="K301" t="str">
        <f>VLOOKUP(H301&amp;I301&amp;J301,Xformer_data!$L:$M,2,0)</f>
        <v>im1_6129</v>
      </c>
      <c r="L301" t="s">
        <v>529</v>
      </c>
    </row>
    <row r="302" spans="1:12" x14ac:dyDescent="0.25">
      <c r="A302">
        <v>2730</v>
      </c>
      <c r="B302" t="s">
        <v>542</v>
      </c>
      <c r="C302" t="s">
        <v>672</v>
      </c>
      <c r="D302">
        <v>335722.60133199999</v>
      </c>
      <c r="E302">
        <v>3061892.2440999998</v>
      </c>
      <c r="F302">
        <v>23</v>
      </c>
      <c r="G302">
        <v>289.219472</v>
      </c>
      <c r="H302">
        <f>_xlfn.IFNA(VLOOKUP(F302,'[1]Xformer Data'!$A:$M,12,0), "NO IDEA")</f>
        <v>336008.67259999999</v>
      </c>
      <c r="I302">
        <f>_xlfn.IFNA(VLOOKUP(F302,'[1]Xformer Data'!$A:$M,13,0), "NO IDEA")</f>
        <v>3061849.6867</v>
      </c>
      <c r="J302" t="str">
        <f>_xlfn.IFNA(VLOOKUP(F302,'[1]Xformer Data'!$A:$M,4,0), "NO IDEA")</f>
        <v>Imadol - 1</v>
      </c>
      <c r="K302" t="str">
        <f>VLOOKUP(H302&amp;I302&amp;J302,Xformer_data!$L:$M,2,0)</f>
        <v>im1_6129</v>
      </c>
      <c r="L302" t="s">
        <v>529</v>
      </c>
    </row>
    <row r="303" spans="1:12" x14ac:dyDescent="0.25">
      <c r="A303">
        <v>2870</v>
      </c>
      <c r="B303" t="s">
        <v>542</v>
      </c>
      <c r="C303" t="s">
        <v>641</v>
      </c>
      <c r="D303">
        <v>337902.81354</v>
      </c>
      <c r="E303">
        <v>3062805.9753800002</v>
      </c>
      <c r="F303">
        <v>158</v>
      </c>
      <c r="G303">
        <v>216.31323399999999</v>
      </c>
      <c r="H303">
        <f>_xlfn.IFNA(VLOOKUP(F303,'[1]Xformer Data'!$A:$M,12,0), "NO IDEA")</f>
        <v>337770.58779999998</v>
      </c>
      <c r="I303">
        <f>_xlfn.IFNA(VLOOKUP(F303,'[1]Xformer Data'!$A:$M,13,0), "NO IDEA")</f>
        <v>3062977.1705</v>
      </c>
      <c r="J303" t="str">
        <f>_xlfn.IFNA(VLOOKUP(F303,'[1]Xformer Data'!$A:$M,4,0), "NO IDEA")</f>
        <v>Gothatar</v>
      </c>
      <c r="K303" t="str">
        <f>VLOOKUP(H303&amp;I303&amp;J303,Xformer_data!$L:$M,2,0)</f>
        <v>got_4056</v>
      </c>
      <c r="L303" t="s">
        <v>529</v>
      </c>
    </row>
    <row r="304" spans="1:12" x14ac:dyDescent="0.25">
      <c r="A304">
        <v>2873</v>
      </c>
      <c r="B304" t="s">
        <v>542</v>
      </c>
      <c r="C304" t="s">
        <v>600</v>
      </c>
      <c r="D304">
        <v>336595.19864700001</v>
      </c>
      <c r="E304">
        <v>3064635.9165099999</v>
      </c>
      <c r="F304">
        <v>222</v>
      </c>
      <c r="G304">
        <v>113.66786500000001</v>
      </c>
      <c r="H304">
        <f>_xlfn.IFNA(VLOOKUP(F304,'[1]Xformer Data'!$A:$M,12,0), "NO IDEA")</f>
        <v>336585.46120000002</v>
      </c>
      <c r="I304">
        <f>_xlfn.IFNA(VLOOKUP(F304,'[1]Xformer Data'!$A:$M,13,0), "NO IDEA")</f>
        <v>3064522.6664999998</v>
      </c>
      <c r="J304" t="str">
        <f>_xlfn.IFNA(VLOOKUP(F304,'[1]Xformer Data'!$A:$M,4,0), "NO IDEA")</f>
        <v>Baneshwor</v>
      </c>
      <c r="K304" t="str">
        <f>VLOOKUP(H304&amp;I304&amp;J304,Xformer_data!$L:$M,2,0)</f>
        <v>ban_2111</v>
      </c>
      <c r="L304" t="s">
        <v>576</v>
      </c>
    </row>
    <row r="305" spans="1:12" x14ac:dyDescent="0.25">
      <c r="A305">
        <v>2875</v>
      </c>
      <c r="B305" t="s">
        <v>542</v>
      </c>
      <c r="C305" t="s">
        <v>767</v>
      </c>
      <c r="D305">
        <v>335228.47760599997</v>
      </c>
      <c r="E305">
        <v>3062835.08336</v>
      </c>
      <c r="F305">
        <v>69</v>
      </c>
      <c r="G305">
        <v>333.42946599999999</v>
      </c>
      <c r="H305">
        <f>_xlfn.IFNA(VLOOKUP(F305,'[1]Xformer Data'!$A:$M,12,0), "NO IDEA")</f>
        <v>335531.69689999998</v>
      </c>
      <c r="I305">
        <f>_xlfn.IFNA(VLOOKUP(F305,'[1]Xformer Data'!$A:$M,13,0), "NO IDEA")</f>
        <v>3062696.3993000002</v>
      </c>
      <c r="J305" t="str">
        <f>_xlfn.IFNA(VLOOKUP(F305,'[1]Xformer Data'!$A:$M,4,0), "NO IDEA")</f>
        <v>Lubhu</v>
      </c>
      <c r="K305" t="str">
        <f>VLOOKUP(H305&amp;I305&amp;J305,Xformer_data!$L:$M,2,0)</f>
        <v>lub_9417</v>
      </c>
      <c r="L305" t="s">
        <v>529</v>
      </c>
    </row>
    <row r="308" spans="1:12" x14ac:dyDescent="0.25">
      <c r="E308" s="2"/>
    </row>
  </sheetData>
  <autoFilter ref="A1:L332" xr:uid="{C38E4049-1B93-4C24-A24F-C29C93C27C7E}">
    <sortState xmlns:xlrd2="http://schemas.microsoft.com/office/spreadsheetml/2017/richdata2" ref="A2:L308">
      <sortCondition ref="A1:A3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26B9-C361-4275-B540-202BB9EBF119}">
  <sheetPr codeName="Sheet4"/>
  <dimension ref="A1:F295"/>
  <sheetViews>
    <sheetView tabSelected="1" zoomScale="130" zoomScaleNormal="130" workbookViewId="0">
      <selection activeCell="J9" sqref="J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524</v>
      </c>
      <c r="F1" t="s">
        <v>530</v>
      </c>
    </row>
    <row r="2" spans="1:6" x14ac:dyDescent="0.25">
      <c r="A2" t="s">
        <v>4</v>
      </c>
      <c r="B2">
        <v>90</v>
      </c>
      <c r="C2">
        <v>0.9</v>
      </c>
      <c r="D2">
        <v>100</v>
      </c>
      <c r="E2" t="str">
        <f>VLOOKUP(A2,Xformer_data!$M:$O,2,0)</f>
        <v>res_com</v>
      </c>
      <c r="F2" t="str">
        <f>VLOOKUP(A2,Xformer_data!$M:$O,3,0)</f>
        <v>general</v>
      </c>
    </row>
    <row r="3" spans="1:6" x14ac:dyDescent="0.25">
      <c r="A3" t="s">
        <v>5</v>
      </c>
      <c r="B3">
        <v>180</v>
      </c>
      <c r="C3">
        <v>0.9</v>
      </c>
      <c r="D3">
        <v>200</v>
      </c>
      <c r="E3" t="str">
        <f>VLOOKUP(A3,Xformer_data!$M:$O,2,0)</f>
        <v>res_com</v>
      </c>
      <c r="F3" t="str">
        <f>VLOOKUP(A3,Xformer_data!$M:$O,3,0)</f>
        <v>general</v>
      </c>
    </row>
    <row r="4" spans="1:6" x14ac:dyDescent="0.25">
      <c r="A4" t="s">
        <v>6</v>
      </c>
      <c r="B4">
        <v>90</v>
      </c>
      <c r="C4">
        <v>0.9</v>
      </c>
      <c r="D4">
        <v>100</v>
      </c>
      <c r="E4" t="str">
        <f>VLOOKUP(A4,Xformer_data!$M:$O,2,0)</f>
        <v>res_com</v>
      </c>
      <c r="F4" t="str">
        <f>VLOOKUP(A4,Xformer_data!$M:$O,3,0)</f>
        <v>general</v>
      </c>
    </row>
    <row r="5" spans="1:6" x14ac:dyDescent="0.25">
      <c r="A5" t="s">
        <v>7</v>
      </c>
      <c r="B5">
        <v>180</v>
      </c>
      <c r="C5">
        <v>0.9</v>
      </c>
      <c r="D5">
        <v>200</v>
      </c>
      <c r="E5" t="str">
        <f>VLOOKUP(A5,Xformer_data!$M:$O,2,0)</f>
        <v>com_res</v>
      </c>
      <c r="F5" t="str">
        <f>VLOOKUP(A5,Xformer_data!$M:$O,3,0)</f>
        <v>general</v>
      </c>
    </row>
    <row r="6" spans="1:6" x14ac:dyDescent="0.25">
      <c r="A6" t="s">
        <v>8</v>
      </c>
      <c r="B6">
        <v>90</v>
      </c>
      <c r="C6">
        <v>0.9</v>
      </c>
      <c r="D6">
        <v>100</v>
      </c>
      <c r="E6" t="str">
        <f>VLOOKUP(A6,Xformer_data!$M:$O,2,0)</f>
        <v>res_com</v>
      </c>
      <c r="F6" t="str">
        <f>VLOOKUP(A6,Xformer_data!$M:$O,3,0)</f>
        <v>general</v>
      </c>
    </row>
    <row r="7" spans="1:6" x14ac:dyDescent="0.25">
      <c r="A7" t="s">
        <v>9</v>
      </c>
      <c r="B7">
        <v>180</v>
      </c>
      <c r="C7">
        <v>0.9</v>
      </c>
      <c r="D7">
        <v>200</v>
      </c>
      <c r="E7" t="str">
        <f>VLOOKUP(A7,Xformer_data!$M:$O,2,0)</f>
        <v>com_res</v>
      </c>
      <c r="F7" t="str">
        <f>VLOOKUP(A7,Xformer_data!$M:$O,3,0)</f>
        <v>general</v>
      </c>
    </row>
    <row r="8" spans="1:6" x14ac:dyDescent="0.25">
      <c r="A8" t="s">
        <v>10</v>
      </c>
      <c r="B8">
        <v>180</v>
      </c>
      <c r="C8">
        <v>0.9</v>
      </c>
      <c r="D8">
        <v>200</v>
      </c>
      <c r="E8" t="str">
        <f>VLOOKUP(A8,Xformer_data!$M:$O,2,0)</f>
        <v>res_com</v>
      </c>
      <c r="F8" t="str">
        <f>VLOOKUP(A8,Xformer_data!$M:$O,3,0)</f>
        <v>general</v>
      </c>
    </row>
    <row r="9" spans="1:6" x14ac:dyDescent="0.25">
      <c r="A9" t="s">
        <v>11</v>
      </c>
      <c r="B9">
        <v>90</v>
      </c>
      <c r="C9">
        <v>0.9</v>
      </c>
      <c r="D9">
        <v>100</v>
      </c>
      <c r="E9" t="str">
        <f>VLOOKUP(A9,Xformer_data!$M:$O,2,0)</f>
        <v>res_com</v>
      </c>
      <c r="F9" t="str">
        <f>VLOOKUP(A9,Xformer_data!$M:$O,3,0)</f>
        <v>general</v>
      </c>
    </row>
    <row r="10" spans="1:6" x14ac:dyDescent="0.25">
      <c r="A10" t="s">
        <v>12</v>
      </c>
      <c r="B10">
        <v>180</v>
      </c>
      <c r="C10">
        <v>0.9</v>
      </c>
      <c r="D10">
        <v>200</v>
      </c>
      <c r="E10" t="str">
        <f>VLOOKUP(A10,Xformer_data!$M:$O,2,0)</f>
        <v>res_com</v>
      </c>
      <c r="F10" t="str">
        <f>VLOOKUP(A10,Xformer_data!$M:$O,3,0)</f>
        <v>general</v>
      </c>
    </row>
    <row r="11" spans="1:6" x14ac:dyDescent="0.25">
      <c r="A11" t="s">
        <v>13</v>
      </c>
      <c r="B11">
        <v>270</v>
      </c>
      <c r="C11">
        <v>0.9</v>
      </c>
      <c r="D11">
        <v>300</v>
      </c>
      <c r="E11" t="str">
        <f>VLOOKUP(A11,Xformer_data!$M:$O,2,0)</f>
        <v>com_res</v>
      </c>
      <c r="F11" t="str">
        <f>VLOOKUP(A11,Xformer_data!$M:$O,3,0)</f>
        <v>general</v>
      </c>
    </row>
    <row r="12" spans="1:6" x14ac:dyDescent="0.25">
      <c r="A12" t="s">
        <v>14</v>
      </c>
      <c r="B12">
        <v>90</v>
      </c>
      <c r="C12">
        <v>0.9</v>
      </c>
      <c r="D12">
        <v>100</v>
      </c>
      <c r="E12" t="str">
        <f>VLOOKUP(A12,Xformer_data!$M:$O,2,0)</f>
        <v>res_com</v>
      </c>
      <c r="F12" t="str">
        <f>VLOOKUP(A12,Xformer_data!$M:$O,3,0)</f>
        <v>general</v>
      </c>
    </row>
    <row r="13" spans="1:6" x14ac:dyDescent="0.25">
      <c r="A13" t="s">
        <v>15</v>
      </c>
      <c r="B13">
        <v>270</v>
      </c>
      <c r="C13">
        <v>0.9</v>
      </c>
      <c r="D13">
        <v>300</v>
      </c>
      <c r="E13" t="str">
        <f>VLOOKUP(A13,Xformer_data!$M:$O,2,0)</f>
        <v>com_res</v>
      </c>
      <c r="F13" t="str">
        <f>VLOOKUP(A13,Xformer_data!$M:$O,3,0)</f>
        <v>general</v>
      </c>
    </row>
    <row r="14" spans="1:6" x14ac:dyDescent="0.25">
      <c r="A14" t="s">
        <v>16</v>
      </c>
      <c r="B14">
        <v>180</v>
      </c>
      <c r="C14">
        <v>0.9</v>
      </c>
      <c r="D14">
        <v>200</v>
      </c>
      <c r="E14" t="str">
        <f>VLOOKUP(A14,Xformer_data!$M:$O,2,0)</f>
        <v>res_com</v>
      </c>
      <c r="F14" t="str">
        <f>VLOOKUP(A14,Xformer_data!$M:$O,3,0)</f>
        <v>general</v>
      </c>
    </row>
    <row r="15" spans="1:6" x14ac:dyDescent="0.25">
      <c r="A15" t="s">
        <v>17</v>
      </c>
      <c r="B15">
        <v>90</v>
      </c>
      <c r="C15">
        <v>0.9</v>
      </c>
      <c r="D15">
        <v>100</v>
      </c>
      <c r="E15" t="str">
        <f>VLOOKUP(A15,Xformer_data!$M:$O,2,0)</f>
        <v>res_com</v>
      </c>
      <c r="F15" t="str">
        <f>VLOOKUP(A15,Xformer_data!$M:$O,3,0)</f>
        <v>general</v>
      </c>
    </row>
    <row r="16" spans="1:6" x14ac:dyDescent="0.25">
      <c r="A16" t="s">
        <v>18</v>
      </c>
      <c r="B16">
        <v>90</v>
      </c>
      <c r="C16">
        <v>0.9</v>
      </c>
      <c r="D16">
        <v>100</v>
      </c>
      <c r="E16" t="str">
        <f>VLOOKUP(A16,Xformer_data!$M:$O,2,0)</f>
        <v>res_com</v>
      </c>
      <c r="F16" t="str">
        <f>VLOOKUP(A16,Xformer_data!$M:$O,3,0)</f>
        <v>general</v>
      </c>
    </row>
    <row r="17" spans="1:6" x14ac:dyDescent="0.25">
      <c r="A17" t="s">
        <v>19</v>
      </c>
      <c r="B17">
        <v>90</v>
      </c>
      <c r="C17">
        <v>0.9</v>
      </c>
      <c r="D17">
        <v>100</v>
      </c>
      <c r="E17" t="str">
        <f>VLOOKUP(A17,Xformer_data!$M:$O,2,0)</f>
        <v>res_com</v>
      </c>
      <c r="F17" t="str">
        <f>VLOOKUP(A17,Xformer_data!$M:$O,3,0)</f>
        <v>general</v>
      </c>
    </row>
    <row r="18" spans="1:6" x14ac:dyDescent="0.25">
      <c r="A18" t="s">
        <v>20</v>
      </c>
      <c r="B18">
        <v>90</v>
      </c>
      <c r="C18">
        <v>0.9</v>
      </c>
      <c r="D18">
        <v>100</v>
      </c>
      <c r="E18" t="str">
        <f>VLOOKUP(A18,Xformer_data!$M:$O,2,0)</f>
        <v>res_com</v>
      </c>
      <c r="F18" t="str">
        <f>VLOOKUP(A18,Xformer_data!$M:$O,3,0)</f>
        <v>general</v>
      </c>
    </row>
    <row r="19" spans="1:6" x14ac:dyDescent="0.25">
      <c r="A19" t="s">
        <v>21</v>
      </c>
      <c r="B19">
        <v>90</v>
      </c>
      <c r="C19">
        <v>0.9</v>
      </c>
      <c r="D19">
        <v>100</v>
      </c>
      <c r="E19" t="str">
        <f>VLOOKUP(A19,Xformer_data!$M:$O,2,0)</f>
        <v>res_com</v>
      </c>
      <c r="F19" t="str">
        <f>VLOOKUP(A19,Xformer_data!$M:$O,3,0)</f>
        <v>general</v>
      </c>
    </row>
    <row r="20" spans="1:6" x14ac:dyDescent="0.25">
      <c r="A20" t="s">
        <v>22</v>
      </c>
      <c r="B20">
        <v>270</v>
      </c>
      <c r="C20">
        <v>0.9</v>
      </c>
      <c r="D20">
        <v>300</v>
      </c>
      <c r="E20" t="str">
        <f>VLOOKUP(A20,Xformer_data!$M:$O,2,0)</f>
        <v>res_com</v>
      </c>
      <c r="F20" t="str">
        <f>VLOOKUP(A20,Xformer_data!$M:$O,3,0)</f>
        <v>general</v>
      </c>
    </row>
    <row r="21" spans="1:6" x14ac:dyDescent="0.25">
      <c r="A21" t="s">
        <v>23</v>
      </c>
      <c r="B21">
        <v>90</v>
      </c>
      <c r="C21">
        <v>0.9</v>
      </c>
      <c r="D21">
        <v>100</v>
      </c>
      <c r="E21" t="str">
        <f>VLOOKUP(A21,Xformer_data!$M:$O,2,0)</f>
        <v>res_com</v>
      </c>
      <c r="F21" t="str">
        <f>VLOOKUP(A21,Xformer_data!$M:$O,3,0)</f>
        <v>general</v>
      </c>
    </row>
    <row r="22" spans="1:6" x14ac:dyDescent="0.25">
      <c r="A22" t="s">
        <v>24</v>
      </c>
      <c r="B22">
        <v>90</v>
      </c>
      <c r="C22">
        <v>0.9</v>
      </c>
      <c r="D22">
        <v>100</v>
      </c>
      <c r="E22" t="str">
        <f>VLOOKUP(A22,Xformer_data!$M:$O,2,0)</f>
        <v>res_com</v>
      </c>
      <c r="F22" t="str">
        <f>VLOOKUP(A22,Xformer_data!$M:$O,3,0)</f>
        <v>general</v>
      </c>
    </row>
    <row r="23" spans="1:6" x14ac:dyDescent="0.25">
      <c r="A23" t="s">
        <v>25</v>
      </c>
      <c r="B23">
        <v>180</v>
      </c>
      <c r="C23">
        <v>0.9</v>
      </c>
      <c r="D23">
        <v>200</v>
      </c>
      <c r="E23" t="str">
        <f>VLOOKUP(A23,Xformer_data!$M:$O,2,0)</f>
        <v>res_com</v>
      </c>
      <c r="F23" t="str">
        <f>VLOOKUP(A23,Xformer_data!$M:$O,3,0)</f>
        <v>general</v>
      </c>
    </row>
    <row r="24" spans="1:6" x14ac:dyDescent="0.25">
      <c r="A24" t="s">
        <v>26</v>
      </c>
      <c r="B24">
        <v>90</v>
      </c>
      <c r="C24">
        <v>0.9</v>
      </c>
      <c r="D24">
        <v>100</v>
      </c>
      <c r="E24" t="str">
        <f>VLOOKUP(A24,Xformer_data!$M:$O,2,0)</f>
        <v>res_com</v>
      </c>
      <c r="F24" t="str">
        <f>VLOOKUP(A24,Xformer_data!$M:$O,3,0)</f>
        <v>general</v>
      </c>
    </row>
    <row r="25" spans="1:6" x14ac:dyDescent="0.25">
      <c r="A25" t="s">
        <v>27</v>
      </c>
      <c r="B25">
        <v>180</v>
      </c>
      <c r="C25">
        <v>0.9</v>
      </c>
      <c r="D25">
        <v>200</v>
      </c>
      <c r="E25" t="str">
        <f>VLOOKUP(A25,Xformer_data!$M:$O,2,0)</f>
        <v>res_com</v>
      </c>
      <c r="F25" t="str">
        <f>VLOOKUP(A25,Xformer_data!$M:$O,3,0)</f>
        <v>general</v>
      </c>
    </row>
    <row r="26" spans="1:6" x14ac:dyDescent="0.25">
      <c r="A26" t="s">
        <v>28</v>
      </c>
      <c r="B26">
        <v>90</v>
      </c>
      <c r="C26">
        <v>0.9</v>
      </c>
      <c r="D26">
        <v>100</v>
      </c>
      <c r="E26" t="str">
        <f>VLOOKUP(A26,Xformer_data!$M:$O,2,0)</f>
        <v>res_com</v>
      </c>
      <c r="F26" t="str">
        <f>VLOOKUP(A26,Xformer_data!$M:$O,3,0)</f>
        <v>general</v>
      </c>
    </row>
    <row r="27" spans="1:6" x14ac:dyDescent="0.25">
      <c r="A27" t="s">
        <v>29</v>
      </c>
      <c r="B27">
        <v>90</v>
      </c>
      <c r="C27">
        <v>0.9</v>
      </c>
      <c r="D27">
        <v>100</v>
      </c>
      <c r="E27" t="str">
        <f>VLOOKUP(A27,Xformer_data!$M:$O,2,0)</f>
        <v>res_com</v>
      </c>
      <c r="F27" t="str">
        <f>VLOOKUP(A27,Xformer_data!$M:$O,3,0)</f>
        <v>general</v>
      </c>
    </row>
    <row r="28" spans="1:6" x14ac:dyDescent="0.25">
      <c r="A28" t="s">
        <v>30</v>
      </c>
      <c r="B28">
        <v>180</v>
      </c>
      <c r="C28">
        <v>0.9</v>
      </c>
      <c r="D28">
        <v>200</v>
      </c>
      <c r="E28" t="str">
        <f>VLOOKUP(A28,Xformer_data!$M:$O,2,0)</f>
        <v>res_com</v>
      </c>
      <c r="F28" t="str">
        <f>VLOOKUP(A28,Xformer_data!$M:$O,3,0)</f>
        <v>general</v>
      </c>
    </row>
    <row r="29" spans="1:6" x14ac:dyDescent="0.25">
      <c r="A29" t="s">
        <v>31</v>
      </c>
      <c r="B29">
        <v>90</v>
      </c>
      <c r="C29">
        <v>0.9</v>
      </c>
      <c r="D29">
        <v>100</v>
      </c>
      <c r="E29" t="str">
        <f>VLOOKUP(A29,Xformer_data!$M:$O,2,0)</f>
        <v>res_com</v>
      </c>
      <c r="F29" t="str">
        <f>VLOOKUP(A29,Xformer_data!$M:$O,3,0)</f>
        <v>general</v>
      </c>
    </row>
    <row r="30" spans="1:6" x14ac:dyDescent="0.25">
      <c r="A30" t="s">
        <v>32</v>
      </c>
      <c r="B30">
        <v>180</v>
      </c>
      <c r="C30">
        <v>0.9</v>
      </c>
      <c r="D30">
        <v>200</v>
      </c>
      <c r="E30" t="str">
        <f>VLOOKUP(A30,Xformer_data!$M:$O,2,0)</f>
        <v>res_com</v>
      </c>
      <c r="F30" t="str">
        <f>VLOOKUP(A30,Xformer_data!$M:$O,3,0)</f>
        <v>general</v>
      </c>
    </row>
    <row r="31" spans="1:6" x14ac:dyDescent="0.25">
      <c r="A31" t="s">
        <v>33</v>
      </c>
      <c r="B31">
        <v>90</v>
      </c>
      <c r="C31">
        <v>0.9</v>
      </c>
      <c r="D31">
        <v>100</v>
      </c>
      <c r="E31" t="str">
        <f>VLOOKUP(A31,Xformer_data!$M:$O,2,0)</f>
        <v>commercial</v>
      </c>
      <c r="F31" t="str">
        <f>VLOOKUP(A31,Xformer_data!$M:$O,3,0)</f>
        <v>water_supply</v>
      </c>
    </row>
    <row r="32" spans="1:6" x14ac:dyDescent="0.25">
      <c r="A32" t="s">
        <v>34</v>
      </c>
      <c r="B32">
        <v>180</v>
      </c>
      <c r="C32">
        <v>0.9</v>
      </c>
      <c r="D32">
        <v>200</v>
      </c>
      <c r="E32" t="str">
        <f>VLOOKUP(A32,Xformer_data!$M:$O,2,0)</f>
        <v>com_res</v>
      </c>
      <c r="F32" t="str">
        <f>VLOOKUP(A32,Xformer_data!$M:$O,3,0)</f>
        <v>general</v>
      </c>
    </row>
    <row r="33" spans="1:6" x14ac:dyDescent="0.25">
      <c r="A33" t="s">
        <v>35</v>
      </c>
      <c r="B33">
        <v>180</v>
      </c>
      <c r="C33">
        <v>0.9</v>
      </c>
      <c r="D33">
        <v>200</v>
      </c>
      <c r="E33" t="str">
        <f>VLOOKUP(A33,Xformer_data!$M:$O,2,0)</f>
        <v>res_com</v>
      </c>
      <c r="F33" t="str">
        <f>VLOOKUP(A33,Xformer_data!$M:$O,3,0)</f>
        <v>general</v>
      </c>
    </row>
    <row r="34" spans="1:6" x14ac:dyDescent="0.25">
      <c r="A34" t="s">
        <v>36</v>
      </c>
      <c r="B34">
        <v>180</v>
      </c>
      <c r="C34">
        <v>0.9</v>
      </c>
      <c r="D34">
        <v>200</v>
      </c>
      <c r="E34" t="str">
        <f>VLOOKUP(A34,Xformer_data!$M:$O,2,0)</f>
        <v>res_com</v>
      </c>
      <c r="F34" t="str">
        <f>VLOOKUP(A34,Xformer_data!$M:$O,3,0)</f>
        <v>general</v>
      </c>
    </row>
    <row r="35" spans="1:6" x14ac:dyDescent="0.25">
      <c r="A35" t="s">
        <v>37</v>
      </c>
      <c r="B35">
        <v>180</v>
      </c>
      <c r="C35">
        <v>0.9</v>
      </c>
      <c r="D35">
        <v>200</v>
      </c>
      <c r="E35" t="str">
        <f>VLOOKUP(A35,Xformer_data!$M:$O,2,0)</f>
        <v>com_res</v>
      </c>
      <c r="F35" t="str">
        <f>VLOOKUP(A35,Xformer_data!$M:$O,3,0)</f>
        <v>general</v>
      </c>
    </row>
    <row r="36" spans="1:6" x14ac:dyDescent="0.25">
      <c r="A36" t="s">
        <v>38</v>
      </c>
      <c r="B36">
        <v>180</v>
      </c>
      <c r="C36">
        <v>0.9</v>
      </c>
      <c r="D36">
        <v>200</v>
      </c>
      <c r="E36" t="str">
        <f>VLOOKUP(A36,Xformer_data!$M:$O,2,0)</f>
        <v>com_res</v>
      </c>
      <c r="F36" t="str">
        <f>VLOOKUP(A36,Xformer_data!$M:$O,3,0)</f>
        <v>general</v>
      </c>
    </row>
    <row r="37" spans="1:6" x14ac:dyDescent="0.25">
      <c r="A37" t="s">
        <v>39</v>
      </c>
      <c r="B37">
        <v>180</v>
      </c>
      <c r="C37">
        <v>0.9</v>
      </c>
      <c r="D37">
        <v>200</v>
      </c>
      <c r="E37" t="str">
        <f>VLOOKUP(A37,Xformer_data!$M:$O,2,0)</f>
        <v>res_com</v>
      </c>
      <c r="F37" t="str">
        <f>VLOOKUP(A37,Xformer_data!$M:$O,3,0)</f>
        <v>general</v>
      </c>
    </row>
    <row r="38" spans="1:6" x14ac:dyDescent="0.25">
      <c r="A38" t="s">
        <v>40</v>
      </c>
      <c r="B38">
        <v>90</v>
      </c>
      <c r="C38">
        <v>0.9</v>
      </c>
      <c r="D38">
        <v>100</v>
      </c>
      <c r="E38" t="str">
        <f>VLOOKUP(A38,Xformer_data!$M:$O,2,0)</f>
        <v>res_com</v>
      </c>
      <c r="F38" t="str">
        <f>VLOOKUP(A38,Xformer_data!$M:$O,3,0)</f>
        <v>general</v>
      </c>
    </row>
    <row r="39" spans="1:6" x14ac:dyDescent="0.25">
      <c r="A39" t="s">
        <v>41</v>
      </c>
      <c r="B39">
        <v>225</v>
      </c>
      <c r="C39">
        <v>0.9</v>
      </c>
      <c r="D39">
        <v>250</v>
      </c>
      <c r="E39" t="str">
        <f>VLOOKUP(A39,Xformer_data!$M:$O,2,0)</f>
        <v>res_com</v>
      </c>
      <c r="F39" t="str">
        <f>VLOOKUP(A39,Xformer_data!$M:$O,3,0)</f>
        <v>general</v>
      </c>
    </row>
    <row r="40" spans="1:6" x14ac:dyDescent="0.25">
      <c r="A40" t="s">
        <v>42</v>
      </c>
      <c r="B40">
        <v>180</v>
      </c>
      <c r="C40">
        <v>0.9</v>
      </c>
      <c r="D40">
        <v>200</v>
      </c>
      <c r="E40" t="str">
        <f>VLOOKUP(A40,Xformer_data!$M:$O,2,0)</f>
        <v>com_res</v>
      </c>
      <c r="F40" t="str">
        <f>VLOOKUP(A40,Xformer_data!$M:$O,3,0)</f>
        <v>general</v>
      </c>
    </row>
    <row r="41" spans="1:6" x14ac:dyDescent="0.25">
      <c r="A41" t="s">
        <v>43</v>
      </c>
      <c r="B41">
        <v>180</v>
      </c>
      <c r="C41">
        <v>0.9</v>
      </c>
      <c r="D41">
        <v>200</v>
      </c>
      <c r="E41" t="str">
        <f>VLOOKUP(A41,Xformer_data!$M:$O,2,0)</f>
        <v>res_com</v>
      </c>
      <c r="F41" t="str">
        <f>VLOOKUP(A41,Xformer_data!$M:$O,3,0)</f>
        <v>general</v>
      </c>
    </row>
    <row r="42" spans="1:6" x14ac:dyDescent="0.25">
      <c r="A42" t="s">
        <v>44</v>
      </c>
      <c r="B42">
        <v>90</v>
      </c>
      <c r="C42">
        <v>0.9</v>
      </c>
      <c r="D42">
        <v>100</v>
      </c>
      <c r="E42" t="str">
        <f>VLOOKUP(A42,Xformer_data!$M:$O,2,0)</f>
        <v>res_com</v>
      </c>
      <c r="F42" t="str">
        <f>VLOOKUP(A42,Xformer_data!$M:$O,3,0)</f>
        <v>general</v>
      </c>
    </row>
    <row r="43" spans="1:6" x14ac:dyDescent="0.25">
      <c r="A43" t="s">
        <v>45</v>
      </c>
      <c r="B43">
        <v>180</v>
      </c>
      <c r="C43">
        <v>0.9</v>
      </c>
      <c r="D43">
        <v>200</v>
      </c>
      <c r="E43" t="str">
        <f>VLOOKUP(A43,Xformer_data!$M:$O,2,0)</f>
        <v>res_com</v>
      </c>
      <c r="F43" t="str">
        <f>VLOOKUP(A43,Xformer_data!$M:$O,3,0)</f>
        <v>general</v>
      </c>
    </row>
    <row r="44" spans="1:6" x14ac:dyDescent="0.25">
      <c r="A44" t="s">
        <v>46</v>
      </c>
      <c r="B44">
        <v>90</v>
      </c>
      <c r="C44">
        <v>0.9</v>
      </c>
      <c r="D44">
        <v>100</v>
      </c>
      <c r="E44" t="str">
        <f>VLOOKUP(A44,Xformer_data!$M:$O,2,0)</f>
        <v>res_com</v>
      </c>
      <c r="F44" t="str">
        <f>VLOOKUP(A44,Xformer_data!$M:$O,3,0)</f>
        <v>general</v>
      </c>
    </row>
    <row r="45" spans="1:6" x14ac:dyDescent="0.25">
      <c r="A45" t="s">
        <v>47</v>
      </c>
      <c r="B45">
        <v>180</v>
      </c>
      <c r="C45">
        <v>0.9</v>
      </c>
      <c r="D45">
        <v>200</v>
      </c>
      <c r="E45" t="str">
        <f>VLOOKUP(A45,Xformer_data!$M:$O,2,0)</f>
        <v>res_com</v>
      </c>
      <c r="F45" t="str">
        <f>VLOOKUP(A45,Xformer_data!$M:$O,3,0)</f>
        <v>general</v>
      </c>
    </row>
    <row r="46" spans="1:6" x14ac:dyDescent="0.25">
      <c r="A46" t="s">
        <v>48</v>
      </c>
      <c r="B46">
        <v>90</v>
      </c>
      <c r="C46">
        <v>0.9</v>
      </c>
      <c r="D46">
        <v>100</v>
      </c>
      <c r="E46" t="str">
        <f>VLOOKUP(A46,Xformer_data!$M:$O,2,0)</f>
        <v>res_com</v>
      </c>
      <c r="F46" t="str">
        <f>VLOOKUP(A46,Xformer_data!$M:$O,3,0)</f>
        <v>general</v>
      </c>
    </row>
    <row r="47" spans="1:6" x14ac:dyDescent="0.25">
      <c r="A47" t="s">
        <v>49</v>
      </c>
      <c r="B47">
        <v>180</v>
      </c>
      <c r="C47">
        <v>0.9</v>
      </c>
      <c r="D47">
        <v>200</v>
      </c>
      <c r="E47" t="str">
        <f>VLOOKUP(A47,Xformer_data!$M:$O,2,0)</f>
        <v>com_res</v>
      </c>
      <c r="F47" t="str">
        <f>VLOOKUP(A47,Xformer_data!$M:$O,3,0)</f>
        <v>general</v>
      </c>
    </row>
    <row r="48" spans="1:6" x14ac:dyDescent="0.25">
      <c r="A48" t="s">
        <v>50</v>
      </c>
      <c r="B48">
        <v>270</v>
      </c>
      <c r="C48">
        <v>0.9</v>
      </c>
      <c r="D48">
        <v>300</v>
      </c>
      <c r="E48" t="str">
        <f>VLOOKUP(A48,Xformer_data!$M:$O,2,0)</f>
        <v>com_res</v>
      </c>
      <c r="F48" t="str">
        <f>VLOOKUP(A48,Xformer_data!$M:$O,3,0)</f>
        <v>general</v>
      </c>
    </row>
    <row r="49" spans="1:6" x14ac:dyDescent="0.25">
      <c r="A49" t="s">
        <v>51</v>
      </c>
      <c r="B49">
        <v>90</v>
      </c>
      <c r="C49">
        <v>0.9</v>
      </c>
      <c r="D49">
        <v>100</v>
      </c>
      <c r="E49" t="str">
        <f>VLOOKUP(A49,Xformer_data!$M:$O,2,0)</f>
        <v>com_res</v>
      </c>
      <c r="F49" t="str">
        <f>VLOOKUP(A49,Xformer_data!$M:$O,3,0)</f>
        <v>general</v>
      </c>
    </row>
    <row r="50" spans="1:6" x14ac:dyDescent="0.25">
      <c r="A50" t="s">
        <v>52</v>
      </c>
      <c r="B50">
        <v>180</v>
      </c>
      <c r="C50">
        <v>0.9</v>
      </c>
      <c r="D50">
        <v>200</v>
      </c>
      <c r="E50" t="str">
        <f>VLOOKUP(A50,Xformer_data!$M:$O,2,0)</f>
        <v>com_res</v>
      </c>
      <c r="F50" t="str">
        <f>VLOOKUP(A50,Xformer_data!$M:$O,3,0)</f>
        <v>general</v>
      </c>
    </row>
    <row r="51" spans="1:6" x14ac:dyDescent="0.25">
      <c r="A51" t="s">
        <v>53</v>
      </c>
      <c r="B51">
        <v>90</v>
      </c>
      <c r="C51">
        <v>0.9</v>
      </c>
      <c r="D51">
        <v>100</v>
      </c>
      <c r="E51" t="str">
        <f>VLOOKUP(A51,Xformer_data!$M:$O,2,0)</f>
        <v>res_com</v>
      </c>
      <c r="F51" t="str">
        <f>VLOOKUP(A51,Xformer_data!$M:$O,3,0)</f>
        <v>general</v>
      </c>
    </row>
    <row r="52" spans="1:6" x14ac:dyDescent="0.25">
      <c r="A52" t="s">
        <v>54</v>
      </c>
      <c r="B52">
        <v>90</v>
      </c>
      <c r="C52">
        <v>0.9</v>
      </c>
      <c r="D52">
        <v>100</v>
      </c>
      <c r="E52" t="str">
        <f>VLOOKUP(A52,Xformer_data!$M:$O,2,0)</f>
        <v>res_com</v>
      </c>
      <c r="F52" t="str">
        <f>VLOOKUP(A52,Xformer_data!$M:$O,3,0)</f>
        <v>general</v>
      </c>
    </row>
    <row r="53" spans="1:6" x14ac:dyDescent="0.25">
      <c r="A53" t="s">
        <v>55</v>
      </c>
      <c r="B53">
        <v>90</v>
      </c>
      <c r="C53">
        <v>0.9</v>
      </c>
      <c r="D53">
        <v>100</v>
      </c>
      <c r="E53" t="str">
        <f>VLOOKUP(A53,Xformer_data!$M:$O,2,0)</f>
        <v>res_com</v>
      </c>
      <c r="F53" t="str">
        <f>VLOOKUP(A53,Xformer_data!$M:$O,3,0)</f>
        <v>general</v>
      </c>
    </row>
    <row r="54" spans="1:6" x14ac:dyDescent="0.25">
      <c r="A54" t="s">
        <v>56</v>
      </c>
      <c r="B54">
        <v>180</v>
      </c>
      <c r="C54">
        <v>0.9</v>
      </c>
      <c r="D54">
        <v>200</v>
      </c>
      <c r="E54" t="str">
        <f>VLOOKUP(A54,Xformer_data!$M:$O,2,0)</f>
        <v>com_res</v>
      </c>
      <c r="F54" t="str">
        <f>VLOOKUP(A54,Xformer_data!$M:$O,3,0)</f>
        <v>general</v>
      </c>
    </row>
    <row r="55" spans="1:6" x14ac:dyDescent="0.25">
      <c r="A55" t="s">
        <v>57</v>
      </c>
      <c r="B55">
        <v>180</v>
      </c>
      <c r="C55">
        <v>0.9</v>
      </c>
      <c r="D55">
        <v>200</v>
      </c>
      <c r="E55" t="str">
        <f>VLOOKUP(A55,Xformer_data!$M:$O,2,0)</f>
        <v>com_res</v>
      </c>
      <c r="F55" t="str">
        <f>VLOOKUP(A55,Xformer_data!$M:$O,3,0)</f>
        <v>general</v>
      </c>
    </row>
    <row r="56" spans="1:6" x14ac:dyDescent="0.25">
      <c r="A56" t="s">
        <v>58</v>
      </c>
      <c r="B56">
        <v>180</v>
      </c>
      <c r="C56">
        <v>0.9</v>
      </c>
      <c r="D56">
        <v>200</v>
      </c>
      <c r="E56" t="str">
        <f>VLOOKUP(A56,Xformer_data!$M:$O,2,0)</f>
        <v>res_com</v>
      </c>
      <c r="F56" t="str">
        <f>VLOOKUP(A56,Xformer_data!$M:$O,3,0)</f>
        <v>general</v>
      </c>
    </row>
    <row r="57" spans="1:6" x14ac:dyDescent="0.25">
      <c r="A57" t="s">
        <v>59</v>
      </c>
      <c r="B57">
        <v>180</v>
      </c>
      <c r="C57">
        <v>0.9</v>
      </c>
      <c r="D57">
        <v>200</v>
      </c>
      <c r="E57" t="str">
        <f>VLOOKUP(A57,Xformer_data!$M:$O,2,0)</f>
        <v>com_res</v>
      </c>
      <c r="F57" t="str">
        <f>VLOOKUP(A57,Xformer_data!$M:$O,3,0)</f>
        <v>general</v>
      </c>
    </row>
    <row r="58" spans="1:6" x14ac:dyDescent="0.25">
      <c r="A58" t="s">
        <v>60</v>
      </c>
      <c r="B58">
        <v>180</v>
      </c>
      <c r="C58">
        <v>0.9</v>
      </c>
      <c r="D58">
        <v>200</v>
      </c>
      <c r="E58" t="str">
        <f>VLOOKUP(A58,Xformer_data!$M:$O,2,0)</f>
        <v>com_res</v>
      </c>
      <c r="F58" t="str">
        <f>VLOOKUP(A58,Xformer_data!$M:$O,3,0)</f>
        <v>general</v>
      </c>
    </row>
    <row r="59" spans="1:6" x14ac:dyDescent="0.25">
      <c r="A59" t="s">
        <v>61</v>
      </c>
      <c r="B59">
        <v>90</v>
      </c>
      <c r="C59">
        <v>0.9</v>
      </c>
      <c r="D59">
        <v>100</v>
      </c>
      <c r="E59" t="str">
        <f>VLOOKUP(A59,Xformer_data!$M:$O,2,0)</f>
        <v>res_com</v>
      </c>
      <c r="F59" t="str">
        <f>VLOOKUP(A59,Xformer_data!$M:$O,3,0)</f>
        <v>general</v>
      </c>
    </row>
    <row r="60" spans="1:6" x14ac:dyDescent="0.25">
      <c r="A60" t="s">
        <v>62</v>
      </c>
      <c r="B60">
        <v>180</v>
      </c>
      <c r="C60">
        <v>0.9</v>
      </c>
      <c r="D60">
        <v>200</v>
      </c>
      <c r="E60" t="str">
        <f>VLOOKUP(A60,Xformer_data!$M:$O,2,0)</f>
        <v>com_res</v>
      </c>
      <c r="F60" t="str">
        <f>VLOOKUP(A60,Xformer_data!$M:$O,3,0)</f>
        <v>general</v>
      </c>
    </row>
    <row r="61" spans="1:6" x14ac:dyDescent="0.25">
      <c r="A61" t="s">
        <v>63</v>
      </c>
      <c r="B61">
        <v>180</v>
      </c>
      <c r="C61">
        <v>0.9</v>
      </c>
      <c r="D61">
        <v>200</v>
      </c>
      <c r="E61" t="str">
        <f>VLOOKUP(A61,Xformer_data!$M:$O,2,0)</f>
        <v>res_com</v>
      </c>
      <c r="F61" t="str">
        <f>VLOOKUP(A61,Xformer_data!$M:$O,3,0)</f>
        <v>general</v>
      </c>
    </row>
    <row r="62" spans="1:6" x14ac:dyDescent="0.25">
      <c r="A62" t="s">
        <v>64</v>
      </c>
      <c r="B62">
        <v>90</v>
      </c>
      <c r="C62">
        <v>0.9</v>
      </c>
      <c r="D62">
        <v>100</v>
      </c>
      <c r="E62" t="str">
        <f>VLOOKUP(A62,Xformer_data!$M:$O,2,0)</f>
        <v>res_com</v>
      </c>
      <c r="F62" t="str">
        <f>VLOOKUP(A62,Xformer_data!$M:$O,3,0)</f>
        <v>general</v>
      </c>
    </row>
    <row r="63" spans="1:6" x14ac:dyDescent="0.25">
      <c r="A63" t="s">
        <v>65</v>
      </c>
      <c r="B63">
        <v>90</v>
      </c>
      <c r="C63">
        <v>0.9</v>
      </c>
      <c r="D63">
        <v>100</v>
      </c>
      <c r="E63" t="str">
        <f>VLOOKUP(A63,Xformer_data!$M:$O,2,0)</f>
        <v>res_com</v>
      </c>
      <c r="F63" t="str">
        <f>VLOOKUP(A63,Xformer_data!$M:$O,3,0)</f>
        <v>general</v>
      </c>
    </row>
    <row r="64" spans="1:6" x14ac:dyDescent="0.25">
      <c r="A64" t="s">
        <v>66</v>
      </c>
      <c r="B64">
        <v>180</v>
      </c>
      <c r="C64">
        <v>0.9</v>
      </c>
      <c r="D64">
        <v>200</v>
      </c>
      <c r="E64" t="str">
        <f>VLOOKUP(A64,Xformer_data!$M:$O,2,0)</f>
        <v>com_res</v>
      </c>
      <c r="F64" t="str">
        <f>VLOOKUP(A64,Xformer_data!$M:$O,3,0)</f>
        <v>general</v>
      </c>
    </row>
    <row r="65" spans="1:6" x14ac:dyDescent="0.25">
      <c r="A65" t="s">
        <v>67</v>
      </c>
      <c r="B65">
        <v>180</v>
      </c>
      <c r="C65">
        <v>0.9</v>
      </c>
      <c r="D65">
        <v>200</v>
      </c>
      <c r="E65" t="str">
        <f>VLOOKUP(A65,Xformer_data!$M:$O,2,0)</f>
        <v>res_com</v>
      </c>
      <c r="F65" t="str">
        <f>VLOOKUP(A65,Xformer_data!$M:$O,3,0)</f>
        <v>general</v>
      </c>
    </row>
    <row r="66" spans="1:6" x14ac:dyDescent="0.25">
      <c r="A66" t="s">
        <v>68</v>
      </c>
      <c r="B66">
        <v>180</v>
      </c>
      <c r="C66">
        <v>0.9</v>
      </c>
      <c r="D66">
        <v>200</v>
      </c>
      <c r="E66" t="str">
        <f>VLOOKUP(A66,Xformer_data!$M:$O,2,0)</f>
        <v>com_res</v>
      </c>
      <c r="F66" t="str">
        <f>VLOOKUP(A66,Xformer_data!$M:$O,3,0)</f>
        <v>general</v>
      </c>
    </row>
    <row r="67" spans="1:6" x14ac:dyDescent="0.25">
      <c r="A67" t="s">
        <v>69</v>
      </c>
      <c r="B67">
        <v>90</v>
      </c>
      <c r="C67">
        <v>0.9</v>
      </c>
      <c r="D67">
        <v>100</v>
      </c>
      <c r="E67" t="str">
        <f>VLOOKUP(A67,Xformer_data!$M:$O,2,0)</f>
        <v>res_com</v>
      </c>
      <c r="F67" t="str">
        <f>VLOOKUP(A67,Xformer_data!$M:$O,3,0)</f>
        <v>general</v>
      </c>
    </row>
    <row r="68" spans="1:6" x14ac:dyDescent="0.25">
      <c r="A68" t="s">
        <v>70</v>
      </c>
      <c r="B68">
        <v>90</v>
      </c>
      <c r="C68">
        <v>0.9</v>
      </c>
      <c r="D68">
        <v>100</v>
      </c>
      <c r="E68" t="str">
        <f>VLOOKUP(A68,Xformer_data!$M:$O,2,0)</f>
        <v>res_com</v>
      </c>
      <c r="F68" t="str">
        <f>VLOOKUP(A68,Xformer_data!$M:$O,3,0)</f>
        <v>general</v>
      </c>
    </row>
    <row r="69" spans="1:6" x14ac:dyDescent="0.25">
      <c r="A69" t="s">
        <v>71</v>
      </c>
      <c r="B69">
        <v>90</v>
      </c>
      <c r="C69">
        <v>0.9</v>
      </c>
      <c r="D69">
        <v>100</v>
      </c>
      <c r="E69" t="str">
        <f>VLOOKUP(A69,Xformer_data!$M:$O,2,0)</f>
        <v>res_com</v>
      </c>
      <c r="F69" t="str">
        <f>VLOOKUP(A69,Xformer_data!$M:$O,3,0)</f>
        <v>general</v>
      </c>
    </row>
    <row r="70" spans="1:6" x14ac:dyDescent="0.25">
      <c r="A70" t="s">
        <v>72</v>
      </c>
      <c r="B70">
        <v>90</v>
      </c>
      <c r="C70">
        <v>0.9</v>
      </c>
      <c r="D70">
        <v>100</v>
      </c>
      <c r="E70" t="str">
        <f>VLOOKUP(A70,Xformer_data!$M:$O,2,0)</f>
        <v>res_com</v>
      </c>
      <c r="F70" t="str">
        <f>VLOOKUP(A70,Xformer_data!$M:$O,3,0)</f>
        <v>general</v>
      </c>
    </row>
    <row r="71" spans="1:6" x14ac:dyDescent="0.25">
      <c r="A71" t="s">
        <v>73</v>
      </c>
      <c r="B71">
        <v>180</v>
      </c>
      <c r="C71">
        <v>0.9</v>
      </c>
      <c r="D71">
        <v>200</v>
      </c>
      <c r="E71" t="str">
        <f>VLOOKUP(A71,Xformer_data!$M:$O,2,0)</f>
        <v>com_res</v>
      </c>
      <c r="F71" t="str">
        <f>VLOOKUP(A71,Xformer_data!$M:$O,3,0)</f>
        <v>general</v>
      </c>
    </row>
    <row r="72" spans="1:6" x14ac:dyDescent="0.25">
      <c r="A72" t="s">
        <v>74</v>
      </c>
      <c r="B72">
        <v>180</v>
      </c>
      <c r="C72">
        <v>0.9</v>
      </c>
      <c r="D72">
        <v>200</v>
      </c>
      <c r="E72" t="str">
        <f>VLOOKUP(A72,Xformer_data!$M:$O,2,0)</f>
        <v>res_com</v>
      </c>
      <c r="F72" t="str">
        <f>VLOOKUP(A72,Xformer_data!$M:$O,3,0)</f>
        <v>general</v>
      </c>
    </row>
    <row r="73" spans="1:6" x14ac:dyDescent="0.25">
      <c r="A73" t="s">
        <v>75</v>
      </c>
      <c r="B73">
        <v>180</v>
      </c>
      <c r="C73">
        <v>0.9</v>
      </c>
      <c r="D73">
        <v>200</v>
      </c>
      <c r="E73" t="str">
        <f>VLOOKUP(A73,Xformer_data!$M:$O,2,0)</f>
        <v>com_res</v>
      </c>
      <c r="F73" t="str">
        <f>VLOOKUP(A73,Xformer_data!$M:$O,3,0)</f>
        <v>general</v>
      </c>
    </row>
    <row r="74" spans="1:6" x14ac:dyDescent="0.25">
      <c r="A74" t="s">
        <v>76</v>
      </c>
      <c r="B74">
        <v>90</v>
      </c>
      <c r="C74">
        <v>0.9</v>
      </c>
      <c r="D74">
        <v>100</v>
      </c>
      <c r="E74" t="str">
        <f>VLOOKUP(A74,Xformer_data!$M:$O,2,0)</f>
        <v>res_com</v>
      </c>
      <c r="F74" t="str">
        <f>VLOOKUP(A74,Xformer_data!$M:$O,3,0)</f>
        <v>general</v>
      </c>
    </row>
    <row r="75" spans="1:6" x14ac:dyDescent="0.25">
      <c r="A75" t="s">
        <v>77</v>
      </c>
      <c r="B75">
        <v>180</v>
      </c>
      <c r="C75">
        <v>0.9</v>
      </c>
      <c r="D75">
        <v>200</v>
      </c>
      <c r="E75" t="str">
        <f>VLOOKUP(A75,Xformer_data!$M:$O,2,0)</f>
        <v>com_res</v>
      </c>
      <c r="F75" t="str">
        <f>VLOOKUP(A75,Xformer_data!$M:$O,3,0)</f>
        <v>general</v>
      </c>
    </row>
    <row r="76" spans="1:6" x14ac:dyDescent="0.25">
      <c r="A76" t="s">
        <v>78</v>
      </c>
      <c r="B76">
        <v>90</v>
      </c>
      <c r="C76">
        <v>0.9</v>
      </c>
      <c r="D76">
        <v>100</v>
      </c>
      <c r="E76" t="str">
        <f>VLOOKUP(A76,Xformer_data!$M:$O,2,0)</f>
        <v>res_com</v>
      </c>
      <c r="F76" t="str">
        <f>VLOOKUP(A76,Xformer_data!$M:$O,3,0)</f>
        <v>general</v>
      </c>
    </row>
    <row r="77" spans="1:6" x14ac:dyDescent="0.25">
      <c r="A77" t="s">
        <v>79</v>
      </c>
      <c r="B77">
        <v>90</v>
      </c>
      <c r="C77">
        <v>0.9</v>
      </c>
      <c r="D77">
        <v>100</v>
      </c>
      <c r="E77" t="str">
        <f>VLOOKUP(A77,Xformer_data!$M:$O,2,0)</f>
        <v>industrial</v>
      </c>
      <c r="F77" t="str">
        <f>VLOOKUP(A77,Xformer_data!$M:$O,3,0)</f>
        <v>pharmaceutical</v>
      </c>
    </row>
    <row r="78" spans="1:6" x14ac:dyDescent="0.25">
      <c r="A78" t="s">
        <v>80</v>
      </c>
      <c r="B78">
        <v>180</v>
      </c>
      <c r="C78">
        <v>0.9</v>
      </c>
      <c r="D78">
        <v>200</v>
      </c>
      <c r="E78" t="str">
        <f>VLOOKUP(A78,Xformer_data!$M:$O,2,0)</f>
        <v>com_res</v>
      </c>
      <c r="F78" t="str">
        <f>VLOOKUP(A78,Xformer_data!$M:$O,3,0)</f>
        <v>general</v>
      </c>
    </row>
    <row r="79" spans="1:6" x14ac:dyDescent="0.25">
      <c r="A79" t="s">
        <v>81</v>
      </c>
      <c r="B79">
        <v>180</v>
      </c>
      <c r="C79">
        <v>0.9</v>
      </c>
      <c r="D79">
        <v>200</v>
      </c>
      <c r="E79" t="str">
        <f>VLOOKUP(A79,Xformer_data!$M:$O,2,0)</f>
        <v>com_res</v>
      </c>
      <c r="F79" t="str">
        <f>VLOOKUP(A79,Xformer_data!$M:$O,3,0)</f>
        <v>general</v>
      </c>
    </row>
    <row r="80" spans="1:6" x14ac:dyDescent="0.25">
      <c r="A80" t="s">
        <v>82</v>
      </c>
      <c r="B80">
        <v>135</v>
      </c>
      <c r="C80">
        <v>0.9</v>
      </c>
      <c r="D80">
        <v>150</v>
      </c>
      <c r="E80" t="str">
        <f>VLOOKUP(A80,Xformer_data!$M:$O,2,0)</f>
        <v>com_res</v>
      </c>
      <c r="F80" t="str">
        <f>VLOOKUP(A80,Xformer_data!$M:$O,3,0)</f>
        <v>general</v>
      </c>
    </row>
    <row r="81" spans="1:6" x14ac:dyDescent="0.25">
      <c r="A81" t="s">
        <v>83</v>
      </c>
      <c r="B81">
        <v>180</v>
      </c>
      <c r="C81">
        <v>0.9</v>
      </c>
      <c r="D81">
        <v>200</v>
      </c>
      <c r="E81" t="str">
        <f>VLOOKUP(A81,Xformer_data!$M:$O,2,0)</f>
        <v>res_com</v>
      </c>
      <c r="F81" t="str">
        <f>VLOOKUP(A81,Xformer_data!$M:$O,3,0)</f>
        <v>general</v>
      </c>
    </row>
    <row r="82" spans="1:6" x14ac:dyDescent="0.25">
      <c r="A82" t="s">
        <v>84</v>
      </c>
      <c r="B82">
        <v>90</v>
      </c>
      <c r="C82">
        <v>0.9</v>
      </c>
      <c r="D82">
        <v>100</v>
      </c>
      <c r="E82" t="str">
        <f>VLOOKUP(A82,Xformer_data!$M:$O,2,0)</f>
        <v>res_com</v>
      </c>
      <c r="F82" t="str">
        <f>VLOOKUP(A82,Xformer_data!$M:$O,3,0)</f>
        <v>general</v>
      </c>
    </row>
    <row r="83" spans="1:6" x14ac:dyDescent="0.25">
      <c r="A83" t="s">
        <v>85</v>
      </c>
      <c r="B83">
        <v>270</v>
      </c>
      <c r="C83">
        <v>0.9</v>
      </c>
      <c r="D83">
        <v>300</v>
      </c>
      <c r="E83" t="str">
        <f>VLOOKUP(A83,Xformer_data!$M:$O,2,0)</f>
        <v>com_res</v>
      </c>
      <c r="F83" t="str">
        <f>VLOOKUP(A83,Xformer_data!$M:$O,3,0)</f>
        <v>general</v>
      </c>
    </row>
    <row r="84" spans="1:6" x14ac:dyDescent="0.25">
      <c r="A84" t="s">
        <v>86</v>
      </c>
      <c r="B84">
        <v>90</v>
      </c>
      <c r="C84">
        <v>0.9</v>
      </c>
      <c r="D84">
        <v>100</v>
      </c>
      <c r="E84" t="str">
        <f>VLOOKUP(A84,Xformer_data!$M:$O,2,0)</f>
        <v>res_com</v>
      </c>
      <c r="F84" t="str">
        <f>VLOOKUP(A84,Xformer_data!$M:$O,3,0)</f>
        <v>general</v>
      </c>
    </row>
    <row r="85" spans="1:6" x14ac:dyDescent="0.25">
      <c r="A85" t="s">
        <v>87</v>
      </c>
      <c r="B85">
        <v>180</v>
      </c>
      <c r="C85">
        <v>0.9</v>
      </c>
      <c r="D85">
        <v>200</v>
      </c>
      <c r="E85" t="str">
        <f>VLOOKUP(A85,Xformer_data!$M:$O,2,0)</f>
        <v>com_res</v>
      </c>
      <c r="F85" t="str">
        <f>VLOOKUP(A85,Xformer_data!$M:$O,3,0)</f>
        <v>general</v>
      </c>
    </row>
    <row r="86" spans="1:6" x14ac:dyDescent="0.25">
      <c r="A86" t="s">
        <v>88</v>
      </c>
      <c r="B86">
        <v>180</v>
      </c>
      <c r="C86">
        <v>0.9</v>
      </c>
      <c r="D86">
        <v>200</v>
      </c>
      <c r="E86" t="str">
        <f>VLOOKUP(A86,Xformer_data!$M:$O,2,0)</f>
        <v>com_res</v>
      </c>
      <c r="F86" t="str">
        <f>VLOOKUP(A86,Xformer_data!$M:$O,3,0)</f>
        <v>general</v>
      </c>
    </row>
    <row r="87" spans="1:6" x14ac:dyDescent="0.25">
      <c r="A87" t="s">
        <v>89</v>
      </c>
      <c r="B87">
        <v>180</v>
      </c>
      <c r="C87">
        <v>0.9</v>
      </c>
      <c r="D87">
        <v>200</v>
      </c>
      <c r="E87" t="str">
        <f>VLOOKUP(A87,Xformer_data!$M:$O,2,0)</f>
        <v>com_res</v>
      </c>
      <c r="F87" t="str">
        <f>VLOOKUP(A87,Xformer_data!$M:$O,3,0)</f>
        <v>general</v>
      </c>
    </row>
    <row r="88" spans="1:6" x14ac:dyDescent="0.25">
      <c r="A88" t="s">
        <v>90</v>
      </c>
      <c r="B88">
        <v>180</v>
      </c>
      <c r="C88">
        <v>0.9</v>
      </c>
      <c r="D88">
        <v>200</v>
      </c>
      <c r="E88" t="str">
        <f>VLOOKUP(A88,Xformer_data!$M:$O,2,0)</f>
        <v>com_res</v>
      </c>
      <c r="F88" t="str">
        <f>VLOOKUP(A88,Xformer_data!$M:$O,3,0)</f>
        <v>general</v>
      </c>
    </row>
    <row r="89" spans="1:6" x14ac:dyDescent="0.25">
      <c r="A89" t="s">
        <v>91</v>
      </c>
      <c r="B89">
        <v>180</v>
      </c>
      <c r="C89">
        <v>0.9</v>
      </c>
      <c r="D89">
        <v>200</v>
      </c>
      <c r="E89" t="str">
        <f>VLOOKUP(A89,Xformer_data!$M:$O,2,0)</f>
        <v>res_com</v>
      </c>
      <c r="F89" t="str">
        <f>VLOOKUP(A89,Xformer_data!$M:$O,3,0)</f>
        <v>general</v>
      </c>
    </row>
    <row r="90" spans="1:6" x14ac:dyDescent="0.25">
      <c r="A90" t="s">
        <v>92</v>
      </c>
      <c r="B90">
        <v>180</v>
      </c>
      <c r="C90">
        <v>0.9</v>
      </c>
      <c r="D90">
        <v>200</v>
      </c>
      <c r="E90" t="str">
        <f>VLOOKUP(A90,Xformer_data!$M:$O,2,0)</f>
        <v>com_res</v>
      </c>
      <c r="F90" t="str">
        <f>VLOOKUP(A90,Xformer_data!$M:$O,3,0)</f>
        <v>general</v>
      </c>
    </row>
    <row r="91" spans="1:6" x14ac:dyDescent="0.25">
      <c r="A91" t="s">
        <v>93</v>
      </c>
      <c r="B91">
        <v>90</v>
      </c>
      <c r="C91">
        <v>0.9</v>
      </c>
      <c r="D91">
        <v>100</v>
      </c>
      <c r="E91" t="str">
        <f>VLOOKUP(A91,Xformer_data!$M:$O,2,0)</f>
        <v>res_com</v>
      </c>
      <c r="F91" t="str">
        <f>VLOOKUP(A91,Xformer_data!$M:$O,3,0)</f>
        <v>general</v>
      </c>
    </row>
    <row r="92" spans="1:6" x14ac:dyDescent="0.25">
      <c r="A92" t="s">
        <v>94</v>
      </c>
      <c r="B92">
        <v>90</v>
      </c>
      <c r="C92">
        <v>0.9</v>
      </c>
      <c r="D92">
        <v>100</v>
      </c>
      <c r="E92" t="str">
        <f>VLOOKUP(A92,Xformer_data!$M:$O,2,0)</f>
        <v>res_com</v>
      </c>
      <c r="F92" t="str">
        <f>VLOOKUP(A92,Xformer_data!$M:$O,3,0)</f>
        <v>general</v>
      </c>
    </row>
    <row r="93" spans="1:6" x14ac:dyDescent="0.25">
      <c r="A93" t="s">
        <v>95</v>
      </c>
      <c r="B93">
        <v>270</v>
      </c>
      <c r="C93">
        <v>0.9</v>
      </c>
      <c r="D93">
        <v>300</v>
      </c>
      <c r="E93" t="str">
        <f>VLOOKUP(A93,Xformer_data!$M:$O,2,0)</f>
        <v>com_res</v>
      </c>
      <c r="F93" t="str">
        <f>VLOOKUP(A93,Xformer_data!$M:$O,3,0)</f>
        <v>general</v>
      </c>
    </row>
    <row r="94" spans="1:6" x14ac:dyDescent="0.25">
      <c r="A94" t="s">
        <v>96</v>
      </c>
      <c r="B94">
        <v>90</v>
      </c>
      <c r="C94">
        <v>0.9</v>
      </c>
      <c r="D94">
        <v>100</v>
      </c>
      <c r="E94" t="str">
        <f>VLOOKUP(A94,Xformer_data!$M:$O,2,0)</f>
        <v>res_com</v>
      </c>
      <c r="F94" t="str">
        <f>VLOOKUP(A94,Xformer_data!$M:$O,3,0)</f>
        <v>general</v>
      </c>
    </row>
    <row r="95" spans="1:6" x14ac:dyDescent="0.25">
      <c r="A95" t="s">
        <v>97</v>
      </c>
      <c r="B95">
        <v>180</v>
      </c>
      <c r="C95">
        <v>0.9</v>
      </c>
      <c r="D95">
        <v>200</v>
      </c>
      <c r="E95" t="str">
        <f>VLOOKUP(A95,Xformer_data!$M:$O,2,0)</f>
        <v>res_com</v>
      </c>
      <c r="F95" t="str">
        <f>VLOOKUP(A95,Xformer_data!$M:$O,3,0)</f>
        <v>general</v>
      </c>
    </row>
    <row r="96" spans="1:6" x14ac:dyDescent="0.25">
      <c r="A96" t="s">
        <v>98</v>
      </c>
      <c r="B96">
        <v>1800</v>
      </c>
      <c r="C96">
        <v>0.9</v>
      </c>
      <c r="D96">
        <v>2000</v>
      </c>
      <c r="E96" t="str">
        <f>VLOOKUP(A96,Xformer_data!$M:$O,2,0)</f>
        <v>commercial</v>
      </c>
      <c r="F96" t="str">
        <f>VLOOKUP(A96,Xformer_data!$M:$O,3,0)</f>
        <v>parliament</v>
      </c>
    </row>
    <row r="97" spans="1:6" x14ac:dyDescent="0.25">
      <c r="A97" t="s">
        <v>99</v>
      </c>
      <c r="B97">
        <v>1134</v>
      </c>
      <c r="C97">
        <v>0.9</v>
      </c>
      <c r="D97">
        <v>1260</v>
      </c>
      <c r="E97" t="str">
        <f>VLOOKUP(A97,Xformer_data!$M:$O,2,0)</f>
        <v>commercial</v>
      </c>
      <c r="F97" t="str">
        <f>VLOOKUP(A97,Xformer_data!$M:$O,3,0)</f>
        <v>hospital</v>
      </c>
    </row>
    <row r="98" spans="1:6" x14ac:dyDescent="0.25">
      <c r="A98" t="s">
        <v>100</v>
      </c>
      <c r="B98">
        <v>90</v>
      </c>
      <c r="C98">
        <v>0.9</v>
      </c>
      <c r="D98">
        <v>100</v>
      </c>
      <c r="E98" t="str">
        <f>VLOOKUP(A98,Xformer_data!$M:$O,2,0)</f>
        <v>res_com</v>
      </c>
      <c r="F98" t="str">
        <f>VLOOKUP(A98,Xformer_data!$M:$O,3,0)</f>
        <v>general</v>
      </c>
    </row>
    <row r="99" spans="1:6" x14ac:dyDescent="0.25">
      <c r="A99" t="s">
        <v>101</v>
      </c>
      <c r="B99">
        <v>90</v>
      </c>
      <c r="C99">
        <v>0.9</v>
      </c>
      <c r="D99">
        <v>100</v>
      </c>
      <c r="E99" t="str">
        <f>VLOOKUP(A99,Xformer_data!$M:$O,2,0)</f>
        <v>industrial</v>
      </c>
      <c r="F99" t="str">
        <f>VLOOKUP(A99,Xformer_data!$M:$O,3,0)</f>
        <v>general</v>
      </c>
    </row>
    <row r="100" spans="1:6" x14ac:dyDescent="0.25">
      <c r="A100" t="s">
        <v>102</v>
      </c>
      <c r="B100">
        <v>90</v>
      </c>
      <c r="C100">
        <v>0.9</v>
      </c>
      <c r="D100">
        <v>100</v>
      </c>
      <c r="E100" t="str">
        <f>VLOOKUP(A100,Xformer_data!$M:$O,2,0)</f>
        <v>industrial</v>
      </c>
      <c r="F100" t="str">
        <f>VLOOKUP(A100,Xformer_data!$M:$O,3,0)</f>
        <v>general</v>
      </c>
    </row>
    <row r="101" spans="1:6" x14ac:dyDescent="0.25">
      <c r="A101" t="s">
        <v>103</v>
      </c>
      <c r="B101">
        <v>90</v>
      </c>
      <c r="C101">
        <v>0.9</v>
      </c>
      <c r="D101">
        <v>100</v>
      </c>
      <c r="E101" t="str">
        <f>VLOOKUP(A101,Xformer_data!$M:$O,2,0)</f>
        <v>industrial</v>
      </c>
      <c r="F101" t="str">
        <f>VLOOKUP(A101,Xformer_data!$M:$O,3,0)</f>
        <v>general</v>
      </c>
    </row>
    <row r="102" spans="1:6" x14ac:dyDescent="0.25">
      <c r="A102" t="s">
        <v>104</v>
      </c>
      <c r="B102">
        <v>90</v>
      </c>
      <c r="C102">
        <v>0.9</v>
      </c>
      <c r="D102">
        <v>100</v>
      </c>
      <c r="E102" t="str">
        <f>VLOOKUP(A102,Xformer_data!$M:$O,2,0)</f>
        <v>industrial</v>
      </c>
      <c r="F102" t="str">
        <f>VLOOKUP(A102,Xformer_data!$M:$O,3,0)</f>
        <v>publisher</v>
      </c>
    </row>
    <row r="103" spans="1:6" x14ac:dyDescent="0.25">
      <c r="A103" t="s">
        <v>105</v>
      </c>
      <c r="B103">
        <v>180</v>
      </c>
      <c r="C103">
        <v>0.9</v>
      </c>
      <c r="D103">
        <v>200</v>
      </c>
      <c r="E103" t="str">
        <f>VLOOKUP(A103,Xformer_data!$M:$O,2,0)</f>
        <v>res_com</v>
      </c>
      <c r="F103" t="str">
        <f>VLOOKUP(A103,Xformer_data!$M:$O,3,0)</f>
        <v>general</v>
      </c>
    </row>
    <row r="104" spans="1:6" x14ac:dyDescent="0.25">
      <c r="A104" t="s">
        <v>106</v>
      </c>
      <c r="B104">
        <v>180</v>
      </c>
      <c r="C104">
        <v>0.9</v>
      </c>
      <c r="D104">
        <v>200</v>
      </c>
      <c r="E104" t="str">
        <f>VLOOKUP(A104,Xformer_data!$M:$O,2,0)</f>
        <v>res_com</v>
      </c>
      <c r="F104" t="str">
        <f>VLOOKUP(A104,Xformer_data!$M:$O,3,0)</f>
        <v>general</v>
      </c>
    </row>
    <row r="105" spans="1:6" x14ac:dyDescent="0.25">
      <c r="A105" t="s">
        <v>107</v>
      </c>
      <c r="B105">
        <v>90</v>
      </c>
      <c r="C105">
        <v>0.9</v>
      </c>
      <c r="D105">
        <v>100</v>
      </c>
      <c r="E105" t="str">
        <f>VLOOKUP(A105,Xformer_data!$M:$O,2,0)</f>
        <v>res_com</v>
      </c>
      <c r="F105" t="str">
        <f>VLOOKUP(A105,Xformer_data!$M:$O,3,0)</f>
        <v>general</v>
      </c>
    </row>
    <row r="106" spans="1:6" x14ac:dyDescent="0.25">
      <c r="A106" t="s">
        <v>108</v>
      </c>
      <c r="B106">
        <v>180</v>
      </c>
      <c r="C106">
        <v>0.9</v>
      </c>
      <c r="D106">
        <v>200</v>
      </c>
      <c r="E106" t="str">
        <f>VLOOKUP(A106,Xformer_data!$M:$O,2,0)</f>
        <v>com_res</v>
      </c>
      <c r="F106" t="str">
        <f>VLOOKUP(A106,Xformer_data!$M:$O,3,0)</f>
        <v>general</v>
      </c>
    </row>
    <row r="107" spans="1:6" x14ac:dyDescent="0.25">
      <c r="A107" t="s">
        <v>109</v>
      </c>
      <c r="B107">
        <v>90</v>
      </c>
      <c r="C107">
        <v>0.9</v>
      </c>
      <c r="D107">
        <v>100</v>
      </c>
      <c r="E107" t="str">
        <f>VLOOKUP(A107,Xformer_data!$M:$O,2,0)</f>
        <v>res_com</v>
      </c>
      <c r="F107" t="str">
        <f>VLOOKUP(A107,Xformer_data!$M:$O,3,0)</f>
        <v>general</v>
      </c>
    </row>
    <row r="108" spans="1:6" x14ac:dyDescent="0.25">
      <c r="A108" t="s">
        <v>110</v>
      </c>
      <c r="B108">
        <v>90</v>
      </c>
      <c r="C108">
        <v>0.9</v>
      </c>
      <c r="D108">
        <v>100</v>
      </c>
      <c r="E108" t="str">
        <f>VLOOKUP(A108,Xformer_data!$M:$O,2,0)</f>
        <v>res_com</v>
      </c>
      <c r="F108" t="str">
        <f>VLOOKUP(A108,Xformer_data!$M:$O,3,0)</f>
        <v>general</v>
      </c>
    </row>
    <row r="109" spans="1:6" x14ac:dyDescent="0.25">
      <c r="A109" t="s">
        <v>111</v>
      </c>
      <c r="B109">
        <v>90</v>
      </c>
      <c r="C109">
        <v>0.9</v>
      </c>
      <c r="D109">
        <v>100</v>
      </c>
      <c r="E109" t="str">
        <f>VLOOKUP(A109,Xformer_data!$M:$O,2,0)</f>
        <v>res_com</v>
      </c>
      <c r="F109" t="str">
        <f>VLOOKUP(A109,Xformer_data!$M:$O,3,0)</f>
        <v>general</v>
      </c>
    </row>
    <row r="110" spans="1:6" x14ac:dyDescent="0.25">
      <c r="A110" t="s">
        <v>112</v>
      </c>
      <c r="B110">
        <v>90</v>
      </c>
      <c r="C110">
        <v>0.9</v>
      </c>
      <c r="D110">
        <v>100</v>
      </c>
      <c r="E110" t="str">
        <f>VLOOKUP(A110,Xformer_data!$M:$O,2,0)</f>
        <v>commercial</v>
      </c>
      <c r="F110" t="str">
        <f>VLOOKUP(A110,Xformer_data!$M:$O,3,0)</f>
        <v>oil</v>
      </c>
    </row>
    <row r="111" spans="1:6" x14ac:dyDescent="0.25">
      <c r="A111" t="s">
        <v>113</v>
      </c>
      <c r="B111">
        <v>90</v>
      </c>
      <c r="C111">
        <v>0.9</v>
      </c>
      <c r="D111">
        <v>100</v>
      </c>
      <c r="E111" t="str">
        <f>VLOOKUP(A111,Xformer_data!$M:$O,2,0)</f>
        <v>commercial</v>
      </c>
      <c r="F111" t="str">
        <f>VLOOKUP(A111,Xformer_data!$M:$O,3,0)</f>
        <v>cinema</v>
      </c>
    </row>
    <row r="112" spans="1:6" x14ac:dyDescent="0.25">
      <c r="A112" t="s">
        <v>114</v>
      </c>
      <c r="B112">
        <v>180</v>
      </c>
      <c r="C112">
        <v>0.9</v>
      </c>
      <c r="D112">
        <v>200</v>
      </c>
      <c r="E112" t="str">
        <f>VLOOKUP(A112,Xformer_data!$M:$O,2,0)</f>
        <v>com_res</v>
      </c>
      <c r="F112" t="str">
        <f>VLOOKUP(A112,Xformer_data!$M:$O,3,0)</f>
        <v>general</v>
      </c>
    </row>
    <row r="113" spans="1:6" x14ac:dyDescent="0.25">
      <c r="A113" t="s">
        <v>115</v>
      </c>
      <c r="B113">
        <v>90</v>
      </c>
      <c r="C113">
        <v>0.9</v>
      </c>
      <c r="D113">
        <v>100</v>
      </c>
      <c r="E113" t="str">
        <f>VLOOKUP(A113,Xformer_data!$M:$O,2,0)</f>
        <v>com_res</v>
      </c>
      <c r="F113" t="str">
        <f>VLOOKUP(A113,Xformer_data!$M:$O,3,0)</f>
        <v>general</v>
      </c>
    </row>
    <row r="114" spans="1:6" x14ac:dyDescent="0.25">
      <c r="A114" t="s">
        <v>116</v>
      </c>
      <c r="B114">
        <v>90</v>
      </c>
      <c r="C114">
        <v>0.9</v>
      </c>
      <c r="D114">
        <v>100</v>
      </c>
      <c r="E114" t="str">
        <f>VLOOKUP(A114,Xformer_data!$M:$O,2,0)</f>
        <v>res_com</v>
      </c>
      <c r="F114" t="str">
        <f>VLOOKUP(A114,Xformer_data!$M:$O,3,0)</f>
        <v>general</v>
      </c>
    </row>
    <row r="115" spans="1:6" x14ac:dyDescent="0.25">
      <c r="A115" t="s">
        <v>117</v>
      </c>
      <c r="B115">
        <v>90</v>
      </c>
      <c r="C115">
        <v>0.9</v>
      </c>
      <c r="D115">
        <v>100</v>
      </c>
      <c r="E115" t="str">
        <f>VLOOKUP(A115,Xformer_data!$M:$O,2,0)</f>
        <v>res_com</v>
      </c>
      <c r="F115" t="str">
        <f>VLOOKUP(A115,Xformer_data!$M:$O,3,0)</f>
        <v>general</v>
      </c>
    </row>
    <row r="116" spans="1:6" x14ac:dyDescent="0.25">
      <c r="A116" t="s">
        <v>118</v>
      </c>
      <c r="B116">
        <v>90</v>
      </c>
      <c r="C116">
        <v>0.9</v>
      </c>
      <c r="D116">
        <v>100</v>
      </c>
      <c r="E116" t="str">
        <f>VLOOKUP(A116,Xformer_data!$M:$O,2,0)</f>
        <v>res_com</v>
      </c>
      <c r="F116" t="str">
        <f>VLOOKUP(A116,Xformer_data!$M:$O,3,0)</f>
        <v>general</v>
      </c>
    </row>
    <row r="117" spans="1:6" x14ac:dyDescent="0.25">
      <c r="A117" t="s">
        <v>119</v>
      </c>
      <c r="B117">
        <v>45</v>
      </c>
      <c r="C117">
        <v>0.9</v>
      </c>
      <c r="D117">
        <v>50</v>
      </c>
      <c r="E117" t="str">
        <f>VLOOKUP(A117,Xformer_data!$M:$O,2,0)</f>
        <v>industrial</v>
      </c>
      <c r="F117" t="str">
        <f>VLOOKUP(A117,Xformer_data!$M:$O,3,0)</f>
        <v>manufacturing</v>
      </c>
    </row>
    <row r="118" spans="1:6" x14ac:dyDescent="0.25">
      <c r="A118" t="s">
        <v>120</v>
      </c>
      <c r="B118">
        <v>180</v>
      </c>
      <c r="C118">
        <v>0.9</v>
      </c>
      <c r="D118">
        <v>200</v>
      </c>
      <c r="E118" t="str">
        <f>VLOOKUP(A118,Xformer_data!$M:$O,2,0)</f>
        <v>commercial</v>
      </c>
      <c r="F118" t="str">
        <f>VLOOKUP(A118,Xformer_data!$M:$O,3,0)</f>
        <v>waste</v>
      </c>
    </row>
    <row r="119" spans="1:6" x14ac:dyDescent="0.25">
      <c r="A119" t="s">
        <v>121</v>
      </c>
      <c r="B119">
        <v>90</v>
      </c>
      <c r="C119">
        <v>0.9</v>
      </c>
      <c r="D119">
        <v>100</v>
      </c>
      <c r="E119" t="str">
        <f>VLOOKUP(A119,Xformer_data!$M:$O,2,0)</f>
        <v>industrial</v>
      </c>
      <c r="F119" t="str">
        <f>VLOOKUP(A119,Xformer_data!$M:$O,3,0)</f>
        <v>general</v>
      </c>
    </row>
    <row r="120" spans="1:6" x14ac:dyDescent="0.25">
      <c r="A120" t="s">
        <v>122</v>
      </c>
      <c r="B120">
        <v>90</v>
      </c>
      <c r="C120">
        <v>0.9</v>
      </c>
      <c r="D120">
        <v>100</v>
      </c>
      <c r="E120" t="str">
        <f>VLOOKUP(A120,Xformer_data!$M:$O,2,0)</f>
        <v>res_com</v>
      </c>
      <c r="F120" t="str">
        <f>VLOOKUP(A120,Xformer_data!$M:$O,3,0)</f>
        <v>general</v>
      </c>
    </row>
    <row r="121" spans="1:6" x14ac:dyDescent="0.25">
      <c r="A121" t="s">
        <v>123</v>
      </c>
      <c r="B121">
        <v>225</v>
      </c>
      <c r="C121">
        <v>0.9</v>
      </c>
      <c r="D121">
        <v>250</v>
      </c>
      <c r="E121" t="str">
        <f>VLOOKUP(A121,Xformer_data!$M:$O,2,0)</f>
        <v>residential</v>
      </c>
      <c r="F121" t="str">
        <f>VLOOKUP(A121,Xformer_data!$M:$O,3,0)</f>
        <v>general</v>
      </c>
    </row>
    <row r="122" spans="1:6" x14ac:dyDescent="0.25">
      <c r="A122" t="s">
        <v>124</v>
      </c>
      <c r="B122">
        <v>90</v>
      </c>
      <c r="C122">
        <v>0.9</v>
      </c>
      <c r="D122">
        <v>100</v>
      </c>
      <c r="E122" t="str">
        <f>VLOOKUP(A122,Xformer_data!$M:$O,2,0)</f>
        <v>industrial</v>
      </c>
      <c r="F122" t="str">
        <f>VLOOKUP(A122,Xformer_data!$M:$O,3,0)</f>
        <v>general</v>
      </c>
    </row>
    <row r="123" spans="1:6" x14ac:dyDescent="0.25">
      <c r="A123" t="s">
        <v>125</v>
      </c>
      <c r="B123">
        <v>90</v>
      </c>
      <c r="C123">
        <v>0.9</v>
      </c>
      <c r="D123">
        <v>100</v>
      </c>
      <c r="E123" t="str">
        <f>VLOOKUP(A123,Xformer_data!$M:$O,2,0)</f>
        <v>commercial</v>
      </c>
      <c r="F123" t="str">
        <f>VLOOKUP(A123,Xformer_data!$M:$O,3,0)</f>
        <v>water</v>
      </c>
    </row>
    <row r="124" spans="1:6" x14ac:dyDescent="0.25">
      <c r="A124" t="s">
        <v>126</v>
      </c>
      <c r="B124">
        <v>90</v>
      </c>
      <c r="C124">
        <v>0.9</v>
      </c>
      <c r="D124">
        <v>100</v>
      </c>
      <c r="E124" t="str">
        <f>VLOOKUP(A124,Xformer_data!$M:$O,2,0)</f>
        <v>res_com</v>
      </c>
      <c r="F124" t="str">
        <f>VLOOKUP(A124,Xformer_data!$M:$O,3,0)</f>
        <v>general</v>
      </c>
    </row>
    <row r="125" spans="1:6" x14ac:dyDescent="0.25">
      <c r="A125" t="s">
        <v>127</v>
      </c>
      <c r="B125">
        <v>360</v>
      </c>
      <c r="C125">
        <v>0.9</v>
      </c>
      <c r="D125">
        <v>400</v>
      </c>
      <c r="E125" t="str">
        <f>VLOOKUP(A125,Xformer_data!$M:$O,2,0)</f>
        <v>commercial</v>
      </c>
      <c r="F125" t="str">
        <f>VLOOKUP(A125,Xformer_data!$M:$O,3,0)</f>
        <v>hospital</v>
      </c>
    </row>
    <row r="126" spans="1:6" x14ac:dyDescent="0.25">
      <c r="A126" t="s">
        <v>128</v>
      </c>
      <c r="B126">
        <v>180</v>
      </c>
      <c r="C126">
        <v>0.9</v>
      </c>
      <c r="D126">
        <v>200</v>
      </c>
      <c r="E126" t="str">
        <f>VLOOKUP(A126,Xformer_data!$M:$O,2,0)</f>
        <v>com_res</v>
      </c>
      <c r="F126" t="str">
        <f>VLOOKUP(A126,Xformer_data!$M:$O,3,0)</f>
        <v>general</v>
      </c>
    </row>
    <row r="127" spans="1:6" x14ac:dyDescent="0.25">
      <c r="A127" t="s">
        <v>129</v>
      </c>
      <c r="B127">
        <v>180</v>
      </c>
      <c r="C127">
        <v>0.9</v>
      </c>
      <c r="D127">
        <v>200</v>
      </c>
      <c r="E127" t="str">
        <f>VLOOKUP(A127,Xformer_data!$M:$O,2,0)</f>
        <v>com_res</v>
      </c>
      <c r="F127" t="str">
        <f>VLOOKUP(A127,Xformer_data!$M:$O,3,0)</f>
        <v>general</v>
      </c>
    </row>
    <row r="128" spans="1:6" x14ac:dyDescent="0.25">
      <c r="A128" t="s">
        <v>130</v>
      </c>
      <c r="B128">
        <v>90</v>
      </c>
      <c r="C128">
        <v>0.9</v>
      </c>
      <c r="D128">
        <v>100</v>
      </c>
      <c r="E128" t="str">
        <f>VLOOKUP(A128,Xformer_data!$M:$O,2,0)</f>
        <v>res_com</v>
      </c>
      <c r="F128" t="str">
        <f>VLOOKUP(A128,Xformer_data!$M:$O,3,0)</f>
        <v>general</v>
      </c>
    </row>
    <row r="129" spans="1:6" x14ac:dyDescent="0.25">
      <c r="A129" t="s">
        <v>131</v>
      </c>
      <c r="B129">
        <v>180</v>
      </c>
      <c r="C129">
        <v>0.9</v>
      </c>
      <c r="D129">
        <v>200</v>
      </c>
      <c r="E129" t="str">
        <f>VLOOKUP(A129,Xformer_data!$M:$O,2,0)</f>
        <v>com_res</v>
      </c>
      <c r="F129" t="str">
        <f>VLOOKUP(A129,Xformer_data!$M:$O,3,0)</f>
        <v>general</v>
      </c>
    </row>
    <row r="130" spans="1:6" x14ac:dyDescent="0.25">
      <c r="A130" t="s">
        <v>132</v>
      </c>
      <c r="B130">
        <v>180</v>
      </c>
      <c r="C130">
        <v>0.9</v>
      </c>
      <c r="D130">
        <v>200</v>
      </c>
      <c r="E130" t="str">
        <f>VLOOKUP(A130,Xformer_data!$M:$O,2,0)</f>
        <v>res_com</v>
      </c>
      <c r="F130" t="str">
        <f>VLOOKUP(A130,Xformer_data!$M:$O,3,0)</f>
        <v>general</v>
      </c>
    </row>
    <row r="131" spans="1:6" x14ac:dyDescent="0.25">
      <c r="A131" t="s">
        <v>133</v>
      </c>
      <c r="B131">
        <v>180</v>
      </c>
      <c r="C131">
        <v>0.9</v>
      </c>
      <c r="D131">
        <v>200</v>
      </c>
      <c r="E131" t="str">
        <f>VLOOKUP(A131,Xformer_data!$M:$O,2,0)</f>
        <v>res_com</v>
      </c>
      <c r="F131" t="str">
        <f>VLOOKUP(A131,Xformer_data!$M:$O,3,0)</f>
        <v>general</v>
      </c>
    </row>
    <row r="132" spans="1:6" x14ac:dyDescent="0.25">
      <c r="A132" t="s">
        <v>134</v>
      </c>
      <c r="B132">
        <v>180</v>
      </c>
      <c r="C132">
        <v>0.9</v>
      </c>
      <c r="D132">
        <v>200</v>
      </c>
      <c r="E132" t="str">
        <f>VLOOKUP(A132,Xformer_data!$M:$O,2,0)</f>
        <v>com_res</v>
      </c>
      <c r="F132" t="str">
        <f>VLOOKUP(A132,Xformer_data!$M:$O,3,0)</f>
        <v>general</v>
      </c>
    </row>
    <row r="133" spans="1:6" x14ac:dyDescent="0.25">
      <c r="A133" t="s">
        <v>135</v>
      </c>
      <c r="B133">
        <v>180</v>
      </c>
      <c r="C133">
        <v>0.9</v>
      </c>
      <c r="D133">
        <v>200</v>
      </c>
      <c r="E133" t="str">
        <f>VLOOKUP(A133,Xformer_data!$M:$O,2,0)</f>
        <v>res_com</v>
      </c>
      <c r="F133" t="str">
        <f>VLOOKUP(A133,Xformer_data!$M:$O,3,0)</f>
        <v>general</v>
      </c>
    </row>
    <row r="134" spans="1:6" x14ac:dyDescent="0.25">
      <c r="A134" t="s">
        <v>136</v>
      </c>
      <c r="B134">
        <v>180</v>
      </c>
      <c r="C134">
        <v>0.9</v>
      </c>
      <c r="D134">
        <v>200</v>
      </c>
      <c r="E134" t="str">
        <f>VLOOKUP(A134,Xformer_data!$M:$O,2,0)</f>
        <v>com_res</v>
      </c>
      <c r="F134" t="str">
        <f>VLOOKUP(A134,Xformer_data!$M:$O,3,0)</f>
        <v>general</v>
      </c>
    </row>
    <row r="135" spans="1:6" x14ac:dyDescent="0.25">
      <c r="A135" t="s">
        <v>137</v>
      </c>
      <c r="B135">
        <v>90</v>
      </c>
      <c r="C135">
        <v>0.9</v>
      </c>
      <c r="D135">
        <v>100</v>
      </c>
      <c r="E135" t="str">
        <f>VLOOKUP(A135,Xformer_data!$M:$O,2,0)</f>
        <v>res_com</v>
      </c>
      <c r="F135" t="str">
        <f>VLOOKUP(A135,Xformer_data!$M:$O,3,0)</f>
        <v>general</v>
      </c>
    </row>
    <row r="136" spans="1:6" x14ac:dyDescent="0.25">
      <c r="A136" t="s">
        <v>138</v>
      </c>
      <c r="B136">
        <v>180</v>
      </c>
      <c r="C136">
        <v>0.9</v>
      </c>
      <c r="D136">
        <v>200</v>
      </c>
      <c r="E136" t="str">
        <f>VLOOKUP(A136,Xformer_data!$M:$O,2,0)</f>
        <v>com_res</v>
      </c>
      <c r="F136" t="str">
        <f>VLOOKUP(A136,Xformer_data!$M:$O,3,0)</f>
        <v>general</v>
      </c>
    </row>
    <row r="137" spans="1:6" x14ac:dyDescent="0.25">
      <c r="A137" t="s">
        <v>139</v>
      </c>
      <c r="B137">
        <v>180</v>
      </c>
      <c r="C137">
        <v>0.9</v>
      </c>
      <c r="D137">
        <v>200</v>
      </c>
      <c r="E137" t="str">
        <f>VLOOKUP(A137,Xformer_data!$M:$O,2,0)</f>
        <v>res_com</v>
      </c>
      <c r="F137" t="str">
        <f>VLOOKUP(A137,Xformer_data!$M:$O,3,0)</f>
        <v>general</v>
      </c>
    </row>
    <row r="138" spans="1:6" x14ac:dyDescent="0.25">
      <c r="A138" t="s">
        <v>140</v>
      </c>
      <c r="B138">
        <v>90</v>
      </c>
      <c r="C138">
        <v>0.9</v>
      </c>
      <c r="D138">
        <v>100</v>
      </c>
      <c r="E138" t="str">
        <f>VLOOKUP(A138,Xformer_data!$M:$O,2,0)</f>
        <v>res_com</v>
      </c>
      <c r="F138" t="str">
        <f>VLOOKUP(A138,Xformer_data!$M:$O,3,0)</f>
        <v>general</v>
      </c>
    </row>
    <row r="139" spans="1:6" x14ac:dyDescent="0.25">
      <c r="A139" t="s">
        <v>141</v>
      </c>
      <c r="B139">
        <v>180</v>
      </c>
      <c r="C139">
        <v>0.9</v>
      </c>
      <c r="D139">
        <v>200</v>
      </c>
      <c r="E139" t="str">
        <f>VLOOKUP(A139,Xformer_data!$M:$O,2,0)</f>
        <v>com_res</v>
      </c>
      <c r="F139" t="str">
        <f>VLOOKUP(A139,Xformer_data!$M:$O,3,0)</f>
        <v>general</v>
      </c>
    </row>
    <row r="140" spans="1:6" x14ac:dyDescent="0.25">
      <c r="A140" t="s">
        <v>142</v>
      </c>
      <c r="B140">
        <v>90</v>
      </c>
      <c r="C140">
        <v>0.9</v>
      </c>
      <c r="D140">
        <v>100</v>
      </c>
      <c r="E140" t="str">
        <f>VLOOKUP(A140,Xformer_data!$M:$O,2,0)</f>
        <v>res_com</v>
      </c>
      <c r="F140" t="str">
        <f>VLOOKUP(A140,Xformer_data!$M:$O,3,0)</f>
        <v>general</v>
      </c>
    </row>
    <row r="141" spans="1:6" x14ac:dyDescent="0.25">
      <c r="A141" t="s">
        <v>143</v>
      </c>
      <c r="B141">
        <v>180</v>
      </c>
      <c r="C141">
        <v>0.9</v>
      </c>
      <c r="D141">
        <v>200</v>
      </c>
      <c r="E141" t="str">
        <f>VLOOKUP(A141,Xformer_data!$M:$O,2,0)</f>
        <v>com_res</v>
      </c>
      <c r="F141" t="str">
        <f>VLOOKUP(A141,Xformer_data!$M:$O,3,0)</f>
        <v>general</v>
      </c>
    </row>
    <row r="142" spans="1:6" x14ac:dyDescent="0.25">
      <c r="A142" t="s">
        <v>144</v>
      </c>
      <c r="B142">
        <v>90</v>
      </c>
      <c r="C142">
        <v>0.9</v>
      </c>
      <c r="D142">
        <v>100</v>
      </c>
      <c r="E142" t="str">
        <f>VLOOKUP(A142,Xformer_data!$M:$O,2,0)</f>
        <v>res_com</v>
      </c>
      <c r="F142" t="str">
        <f>VLOOKUP(A142,Xformer_data!$M:$O,3,0)</f>
        <v>general</v>
      </c>
    </row>
    <row r="143" spans="1:6" x14ac:dyDescent="0.25">
      <c r="A143" t="s">
        <v>145</v>
      </c>
      <c r="B143">
        <v>180</v>
      </c>
      <c r="C143">
        <v>0.9</v>
      </c>
      <c r="D143">
        <v>200</v>
      </c>
      <c r="E143" t="str">
        <f>VLOOKUP(A143,Xformer_data!$M:$O,2,0)</f>
        <v>res_com</v>
      </c>
      <c r="F143" t="str">
        <f>VLOOKUP(A143,Xformer_data!$M:$O,3,0)</f>
        <v>general</v>
      </c>
    </row>
    <row r="144" spans="1:6" x14ac:dyDescent="0.25">
      <c r="A144" t="s">
        <v>146</v>
      </c>
      <c r="B144">
        <v>180</v>
      </c>
      <c r="C144">
        <v>0.9</v>
      </c>
      <c r="D144">
        <v>200</v>
      </c>
      <c r="E144" t="str">
        <f>VLOOKUP(A144,Xformer_data!$M:$O,2,0)</f>
        <v>com_res</v>
      </c>
      <c r="F144" t="str">
        <f>VLOOKUP(A144,Xformer_data!$M:$O,3,0)</f>
        <v>general</v>
      </c>
    </row>
    <row r="145" spans="1:6" x14ac:dyDescent="0.25">
      <c r="A145" t="s">
        <v>147</v>
      </c>
      <c r="B145">
        <v>180</v>
      </c>
      <c r="C145">
        <v>0.9</v>
      </c>
      <c r="D145">
        <v>200</v>
      </c>
      <c r="E145" t="str">
        <f>VLOOKUP(A145,Xformer_data!$M:$O,2,0)</f>
        <v>com_res</v>
      </c>
      <c r="F145" t="str">
        <f>VLOOKUP(A145,Xformer_data!$M:$O,3,0)</f>
        <v>general</v>
      </c>
    </row>
    <row r="146" spans="1:6" x14ac:dyDescent="0.25">
      <c r="A146" t="s">
        <v>148</v>
      </c>
      <c r="B146">
        <v>180</v>
      </c>
      <c r="C146">
        <v>0.9</v>
      </c>
      <c r="D146">
        <v>200</v>
      </c>
      <c r="E146" t="str">
        <f>VLOOKUP(A146,Xformer_data!$M:$O,2,0)</f>
        <v>com_res</v>
      </c>
      <c r="F146" t="str">
        <f>VLOOKUP(A146,Xformer_data!$M:$O,3,0)</f>
        <v>general</v>
      </c>
    </row>
    <row r="147" spans="1:6" x14ac:dyDescent="0.25">
      <c r="A147" t="s">
        <v>149</v>
      </c>
      <c r="B147">
        <v>90</v>
      </c>
      <c r="C147">
        <v>0.9</v>
      </c>
      <c r="D147">
        <v>100</v>
      </c>
      <c r="E147" t="str">
        <f>VLOOKUP(A147,Xformer_data!$M:$O,2,0)</f>
        <v>res_com</v>
      </c>
      <c r="F147" t="str">
        <f>VLOOKUP(A147,Xformer_data!$M:$O,3,0)</f>
        <v>general</v>
      </c>
    </row>
    <row r="148" spans="1:6" x14ac:dyDescent="0.25">
      <c r="A148" t="s">
        <v>150</v>
      </c>
      <c r="B148">
        <v>180</v>
      </c>
      <c r="C148">
        <v>0.9</v>
      </c>
      <c r="D148">
        <v>200</v>
      </c>
      <c r="E148" t="str">
        <f>VLOOKUP(A148,Xformer_data!$M:$O,2,0)</f>
        <v>com_res</v>
      </c>
      <c r="F148" t="str">
        <f>VLOOKUP(A148,Xformer_data!$M:$O,3,0)</f>
        <v>general</v>
      </c>
    </row>
    <row r="149" spans="1:6" x14ac:dyDescent="0.25">
      <c r="A149" t="s">
        <v>151</v>
      </c>
      <c r="B149">
        <v>180</v>
      </c>
      <c r="C149">
        <v>0.9</v>
      </c>
      <c r="D149">
        <v>200</v>
      </c>
      <c r="E149" t="str">
        <f>VLOOKUP(A149,Xformer_data!$M:$O,2,0)</f>
        <v>res_com</v>
      </c>
      <c r="F149" t="str">
        <f>VLOOKUP(A149,Xformer_data!$M:$O,3,0)</f>
        <v>general</v>
      </c>
    </row>
    <row r="150" spans="1:6" x14ac:dyDescent="0.25">
      <c r="A150" t="s">
        <v>152</v>
      </c>
      <c r="B150">
        <v>180</v>
      </c>
      <c r="C150">
        <v>0.9</v>
      </c>
      <c r="D150">
        <v>200</v>
      </c>
      <c r="E150" t="str">
        <f>VLOOKUP(A150,Xformer_data!$M:$O,2,0)</f>
        <v>com_res</v>
      </c>
      <c r="F150" t="str">
        <f>VLOOKUP(A150,Xformer_data!$M:$O,3,0)</f>
        <v>general</v>
      </c>
    </row>
    <row r="151" spans="1:6" x14ac:dyDescent="0.25">
      <c r="A151" t="s">
        <v>153</v>
      </c>
      <c r="B151">
        <v>270</v>
      </c>
      <c r="C151">
        <v>0.9</v>
      </c>
      <c r="D151">
        <v>300</v>
      </c>
      <c r="E151" t="str">
        <f>VLOOKUP(A151,Xformer_data!$M:$O,2,0)</f>
        <v>com_res</v>
      </c>
      <c r="F151" t="str">
        <f>VLOOKUP(A151,Xformer_data!$M:$O,3,0)</f>
        <v>general</v>
      </c>
    </row>
    <row r="152" spans="1:6" x14ac:dyDescent="0.25">
      <c r="A152" t="s">
        <v>154</v>
      </c>
      <c r="B152">
        <v>180</v>
      </c>
      <c r="C152">
        <v>0.9</v>
      </c>
      <c r="D152">
        <v>200</v>
      </c>
      <c r="E152" t="str">
        <f>VLOOKUP(A152,Xformer_data!$M:$O,2,0)</f>
        <v>res_com</v>
      </c>
      <c r="F152" t="str">
        <f>VLOOKUP(A152,Xformer_data!$M:$O,3,0)</f>
        <v>general</v>
      </c>
    </row>
    <row r="153" spans="1:6" x14ac:dyDescent="0.25">
      <c r="A153" t="s">
        <v>155</v>
      </c>
      <c r="B153">
        <v>270</v>
      </c>
      <c r="C153">
        <v>0.9</v>
      </c>
      <c r="D153">
        <v>300</v>
      </c>
      <c r="E153" t="str">
        <f>VLOOKUP(A153,Xformer_data!$M:$O,2,0)</f>
        <v>res_com</v>
      </c>
      <c r="F153" t="str">
        <f>VLOOKUP(A153,Xformer_data!$M:$O,3,0)</f>
        <v>general</v>
      </c>
    </row>
    <row r="154" spans="1:6" x14ac:dyDescent="0.25">
      <c r="A154" t="s">
        <v>156</v>
      </c>
      <c r="B154">
        <v>180</v>
      </c>
      <c r="C154">
        <v>0.9</v>
      </c>
      <c r="D154">
        <v>200</v>
      </c>
      <c r="E154" t="str">
        <f>VLOOKUP(A154,Xformer_data!$M:$O,2,0)</f>
        <v>com_res</v>
      </c>
      <c r="F154" t="str">
        <f>VLOOKUP(A154,Xformer_data!$M:$O,3,0)</f>
        <v>general</v>
      </c>
    </row>
    <row r="155" spans="1:6" x14ac:dyDescent="0.25">
      <c r="A155" t="s">
        <v>157</v>
      </c>
      <c r="B155">
        <v>180</v>
      </c>
      <c r="C155">
        <v>0.9</v>
      </c>
      <c r="D155">
        <v>200</v>
      </c>
      <c r="E155" t="str">
        <f>VLOOKUP(A155,Xformer_data!$M:$O,2,0)</f>
        <v>com_res</v>
      </c>
      <c r="F155" t="str">
        <f>VLOOKUP(A155,Xformer_data!$M:$O,3,0)</f>
        <v>general</v>
      </c>
    </row>
    <row r="156" spans="1:6" x14ac:dyDescent="0.25">
      <c r="A156" t="s">
        <v>158</v>
      </c>
      <c r="B156">
        <v>90</v>
      </c>
      <c r="C156">
        <v>0.9</v>
      </c>
      <c r="D156">
        <v>100</v>
      </c>
      <c r="E156" t="str">
        <f>VLOOKUP(A156,Xformer_data!$M:$O,2,0)</f>
        <v>res_com</v>
      </c>
      <c r="F156" t="str">
        <f>VLOOKUP(A156,Xformer_data!$M:$O,3,0)</f>
        <v>general</v>
      </c>
    </row>
    <row r="157" spans="1:6" x14ac:dyDescent="0.25">
      <c r="A157" t="s">
        <v>159</v>
      </c>
      <c r="B157">
        <v>90</v>
      </c>
      <c r="C157">
        <v>0.9</v>
      </c>
      <c r="D157">
        <v>100</v>
      </c>
      <c r="E157" t="str">
        <f>VLOOKUP(A157,Xformer_data!$M:$O,2,0)</f>
        <v>res_com</v>
      </c>
      <c r="F157" t="str">
        <f>VLOOKUP(A157,Xformer_data!$M:$O,3,0)</f>
        <v>general</v>
      </c>
    </row>
    <row r="158" spans="1:6" x14ac:dyDescent="0.25">
      <c r="A158" t="s">
        <v>160</v>
      </c>
      <c r="B158">
        <v>90</v>
      </c>
      <c r="C158">
        <v>0.9</v>
      </c>
      <c r="D158">
        <v>100</v>
      </c>
      <c r="E158" t="str">
        <f>VLOOKUP(A158,Xformer_data!$M:$O,2,0)</f>
        <v>res_com</v>
      </c>
      <c r="F158" t="str">
        <f>VLOOKUP(A158,Xformer_data!$M:$O,3,0)</f>
        <v>general</v>
      </c>
    </row>
    <row r="159" spans="1:6" x14ac:dyDescent="0.25">
      <c r="A159" t="s">
        <v>161</v>
      </c>
      <c r="B159">
        <v>180</v>
      </c>
      <c r="C159">
        <v>0.9</v>
      </c>
      <c r="D159">
        <v>200</v>
      </c>
      <c r="E159" t="str">
        <f>VLOOKUP(A159,Xformer_data!$M:$O,2,0)</f>
        <v>com_res</v>
      </c>
      <c r="F159" t="str">
        <f>VLOOKUP(A159,Xformer_data!$M:$O,3,0)</f>
        <v>general</v>
      </c>
    </row>
    <row r="160" spans="1:6" x14ac:dyDescent="0.25">
      <c r="A160" t="s">
        <v>162</v>
      </c>
      <c r="B160">
        <v>90</v>
      </c>
      <c r="C160">
        <v>0.9</v>
      </c>
      <c r="D160">
        <v>100</v>
      </c>
      <c r="E160" t="str">
        <f>VLOOKUP(A160,Xformer_data!$M:$O,2,0)</f>
        <v>res_com</v>
      </c>
      <c r="F160" t="str">
        <f>VLOOKUP(A160,Xformer_data!$M:$O,3,0)</f>
        <v>general</v>
      </c>
    </row>
    <row r="161" spans="1:6" x14ac:dyDescent="0.25">
      <c r="A161" t="s">
        <v>163</v>
      </c>
      <c r="B161">
        <v>90</v>
      </c>
      <c r="C161">
        <v>0.9</v>
      </c>
      <c r="D161">
        <v>100</v>
      </c>
      <c r="E161" t="str">
        <f>VLOOKUP(A161,Xformer_data!$M:$O,2,0)</f>
        <v>res_com</v>
      </c>
      <c r="F161" t="str">
        <f>VLOOKUP(A161,Xformer_data!$M:$O,3,0)</f>
        <v>general</v>
      </c>
    </row>
    <row r="162" spans="1:6" x14ac:dyDescent="0.25">
      <c r="A162" t="s">
        <v>164</v>
      </c>
      <c r="B162">
        <v>135</v>
      </c>
      <c r="C162">
        <v>0.9</v>
      </c>
      <c r="D162">
        <v>150</v>
      </c>
      <c r="E162" t="str">
        <f>VLOOKUP(A162,Xformer_data!$M:$O,2,0)</f>
        <v>res_com</v>
      </c>
      <c r="F162" t="str">
        <f>VLOOKUP(A162,Xformer_data!$M:$O,3,0)</f>
        <v>general</v>
      </c>
    </row>
    <row r="163" spans="1:6" x14ac:dyDescent="0.25">
      <c r="A163" t="s">
        <v>165</v>
      </c>
      <c r="B163">
        <v>180</v>
      </c>
      <c r="C163">
        <v>0.9</v>
      </c>
      <c r="D163">
        <v>200</v>
      </c>
      <c r="E163" t="str">
        <f>VLOOKUP(A163,Xformer_data!$M:$O,2,0)</f>
        <v>com_res</v>
      </c>
      <c r="F163" t="str">
        <f>VLOOKUP(A163,Xformer_data!$M:$O,3,0)</f>
        <v>general</v>
      </c>
    </row>
    <row r="164" spans="1:6" x14ac:dyDescent="0.25">
      <c r="A164" t="s">
        <v>166</v>
      </c>
      <c r="B164">
        <v>180</v>
      </c>
      <c r="C164">
        <v>0.9</v>
      </c>
      <c r="D164">
        <v>200</v>
      </c>
      <c r="E164" t="str">
        <f>VLOOKUP(A164,Xformer_data!$M:$O,2,0)</f>
        <v>com_res</v>
      </c>
      <c r="F164" t="str">
        <f>VLOOKUP(A164,Xformer_data!$M:$O,3,0)</f>
        <v>general</v>
      </c>
    </row>
    <row r="165" spans="1:6" x14ac:dyDescent="0.25">
      <c r="A165" t="s">
        <v>167</v>
      </c>
      <c r="B165">
        <v>225</v>
      </c>
      <c r="C165">
        <v>0.9</v>
      </c>
      <c r="D165">
        <v>250</v>
      </c>
      <c r="E165" t="str">
        <f>VLOOKUP(A165,Xformer_data!$M:$O,2,0)</f>
        <v>industrial</v>
      </c>
      <c r="F165" t="str">
        <f>VLOOKUP(A165,Xformer_data!$M:$O,3,0)</f>
        <v>general</v>
      </c>
    </row>
    <row r="166" spans="1:6" x14ac:dyDescent="0.25">
      <c r="A166" t="s">
        <v>168</v>
      </c>
      <c r="B166">
        <v>180</v>
      </c>
      <c r="C166">
        <v>0.9</v>
      </c>
      <c r="D166">
        <v>200</v>
      </c>
      <c r="E166" t="str">
        <f>VLOOKUP(A166,Xformer_data!$M:$O,2,0)</f>
        <v>res_com</v>
      </c>
      <c r="F166" t="str">
        <f>VLOOKUP(A166,Xformer_data!$M:$O,3,0)</f>
        <v>general</v>
      </c>
    </row>
    <row r="167" spans="1:6" x14ac:dyDescent="0.25">
      <c r="A167" t="s">
        <v>169</v>
      </c>
      <c r="B167">
        <v>180</v>
      </c>
      <c r="C167">
        <v>0.9</v>
      </c>
      <c r="D167">
        <v>200</v>
      </c>
      <c r="E167" t="str">
        <f>VLOOKUP(A167,Xformer_data!$M:$O,2,0)</f>
        <v>residential</v>
      </c>
      <c r="F167" t="str">
        <f>VLOOKUP(A167,Xformer_data!$M:$O,3,0)</f>
        <v>general</v>
      </c>
    </row>
    <row r="168" spans="1:6" x14ac:dyDescent="0.25">
      <c r="A168" t="s">
        <v>170</v>
      </c>
      <c r="B168">
        <v>90</v>
      </c>
      <c r="C168">
        <v>0.9</v>
      </c>
      <c r="D168">
        <v>100</v>
      </c>
      <c r="E168" t="str">
        <f>VLOOKUP(A168,Xformer_data!$M:$O,2,0)</f>
        <v>industrial</v>
      </c>
      <c r="F168" t="str">
        <f>VLOOKUP(A168,Xformer_data!$M:$O,3,0)</f>
        <v>general</v>
      </c>
    </row>
    <row r="169" spans="1:6" x14ac:dyDescent="0.25">
      <c r="A169" t="s">
        <v>171</v>
      </c>
      <c r="B169">
        <v>90</v>
      </c>
      <c r="C169">
        <v>0.9</v>
      </c>
      <c r="D169">
        <v>100</v>
      </c>
      <c r="E169" t="str">
        <f>VLOOKUP(A169,Xformer_data!$M:$O,2,0)</f>
        <v>commercial</v>
      </c>
      <c r="F169" t="str">
        <f>VLOOKUP(A169,Xformer_data!$M:$O,3,0)</f>
        <v>college</v>
      </c>
    </row>
    <row r="170" spans="1:6" x14ac:dyDescent="0.25">
      <c r="A170" t="s">
        <v>172</v>
      </c>
      <c r="B170">
        <v>90</v>
      </c>
      <c r="C170">
        <v>0.9</v>
      </c>
      <c r="D170">
        <v>100</v>
      </c>
      <c r="E170" t="str">
        <f>VLOOKUP(A170,Xformer_data!$M:$O,2,0)</f>
        <v>industrial</v>
      </c>
      <c r="F170" t="str">
        <f>VLOOKUP(A170,Xformer_data!$M:$O,3,0)</f>
        <v>pharmaceutical</v>
      </c>
    </row>
    <row r="171" spans="1:6" x14ac:dyDescent="0.25">
      <c r="A171" t="s">
        <v>173</v>
      </c>
      <c r="B171">
        <v>13.5</v>
      </c>
      <c r="C171">
        <v>0.9</v>
      </c>
      <c r="D171">
        <v>15</v>
      </c>
      <c r="E171" t="str">
        <f>VLOOKUP(A171,Xformer_data!$M:$O,2,0)</f>
        <v>res_com</v>
      </c>
      <c r="F171" t="str">
        <f>VLOOKUP(A171,Xformer_data!$M:$O,3,0)</f>
        <v>general</v>
      </c>
    </row>
    <row r="172" spans="1:6" x14ac:dyDescent="0.25">
      <c r="A172" t="s">
        <v>174</v>
      </c>
      <c r="B172">
        <v>90</v>
      </c>
      <c r="C172">
        <v>0.9</v>
      </c>
      <c r="D172">
        <v>100</v>
      </c>
      <c r="E172" t="str">
        <f>VLOOKUP(A172,Xformer_data!$M:$O,2,0)</f>
        <v>industrial</v>
      </c>
      <c r="F172" t="str">
        <f>VLOOKUP(A172,Xformer_data!$M:$O,3,0)</f>
        <v>manufacturing</v>
      </c>
    </row>
    <row r="173" spans="1:6" x14ac:dyDescent="0.25">
      <c r="A173" t="s">
        <v>175</v>
      </c>
      <c r="B173">
        <v>45</v>
      </c>
      <c r="C173">
        <v>0.9</v>
      </c>
      <c r="D173">
        <v>50</v>
      </c>
      <c r="E173" t="str">
        <f>VLOOKUP(A173,Xformer_data!$M:$O,2,0)</f>
        <v>res_com</v>
      </c>
      <c r="F173" t="str">
        <f>VLOOKUP(A173,Xformer_data!$M:$O,3,0)</f>
        <v>general</v>
      </c>
    </row>
    <row r="174" spans="1:6" x14ac:dyDescent="0.25">
      <c r="A174" t="s">
        <v>176</v>
      </c>
      <c r="B174">
        <v>90</v>
      </c>
      <c r="C174">
        <v>0.9</v>
      </c>
      <c r="D174">
        <v>100</v>
      </c>
      <c r="E174" t="str">
        <f>VLOOKUP(A174,Xformer_data!$M:$O,2,0)</f>
        <v>res_com</v>
      </c>
      <c r="F174" t="str">
        <f>VLOOKUP(A174,Xformer_data!$M:$O,3,0)</f>
        <v>general</v>
      </c>
    </row>
    <row r="175" spans="1:6" x14ac:dyDescent="0.25">
      <c r="A175" t="s">
        <v>177</v>
      </c>
      <c r="B175">
        <v>45</v>
      </c>
      <c r="C175">
        <v>0.9</v>
      </c>
      <c r="D175">
        <v>50</v>
      </c>
      <c r="E175" t="str">
        <f>VLOOKUP(A175,Xformer_data!$M:$O,2,0)</f>
        <v>com_res</v>
      </c>
      <c r="F175" t="str">
        <f>VLOOKUP(A175,Xformer_data!$M:$O,3,0)</f>
        <v>general</v>
      </c>
    </row>
    <row r="176" spans="1:6" x14ac:dyDescent="0.25">
      <c r="A176" t="s">
        <v>178</v>
      </c>
      <c r="B176">
        <v>360</v>
      </c>
      <c r="C176">
        <v>0.9</v>
      </c>
      <c r="D176">
        <v>400</v>
      </c>
      <c r="E176" t="str">
        <f>VLOOKUP(A176,Xformer_data!$M:$O,2,0)</f>
        <v>industrial</v>
      </c>
      <c r="F176" t="str">
        <f>VLOOKUP(A176,Xformer_data!$M:$O,3,0)</f>
        <v>manufacturing</v>
      </c>
    </row>
    <row r="177" spans="1:6" x14ac:dyDescent="0.25">
      <c r="A177" t="s">
        <v>179</v>
      </c>
      <c r="B177">
        <v>67.5</v>
      </c>
      <c r="C177">
        <v>0.9</v>
      </c>
      <c r="D177">
        <v>75</v>
      </c>
      <c r="E177" t="str">
        <f>VLOOKUP(A177,Xformer_data!$M:$O,2,0)</f>
        <v>industrial</v>
      </c>
      <c r="F177" t="str">
        <f>VLOOKUP(A177,Xformer_data!$M:$O,3,0)</f>
        <v>general</v>
      </c>
    </row>
    <row r="178" spans="1:6" x14ac:dyDescent="0.25">
      <c r="A178" t="s">
        <v>180</v>
      </c>
      <c r="B178">
        <v>360</v>
      </c>
      <c r="C178">
        <v>0.9</v>
      </c>
      <c r="D178">
        <v>400</v>
      </c>
      <c r="E178" t="str">
        <f>VLOOKUP(A178,Xformer_data!$M:$O,2,0)</f>
        <v>commercial</v>
      </c>
      <c r="F178" t="str">
        <f>VLOOKUP(A178,Xformer_data!$M:$O,3,0)</f>
        <v>hospital</v>
      </c>
    </row>
    <row r="179" spans="1:6" x14ac:dyDescent="0.25">
      <c r="A179" t="s">
        <v>181</v>
      </c>
      <c r="B179">
        <v>45</v>
      </c>
      <c r="C179">
        <v>0.9</v>
      </c>
      <c r="D179">
        <v>50</v>
      </c>
      <c r="E179" t="str">
        <f>VLOOKUP(A179,Xformer_data!$M:$O,2,0)</f>
        <v>commercial</v>
      </c>
      <c r="F179" t="str">
        <f>VLOOKUP(A179,Xformer_data!$M:$O,3,0)</f>
        <v>general</v>
      </c>
    </row>
    <row r="180" spans="1:6" x14ac:dyDescent="0.25">
      <c r="A180" t="s">
        <v>182</v>
      </c>
      <c r="B180">
        <v>45</v>
      </c>
      <c r="C180">
        <v>0.9</v>
      </c>
      <c r="D180">
        <v>50</v>
      </c>
      <c r="E180" t="str">
        <f>VLOOKUP(A180,Xformer_data!$M:$O,2,0)</f>
        <v>commercial</v>
      </c>
      <c r="F180" t="str">
        <f>VLOOKUP(A180,Xformer_data!$M:$O,3,0)</f>
        <v>general</v>
      </c>
    </row>
    <row r="181" spans="1:6" x14ac:dyDescent="0.25">
      <c r="A181" t="s">
        <v>183</v>
      </c>
      <c r="B181">
        <v>45</v>
      </c>
      <c r="C181">
        <v>0.9</v>
      </c>
      <c r="D181">
        <v>50</v>
      </c>
      <c r="E181" t="str">
        <f>VLOOKUP(A181,Xformer_data!$M:$O,2,0)</f>
        <v>commercial</v>
      </c>
      <c r="F181" t="str">
        <f>VLOOKUP(A181,Xformer_data!$M:$O,3,0)</f>
        <v>water</v>
      </c>
    </row>
    <row r="182" spans="1:6" x14ac:dyDescent="0.25">
      <c r="A182" t="s">
        <v>184</v>
      </c>
      <c r="B182">
        <v>270</v>
      </c>
      <c r="C182">
        <v>0.9</v>
      </c>
      <c r="D182">
        <v>300</v>
      </c>
      <c r="E182" t="str">
        <f>VLOOKUP(A182,Xformer_data!$M:$O,2,0)</f>
        <v>commercial</v>
      </c>
      <c r="F182" t="str">
        <f>VLOOKUP(A182,Xformer_data!$M:$O,3,0)</f>
        <v>hospital</v>
      </c>
    </row>
    <row r="183" spans="1:6" x14ac:dyDescent="0.25">
      <c r="A183" t="s">
        <v>185</v>
      </c>
      <c r="B183">
        <v>180</v>
      </c>
      <c r="C183">
        <v>0.9</v>
      </c>
      <c r="D183">
        <v>200</v>
      </c>
      <c r="E183" t="str">
        <f>VLOOKUP(A183,Xformer_data!$M:$O,2,0)</f>
        <v>res_com</v>
      </c>
      <c r="F183" t="str">
        <f>VLOOKUP(A183,Xformer_data!$M:$O,3,0)</f>
        <v>general</v>
      </c>
    </row>
    <row r="184" spans="1:6" x14ac:dyDescent="0.25">
      <c r="A184" t="s">
        <v>186</v>
      </c>
      <c r="B184">
        <v>180</v>
      </c>
      <c r="C184">
        <v>0.9</v>
      </c>
      <c r="D184">
        <v>200</v>
      </c>
      <c r="E184" t="str">
        <f>VLOOKUP(A184,Xformer_data!$M:$O,2,0)</f>
        <v>res_com</v>
      </c>
      <c r="F184" t="str">
        <f>VLOOKUP(A184,Xformer_data!$M:$O,3,0)</f>
        <v>general</v>
      </c>
    </row>
    <row r="185" spans="1:6" x14ac:dyDescent="0.25">
      <c r="A185" t="s">
        <v>187</v>
      </c>
      <c r="B185">
        <v>90</v>
      </c>
      <c r="C185">
        <v>0.9</v>
      </c>
      <c r="D185">
        <v>100</v>
      </c>
      <c r="E185" t="str">
        <f>VLOOKUP(A185,Xformer_data!$M:$O,2,0)</f>
        <v>res_com</v>
      </c>
      <c r="F185" t="str">
        <f>VLOOKUP(A185,Xformer_data!$M:$O,3,0)</f>
        <v>general</v>
      </c>
    </row>
    <row r="186" spans="1:6" x14ac:dyDescent="0.25">
      <c r="A186" t="s">
        <v>188</v>
      </c>
      <c r="B186">
        <v>90</v>
      </c>
      <c r="C186">
        <v>0.9</v>
      </c>
      <c r="D186">
        <v>100</v>
      </c>
      <c r="E186" t="str">
        <f>VLOOKUP(A186,Xformer_data!$M:$O,2,0)</f>
        <v>res_com</v>
      </c>
      <c r="F186" t="str">
        <f>VLOOKUP(A186,Xformer_data!$M:$O,3,0)</f>
        <v>general</v>
      </c>
    </row>
    <row r="187" spans="1:6" x14ac:dyDescent="0.25">
      <c r="A187" t="s">
        <v>189</v>
      </c>
      <c r="B187">
        <v>180</v>
      </c>
      <c r="C187">
        <v>0.9</v>
      </c>
      <c r="D187">
        <v>200</v>
      </c>
      <c r="E187" t="str">
        <f>VLOOKUP(A187,Xformer_data!$M:$O,2,0)</f>
        <v>res_com</v>
      </c>
      <c r="F187" t="str">
        <f>VLOOKUP(A187,Xformer_data!$M:$O,3,0)</f>
        <v>general</v>
      </c>
    </row>
    <row r="188" spans="1:6" x14ac:dyDescent="0.25">
      <c r="A188" t="s">
        <v>190</v>
      </c>
      <c r="B188">
        <v>45</v>
      </c>
      <c r="C188">
        <v>0.9</v>
      </c>
      <c r="D188">
        <v>50</v>
      </c>
      <c r="E188" t="str">
        <f>VLOOKUP(A188,Xformer_data!$M:$O,2,0)</f>
        <v>res_com</v>
      </c>
      <c r="F188" t="str">
        <f>VLOOKUP(A188,Xformer_data!$M:$O,3,0)</f>
        <v>general</v>
      </c>
    </row>
    <row r="189" spans="1:6" x14ac:dyDescent="0.25">
      <c r="A189" t="s">
        <v>191</v>
      </c>
      <c r="B189">
        <v>22.5</v>
      </c>
      <c r="C189">
        <v>0.9</v>
      </c>
      <c r="D189">
        <v>25</v>
      </c>
      <c r="E189" t="str">
        <f>VLOOKUP(A189,Xformer_data!$M:$O,2,0)</f>
        <v>res_com</v>
      </c>
      <c r="F189" t="str">
        <f>VLOOKUP(A189,Xformer_data!$M:$O,3,0)</f>
        <v>general</v>
      </c>
    </row>
    <row r="190" spans="1:6" x14ac:dyDescent="0.25">
      <c r="A190" t="s">
        <v>192</v>
      </c>
      <c r="B190">
        <v>22.5</v>
      </c>
      <c r="C190">
        <v>0.9</v>
      </c>
      <c r="D190">
        <v>25</v>
      </c>
      <c r="E190" t="str">
        <f>VLOOKUP(A190,Xformer_data!$M:$O,2,0)</f>
        <v>res_com</v>
      </c>
      <c r="F190" t="str">
        <f>VLOOKUP(A190,Xformer_data!$M:$O,3,0)</f>
        <v>general</v>
      </c>
    </row>
    <row r="191" spans="1:6" x14ac:dyDescent="0.25">
      <c r="A191" t="s">
        <v>193</v>
      </c>
      <c r="B191">
        <v>22.5</v>
      </c>
      <c r="C191">
        <v>0.9</v>
      </c>
      <c r="D191">
        <v>25</v>
      </c>
      <c r="E191" t="str">
        <f>VLOOKUP(A191,Xformer_data!$M:$O,2,0)</f>
        <v>res_com</v>
      </c>
      <c r="F191" t="str">
        <f>VLOOKUP(A191,Xformer_data!$M:$O,3,0)</f>
        <v>general</v>
      </c>
    </row>
    <row r="192" spans="1:6" x14ac:dyDescent="0.25">
      <c r="A192" t="s">
        <v>194</v>
      </c>
      <c r="B192">
        <v>22.5</v>
      </c>
      <c r="C192">
        <v>0.9</v>
      </c>
      <c r="D192">
        <v>25</v>
      </c>
      <c r="E192" t="str">
        <f>VLOOKUP(A192,Xformer_data!$M:$O,2,0)</f>
        <v>res_com</v>
      </c>
      <c r="F192" t="str">
        <f>VLOOKUP(A192,Xformer_data!$M:$O,3,0)</f>
        <v>general</v>
      </c>
    </row>
    <row r="193" spans="1:6" x14ac:dyDescent="0.25">
      <c r="A193" t="s">
        <v>195</v>
      </c>
      <c r="B193">
        <v>180</v>
      </c>
      <c r="C193">
        <v>0.9</v>
      </c>
      <c r="D193">
        <v>200</v>
      </c>
      <c r="E193" t="str">
        <f>VLOOKUP(A193,Xformer_data!$M:$O,2,0)</f>
        <v>res_com</v>
      </c>
      <c r="F193" t="str">
        <f>VLOOKUP(A193,Xformer_data!$M:$O,3,0)</f>
        <v>general</v>
      </c>
    </row>
    <row r="194" spans="1:6" x14ac:dyDescent="0.25">
      <c r="A194" t="s">
        <v>196</v>
      </c>
      <c r="B194">
        <v>90</v>
      </c>
      <c r="C194">
        <v>0.9</v>
      </c>
      <c r="D194">
        <v>100</v>
      </c>
      <c r="E194" t="str">
        <f>VLOOKUP(A194,Xformer_data!$M:$O,2,0)</f>
        <v>res_com</v>
      </c>
      <c r="F194" t="str">
        <f>VLOOKUP(A194,Xformer_data!$M:$O,3,0)</f>
        <v>general</v>
      </c>
    </row>
    <row r="195" spans="1:6" x14ac:dyDescent="0.25">
      <c r="A195" t="s">
        <v>197</v>
      </c>
      <c r="B195">
        <v>90</v>
      </c>
      <c r="C195">
        <v>0.9</v>
      </c>
      <c r="D195">
        <v>100</v>
      </c>
      <c r="E195" t="str">
        <f>VLOOKUP(A195,Xformer_data!$M:$O,2,0)</f>
        <v>res_com</v>
      </c>
      <c r="F195" t="str">
        <f>VLOOKUP(A195,Xformer_data!$M:$O,3,0)</f>
        <v>general</v>
      </c>
    </row>
    <row r="196" spans="1:6" x14ac:dyDescent="0.25">
      <c r="A196" t="s">
        <v>198</v>
      </c>
      <c r="B196">
        <v>45</v>
      </c>
      <c r="C196">
        <v>0.9</v>
      </c>
      <c r="D196">
        <v>50</v>
      </c>
      <c r="E196" t="str">
        <f>VLOOKUP(A196,Xformer_data!$M:$O,2,0)</f>
        <v>res_com</v>
      </c>
      <c r="F196" t="str">
        <f>VLOOKUP(A196,Xformer_data!$M:$O,3,0)</f>
        <v>general</v>
      </c>
    </row>
    <row r="197" spans="1:6" x14ac:dyDescent="0.25">
      <c r="A197" t="s">
        <v>199</v>
      </c>
      <c r="B197">
        <v>45</v>
      </c>
      <c r="C197">
        <v>0.9</v>
      </c>
      <c r="D197">
        <v>50</v>
      </c>
      <c r="E197" t="str">
        <f>VLOOKUP(A197,Xformer_data!$M:$O,2,0)</f>
        <v>res_com</v>
      </c>
      <c r="F197" t="str">
        <f>VLOOKUP(A197,Xformer_data!$M:$O,3,0)</f>
        <v>general</v>
      </c>
    </row>
    <row r="198" spans="1:6" x14ac:dyDescent="0.25">
      <c r="A198" t="s">
        <v>200</v>
      </c>
      <c r="B198">
        <v>90</v>
      </c>
      <c r="C198">
        <v>0.9</v>
      </c>
      <c r="D198">
        <v>100</v>
      </c>
      <c r="E198" t="str">
        <f>VLOOKUP(A198,Xformer_data!$M:$O,2,0)</f>
        <v>industrial</v>
      </c>
      <c r="F198" t="str">
        <f>VLOOKUP(A198,Xformer_data!$M:$O,3,0)</f>
        <v>pharmaceutical</v>
      </c>
    </row>
    <row r="199" spans="1:6" x14ac:dyDescent="0.25">
      <c r="A199" t="s">
        <v>201</v>
      </c>
      <c r="B199">
        <v>900</v>
      </c>
      <c r="C199">
        <v>0.9</v>
      </c>
      <c r="D199">
        <v>1000</v>
      </c>
      <c r="E199" t="str">
        <f>VLOOKUP(A199,Xformer_data!$M:$O,2,0)</f>
        <v>industrial</v>
      </c>
      <c r="F199" t="str">
        <f>VLOOKUP(A199,Xformer_data!$M:$O,3,0)</f>
        <v>pharmaceutical</v>
      </c>
    </row>
    <row r="200" spans="1:6" x14ac:dyDescent="0.25">
      <c r="A200" t="s">
        <v>202</v>
      </c>
      <c r="B200">
        <v>90</v>
      </c>
      <c r="C200">
        <v>0.9</v>
      </c>
      <c r="D200">
        <v>100</v>
      </c>
      <c r="E200" t="str">
        <f>VLOOKUP(A200,Xformer_data!$M:$O,2,0)</f>
        <v>res_com</v>
      </c>
      <c r="F200" t="str">
        <f>VLOOKUP(A200,Xformer_data!$M:$O,3,0)</f>
        <v>general</v>
      </c>
    </row>
    <row r="201" spans="1:6" x14ac:dyDescent="0.25">
      <c r="A201" t="s">
        <v>203</v>
      </c>
      <c r="B201">
        <v>90</v>
      </c>
      <c r="C201">
        <v>0.9</v>
      </c>
      <c r="D201">
        <v>100</v>
      </c>
      <c r="E201" t="str">
        <f>VLOOKUP(A201,Xformer_data!$M:$O,2,0)</f>
        <v>res_com</v>
      </c>
      <c r="F201" t="str">
        <f>VLOOKUP(A201,Xformer_data!$M:$O,3,0)</f>
        <v>general</v>
      </c>
    </row>
    <row r="202" spans="1:6" x14ac:dyDescent="0.25">
      <c r="A202" t="s">
        <v>204</v>
      </c>
      <c r="B202">
        <v>90</v>
      </c>
      <c r="C202">
        <v>0.9</v>
      </c>
      <c r="D202">
        <v>100</v>
      </c>
      <c r="E202" t="str">
        <f>VLOOKUP(A202,Xformer_data!$M:$O,2,0)</f>
        <v>res_com</v>
      </c>
      <c r="F202" t="str">
        <f>VLOOKUP(A202,Xformer_data!$M:$O,3,0)</f>
        <v>general</v>
      </c>
    </row>
    <row r="203" spans="1:6" x14ac:dyDescent="0.25">
      <c r="A203" t="s">
        <v>205</v>
      </c>
      <c r="B203">
        <v>45</v>
      </c>
      <c r="C203">
        <v>0.9</v>
      </c>
      <c r="D203">
        <v>50</v>
      </c>
      <c r="E203" t="str">
        <f>VLOOKUP(A203,Xformer_data!$M:$O,2,0)</f>
        <v>res_com</v>
      </c>
      <c r="F203" t="str">
        <f>VLOOKUP(A203,Xformer_data!$M:$O,3,0)</f>
        <v>general</v>
      </c>
    </row>
    <row r="204" spans="1:6" x14ac:dyDescent="0.25">
      <c r="A204" t="s">
        <v>206</v>
      </c>
      <c r="B204">
        <v>90</v>
      </c>
      <c r="C204">
        <v>0.9</v>
      </c>
      <c r="D204">
        <v>100</v>
      </c>
      <c r="E204" t="str">
        <f>VLOOKUP(A204,Xformer_data!$M:$O,2,0)</f>
        <v>res_com</v>
      </c>
      <c r="F204" t="str">
        <f>VLOOKUP(A204,Xformer_data!$M:$O,3,0)</f>
        <v>general</v>
      </c>
    </row>
    <row r="205" spans="1:6" x14ac:dyDescent="0.25">
      <c r="A205" t="s">
        <v>207</v>
      </c>
      <c r="B205">
        <v>225</v>
      </c>
      <c r="C205">
        <v>0.9</v>
      </c>
      <c r="D205">
        <v>250</v>
      </c>
      <c r="E205" t="str">
        <f>VLOOKUP(A205,Xformer_data!$M:$O,2,0)</f>
        <v>res_com</v>
      </c>
      <c r="F205" t="str">
        <f>VLOOKUP(A205,Xformer_data!$M:$O,3,0)</f>
        <v>general</v>
      </c>
    </row>
    <row r="206" spans="1:6" x14ac:dyDescent="0.25">
      <c r="A206" t="s">
        <v>208</v>
      </c>
      <c r="B206">
        <v>90</v>
      </c>
      <c r="C206">
        <v>0.9</v>
      </c>
      <c r="D206">
        <v>100</v>
      </c>
      <c r="E206" t="str">
        <f>VLOOKUP(A206,Xformer_data!$M:$O,2,0)</f>
        <v>res_com</v>
      </c>
      <c r="F206" t="str">
        <f>VLOOKUP(A206,Xformer_data!$M:$O,3,0)</f>
        <v>general</v>
      </c>
    </row>
    <row r="207" spans="1:6" x14ac:dyDescent="0.25">
      <c r="A207" t="s">
        <v>209</v>
      </c>
      <c r="B207">
        <v>180</v>
      </c>
      <c r="C207">
        <v>0.9</v>
      </c>
      <c r="D207">
        <v>200</v>
      </c>
      <c r="E207" t="str">
        <f>VLOOKUP(A207,Xformer_data!$M:$O,2,0)</f>
        <v>res_com</v>
      </c>
      <c r="F207" t="str">
        <f>VLOOKUP(A207,Xformer_data!$M:$O,3,0)</f>
        <v>general</v>
      </c>
    </row>
    <row r="208" spans="1:6" x14ac:dyDescent="0.25">
      <c r="A208" t="s">
        <v>210</v>
      </c>
      <c r="B208">
        <v>90</v>
      </c>
      <c r="C208">
        <v>0.9</v>
      </c>
      <c r="D208">
        <v>100</v>
      </c>
      <c r="E208" t="str">
        <f>VLOOKUP(A208,Xformer_data!$M:$O,2,0)</f>
        <v>res_com</v>
      </c>
      <c r="F208" t="str">
        <f>VLOOKUP(A208,Xformer_data!$M:$O,3,0)</f>
        <v>general</v>
      </c>
    </row>
    <row r="209" spans="1:6" x14ac:dyDescent="0.25">
      <c r="A209" t="s">
        <v>211</v>
      </c>
      <c r="B209">
        <v>180</v>
      </c>
      <c r="C209">
        <v>0.9</v>
      </c>
      <c r="D209">
        <v>200</v>
      </c>
      <c r="E209" t="str">
        <f>VLOOKUP(A209,Xformer_data!$M:$O,2,0)</f>
        <v>res_com</v>
      </c>
      <c r="F209" t="str">
        <f>VLOOKUP(A209,Xformer_data!$M:$O,3,0)</f>
        <v>general</v>
      </c>
    </row>
    <row r="210" spans="1:6" x14ac:dyDescent="0.25">
      <c r="A210" t="s">
        <v>212</v>
      </c>
      <c r="B210">
        <v>90</v>
      </c>
      <c r="C210">
        <v>0.9</v>
      </c>
      <c r="D210">
        <v>100</v>
      </c>
      <c r="E210" t="str">
        <f>VLOOKUP(A210,Xformer_data!$M:$O,2,0)</f>
        <v>res_com</v>
      </c>
      <c r="F210" t="str">
        <f>VLOOKUP(A210,Xformer_data!$M:$O,3,0)</f>
        <v>general</v>
      </c>
    </row>
    <row r="211" spans="1:6" x14ac:dyDescent="0.25">
      <c r="A211" t="s">
        <v>213</v>
      </c>
      <c r="B211">
        <v>90</v>
      </c>
      <c r="C211">
        <v>0.9</v>
      </c>
      <c r="D211">
        <v>100</v>
      </c>
      <c r="E211" t="str">
        <f>VLOOKUP(A211,Xformer_data!$M:$O,2,0)</f>
        <v>industrial</v>
      </c>
      <c r="F211" t="str">
        <f>VLOOKUP(A211,Xformer_data!$M:$O,3,0)</f>
        <v>packaging</v>
      </c>
    </row>
    <row r="212" spans="1:6" x14ac:dyDescent="0.25">
      <c r="A212" t="s">
        <v>214</v>
      </c>
      <c r="B212">
        <v>180</v>
      </c>
      <c r="C212">
        <v>0.9</v>
      </c>
      <c r="D212">
        <v>200</v>
      </c>
      <c r="E212" t="str">
        <f>VLOOKUP(A212,Xformer_data!$M:$O,2,0)</f>
        <v>industrial</v>
      </c>
      <c r="F212" t="str">
        <f>VLOOKUP(A212,Xformer_data!$M:$O,3,0)</f>
        <v>dairy</v>
      </c>
    </row>
    <row r="213" spans="1:6" x14ac:dyDescent="0.25">
      <c r="A213" t="s">
        <v>215</v>
      </c>
      <c r="B213">
        <v>90</v>
      </c>
      <c r="C213">
        <v>0.9</v>
      </c>
      <c r="D213">
        <v>100</v>
      </c>
      <c r="E213" t="str">
        <f>VLOOKUP(A213,Xformer_data!$M:$O,2,0)</f>
        <v>industrial</v>
      </c>
      <c r="F213" t="str">
        <f>VLOOKUP(A213,Xformer_data!$M:$O,3,0)</f>
        <v>dairy</v>
      </c>
    </row>
    <row r="214" spans="1:6" x14ac:dyDescent="0.25">
      <c r="A214" t="s">
        <v>216</v>
      </c>
      <c r="B214">
        <v>315</v>
      </c>
      <c r="C214">
        <v>0.9</v>
      </c>
      <c r="D214">
        <v>350</v>
      </c>
      <c r="E214" t="str">
        <f>VLOOKUP(A214,Xformer_data!$M:$O,2,0)</f>
        <v>commercial</v>
      </c>
      <c r="F214" t="str">
        <f>VLOOKUP(A214,Xformer_data!$M:$O,3,0)</f>
        <v>general</v>
      </c>
    </row>
    <row r="215" spans="1:6" x14ac:dyDescent="0.25">
      <c r="A215" t="s">
        <v>217</v>
      </c>
      <c r="B215">
        <v>135</v>
      </c>
      <c r="C215">
        <v>0.9</v>
      </c>
      <c r="D215">
        <v>150</v>
      </c>
      <c r="E215" t="str">
        <f>VLOOKUP(A215,Xformer_data!$M:$O,2,0)</f>
        <v>commercial</v>
      </c>
      <c r="F215" t="str">
        <f>VLOOKUP(A215,Xformer_data!$M:$O,3,0)</f>
        <v>general</v>
      </c>
    </row>
    <row r="216" spans="1:6" x14ac:dyDescent="0.25">
      <c r="A216" t="s">
        <v>218</v>
      </c>
      <c r="B216">
        <v>90</v>
      </c>
      <c r="C216">
        <v>0.9</v>
      </c>
      <c r="D216">
        <v>100</v>
      </c>
      <c r="E216" t="str">
        <f>VLOOKUP(A216,Xformer_data!$M:$O,2,0)</f>
        <v>res_com</v>
      </c>
      <c r="F216" t="str">
        <f>VLOOKUP(A216,Xformer_data!$M:$O,3,0)</f>
        <v>general</v>
      </c>
    </row>
    <row r="217" spans="1:6" x14ac:dyDescent="0.25">
      <c r="A217" t="s">
        <v>219</v>
      </c>
      <c r="B217">
        <v>450</v>
      </c>
      <c r="C217">
        <v>0.9</v>
      </c>
      <c r="D217">
        <v>500</v>
      </c>
      <c r="E217" t="str">
        <f>VLOOKUP(A217,Xformer_data!$M:$O,2,0)</f>
        <v>industrial</v>
      </c>
      <c r="F217" t="str">
        <f>VLOOKUP(A217,Xformer_data!$M:$O,3,0)</f>
        <v>publisher</v>
      </c>
    </row>
    <row r="218" spans="1:6" x14ac:dyDescent="0.25">
      <c r="A218" t="s">
        <v>220</v>
      </c>
      <c r="B218">
        <v>90</v>
      </c>
      <c r="C218">
        <v>0.9</v>
      </c>
      <c r="D218">
        <v>100</v>
      </c>
      <c r="E218" t="str">
        <f>VLOOKUP(A218,Xformer_data!$M:$O,2,0)</f>
        <v>res_com</v>
      </c>
      <c r="F218" t="str">
        <f>VLOOKUP(A218,Xformer_data!$M:$O,3,0)</f>
        <v>general</v>
      </c>
    </row>
    <row r="219" spans="1:6" x14ac:dyDescent="0.25">
      <c r="A219" t="s">
        <v>221</v>
      </c>
      <c r="B219">
        <v>90</v>
      </c>
      <c r="C219">
        <v>0.9</v>
      </c>
      <c r="D219">
        <v>100</v>
      </c>
      <c r="E219" t="str">
        <f>VLOOKUP(A219,Xformer_data!$M:$O,2,0)</f>
        <v>res_com</v>
      </c>
      <c r="F219" t="str">
        <f>VLOOKUP(A219,Xformer_data!$M:$O,3,0)</f>
        <v>general</v>
      </c>
    </row>
    <row r="220" spans="1:6" x14ac:dyDescent="0.25">
      <c r="A220" t="s">
        <v>222</v>
      </c>
      <c r="B220">
        <v>90</v>
      </c>
      <c r="C220">
        <v>0.9</v>
      </c>
      <c r="D220">
        <v>100</v>
      </c>
      <c r="E220" t="str">
        <f>VLOOKUP(A220,Xformer_data!$M:$O,2,0)</f>
        <v>res_com</v>
      </c>
      <c r="F220" t="str">
        <f>VLOOKUP(A220,Xformer_data!$M:$O,3,0)</f>
        <v>general</v>
      </c>
    </row>
    <row r="221" spans="1:6" x14ac:dyDescent="0.25">
      <c r="A221" t="s">
        <v>223</v>
      </c>
      <c r="B221">
        <v>90</v>
      </c>
      <c r="C221">
        <v>0.9</v>
      </c>
      <c r="D221">
        <v>100</v>
      </c>
      <c r="E221" t="str">
        <f>VLOOKUP(A221,Xformer_data!$M:$O,2,0)</f>
        <v>industrial</v>
      </c>
      <c r="F221" t="str">
        <f>VLOOKUP(A221,Xformer_data!$M:$O,3,0)</f>
        <v>general</v>
      </c>
    </row>
    <row r="222" spans="1:6" x14ac:dyDescent="0.25">
      <c r="A222" t="s">
        <v>224</v>
      </c>
      <c r="B222">
        <v>135</v>
      </c>
      <c r="C222">
        <v>0.9</v>
      </c>
      <c r="D222">
        <v>150</v>
      </c>
      <c r="E222" t="str">
        <f>VLOOKUP(A222,Xformer_data!$M:$O,2,0)</f>
        <v>industrial</v>
      </c>
      <c r="F222" t="str">
        <f>VLOOKUP(A222,Xformer_data!$M:$O,3,0)</f>
        <v>manufacturing</v>
      </c>
    </row>
    <row r="223" spans="1:6" x14ac:dyDescent="0.25">
      <c r="A223" t="s">
        <v>225</v>
      </c>
      <c r="B223">
        <v>90</v>
      </c>
      <c r="C223">
        <v>0.9</v>
      </c>
      <c r="D223">
        <v>100</v>
      </c>
      <c r="E223" t="str">
        <f>VLOOKUP(A223,Xformer_data!$M:$O,2,0)</f>
        <v>res_com</v>
      </c>
      <c r="F223" t="str">
        <f>VLOOKUP(A223,Xformer_data!$M:$O,3,0)</f>
        <v>general</v>
      </c>
    </row>
    <row r="224" spans="1:6" x14ac:dyDescent="0.25">
      <c r="A224" t="s">
        <v>226</v>
      </c>
      <c r="B224">
        <v>45</v>
      </c>
      <c r="C224">
        <v>0.9</v>
      </c>
      <c r="D224">
        <v>50</v>
      </c>
      <c r="E224" t="str">
        <f>VLOOKUP(A224,Xformer_data!$M:$O,2,0)</f>
        <v>res_com</v>
      </c>
      <c r="F224" t="str">
        <f>VLOOKUP(A224,Xformer_data!$M:$O,3,0)</f>
        <v>general</v>
      </c>
    </row>
    <row r="225" spans="1:6" x14ac:dyDescent="0.25">
      <c r="A225" t="s">
        <v>227</v>
      </c>
      <c r="B225">
        <v>90</v>
      </c>
      <c r="C225">
        <v>0.9</v>
      </c>
      <c r="D225">
        <v>100</v>
      </c>
      <c r="E225" t="str">
        <f>VLOOKUP(A225,Xformer_data!$M:$O,2,0)</f>
        <v>industrial</v>
      </c>
      <c r="F225" t="str">
        <f>VLOOKUP(A225,Xformer_data!$M:$O,3,0)</f>
        <v>general</v>
      </c>
    </row>
    <row r="226" spans="1:6" x14ac:dyDescent="0.25">
      <c r="A226" t="s">
        <v>228</v>
      </c>
      <c r="B226">
        <v>90</v>
      </c>
      <c r="C226">
        <v>0.9</v>
      </c>
      <c r="D226">
        <v>100</v>
      </c>
      <c r="E226" t="str">
        <f>VLOOKUP(A226,Xformer_data!$M:$O,2,0)</f>
        <v>res_com</v>
      </c>
      <c r="F226" t="str">
        <f>VLOOKUP(A226,Xformer_data!$M:$O,3,0)</f>
        <v>general</v>
      </c>
    </row>
    <row r="227" spans="1:6" x14ac:dyDescent="0.25">
      <c r="A227" t="s">
        <v>229</v>
      </c>
      <c r="B227">
        <v>180</v>
      </c>
      <c r="C227">
        <v>0.9</v>
      </c>
      <c r="D227">
        <v>200</v>
      </c>
      <c r="E227" t="str">
        <f>VLOOKUP(A227,Xformer_data!$M:$O,2,0)</f>
        <v>commercial</v>
      </c>
      <c r="F227" t="str">
        <f>VLOOKUP(A227,Xformer_data!$M:$O,3,0)</f>
        <v>sports</v>
      </c>
    </row>
    <row r="228" spans="1:6" x14ac:dyDescent="0.25">
      <c r="A228" t="s">
        <v>230</v>
      </c>
      <c r="B228">
        <v>135</v>
      </c>
      <c r="C228">
        <v>0.9</v>
      </c>
      <c r="D228">
        <v>150</v>
      </c>
      <c r="E228" t="str">
        <f>VLOOKUP(A228,Xformer_data!$M:$O,2,0)</f>
        <v>commercial</v>
      </c>
      <c r="F228" t="str">
        <f>VLOOKUP(A228,Xformer_data!$M:$O,3,0)</f>
        <v>water</v>
      </c>
    </row>
    <row r="229" spans="1:6" x14ac:dyDescent="0.25">
      <c r="A229" t="s">
        <v>231</v>
      </c>
      <c r="B229">
        <v>45</v>
      </c>
      <c r="C229">
        <v>0.9</v>
      </c>
      <c r="D229">
        <v>50</v>
      </c>
      <c r="E229" t="str">
        <f>VLOOKUP(A229,Xformer_data!$M:$O,2,0)</f>
        <v>industrial</v>
      </c>
      <c r="F229" t="str">
        <f>VLOOKUP(A229,Xformer_data!$M:$O,3,0)</f>
        <v>general</v>
      </c>
    </row>
    <row r="230" spans="1:6" x14ac:dyDescent="0.25">
      <c r="A230" t="s">
        <v>232</v>
      </c>
      <c r="B230">
        <v>90</v>
      </c>
      <c r="C230">
        <v>0.9</v>
      </c>
      <c r="D230">
        <v>100</v>
      </c>
      <c r="E230" t="str">
        <f>VLOOKUP(A230,Xformer_data!$M:$O,2,0)</f>
        <v>res_com</v>
      </c>
      <c r="F230" t="str">
        <f>VLOOKUP(A230,Xformer_data!$M:$O,3,0)</f>
        <v>general</v>
      </c>
    </row>
    <row r="231" spans="1:6" x14ac:dyDescent="0.25">
      <c r="A231" t="s">
        <v>233</v>
      </c>
      <c r="B231">
        <v>180</v>
      </c>
      <c r="C231">
        <v>0.9</v>
      </c>
      <c r="D231">
        <v>200</v>
      </c>
      <c r="E231" t="str">
        <f>VLOOKUP(A231,Xformer_data!$M:$O,2,0)</f>
        <v>res_com</v>
      </c>
      <c r="F231" t="str">
        <f>VLOOKUP(A231,Xformer_data!$M:$O,3,0)</f>
        <v>general</v>
      </c>
    </row>
    <row r="232" spans="1:6" x14ac:dyDescent="0.25">
      <c r="A232" t="s">
        <v>234</v>
      </c>
      <c r="B232">
        <v>90</v>
      </c>
      <c r="C232">
        <v>0.9</v>
      </c>
      <c r="D232">
        <v>100</v>
      </c>
      <c r="E232" t="str">
        <f>VLOOKUP(A232,Xformer_data!$M:$O,2,0)</f>
        <v>res_com</v>
      </c>
      <c r="F232" t="str">
        <f>VLOOKUP(A232,Xformer_data!$M:$O,3,0)</f>
        <v>general</v>
      </c>
    </row>
    <row r="233" spans="1:6" x14ac:dyDescent="0.25">
      <c r="A233" t="s">
        <v>235</v>
      </c>
      <c r="B233">
        <v>90</v>
      </c>
      <c r="C233">
        <v>0.9</v>
      </c>
      <c r="D233">
        <v>100</v>
      </c>
      <c r="E233" t="str">
        <f>VLOOKUP(A233,Xformer_data!$M:$O,2,0)</f>
        <v>res_com</v>
      </c>
      <c r="F233" t="str">
        <f>VLOOKUP(A233,Xformer_data!$M:$O,3,0)</f>
        <v>general</v>
      </c>
    </row>
    <row r="234" spans="1:6" x14ac:dyDescent="0.25">
      <c r="A234" t="s">
        <v>236</v>
      </c>
      <c r="B234">
        <v>180</v>
      </c>
      <c r="C234">
        <v>0.9</v>
      </c>
      <c r="D234">
        <v>200</v>
      </c>
      <c r="E234" t="str">
        <f>VLOOKUP(A234,Xformer_data!$M:$O,2,0)</f>
        <v>res_com</v>
      </c>
      <c r="F234" t="str">
        <f>VLOOKUP(A234,Xformer_data!$M:$O,3,0)</f>
        <v>general</v>
      </c>
    </row>
    <row r="235" spans="1:6" x14ac:dyDescent="0.25">
      <c r="A235" t="s">
        <v>237</v>
      </c>
      <c r="B235">
        <v>225</v>
      </c>
      <c r="C235">
        <v>0.9</v>
      </c>
      <c r="D235">
        <v>250</v>
      </c>
      <c r="E235" t="str">
        <f>VLOOKUP(A235,Xformer_data!$M:$O,2,0)</f>
        <v>res_com</v>
      </c>
      <c r="F235" t="str">
        <f>VLOOKUP(A235,Xformer_data!$M:$O,3,0)</f>
        <v>general</v>
      </c>
    </row>
    <row r="236" spans="1:6" x14ac:dyDescent="0.25">
      <c r="A236" t="s">
        <v>238</v>
      </c>
      <c r="B236">
        <v>90</v>
      </c>
      <c r="C236">
        <v>0.9</v>
      </c>
      <c r="D236">
        <v>100</v>
      </c>
      <c r="E236" t="str">
        <f>VLOOKUP(A236,Xformer_data!$M:$O,2,0)</f>
        <v>res_com</v>
      </c>
      <c r="F236" t="str">
        <f>VLOOKUP(A236,Xformer_data!$M:$O,3,0)</f>
        <v>general</v>
      </c>
    </row>
    <row r="237" spans="1:6" x14ac:dyDescent="0.25">
      <c r="A237" t="s">
        <v>239</v>
      </c>
      <c r="B237">
        <v>90</v>
      </c>
      <c r="C237">
        <v>0.9</v>
      </c>
      <c r="D237">
        <v>100</v>
      </c>
      <c r="E237" t="str">
        <f>VLOOKUP(A237,Xformer_data!$M:$O,2,0)</f>
        <v>res_com</v>
      </c>
      <c r="F237" t="str">
        <f>VLOOKUP(A237,Xformer_data!$M:$O,3,0)</f>
        <v>general</v>
      </c>
    </row>
    <row r="238" spans="1:6" x14ac:dyDescent="0.25">
      <c r="A238" t="s">
        <v>240</v>
      </c>
      <c r="B238">
        <v>90</v>
      </c>
      <c r="C238">
        <v>0.9</v>
      </c>
      <c r="D238">
        <v>100</v>
      </c>
      <c r="E238" t="str">
        <f>VLOOKUP(A238,Xformer_data!$M:$O,2,0)</f>
        <v>res_com</v>
      </c>
      <c r="F238" t="str">
        <f>VLOOKUP(A238,Xformer_data!$M:$O,3,0)</f>
        <v>general</v>
      </c>
    </row>
    <row r="239" spans="1:6" x14ac:dyDescent="0.25">
      <c r="A239" t="s">
        <v>241</v>
      </c>
      <c r="B239">
        <v>90</v>
      </c>
      <c r="C239">
        <v>0.9</v>
      </c>
      <c r="D239">
        <v>100</v>
      </c>
      <c r="E239" t="str">
        <f>VLOOKUP(A239,Xformer_data!$M:$O,2,0)</f>
        <v>industrial</v>
      </c>
      <c r="F239" t="str">
        <f>VLOOKUP(A239,Xformer_data!$M:$O,3,0)</f>
        <v>manufacturing</v>
      </c>
    </row>
    <row r="240" spans="1:6" x14ac:dyDescent="0.25">
      <c r="A240" t="s">
        <v>242</v>
      </c>
      <c r="B240">
        <v>90</v>
      </c>
      <c r="C240">
        <v>0.9</v>
      </c>
      <c r="D240">
        <v>100</v>
      </c>
      <c r="E240" t="str">
        <f>VLOOKUP(A240,Xformer_data!$M:$O,2,0)</f>
        <v>com_res</v>
      </c>
      <c r="F240" t="str">
        <f>VLOOKUP(A240,Xformer_data!$M:$O,3,0)</f>
        <v>general</v>
      </c>
    </row>
    <row r="241" spans="1:6" x14ac:dyDescent="0.25">
      <c r="A241" t="s">
        <v>243</v>
      </c>
      <c r="B241">
        <v>90</v>
      </c>
      <c r="C241">
        <v>0.9</v>
      </c>
      <c r="D241">
        <v>100</v>
      </c>
      <c r="E241" t="str">
        <f>VLOOKUP(A241,Xformer_data!$M:$O,2,0)</f>
        <v>industrial</v>
      </c>
      <c r="F241" t="str">
        <f>VLOOKUP(A241,Xformer_data!$M:$O,3,0)</f>
        <v>manufacturing</v>
      </c>
    </row>
    <row r="242" spans="1:6" x14ac:dyDescent="0.25">
      <c r="A242" t="s">
        <v>244</v>
      </c>
      <c r="B242">
        <v>90</v>
      </c>
      <c r="C242">
        <v>0.9</v>
      </c>
      <c r="D242">
        <v>100</v>
      </c>
      <c r="E242" t="str">
        <f>VLOOKUP(A242,Xformer_data!$M:$O,2,0)</f>
        <v>residential</v>
      </c>
      <c r="F242" t="str">
        <f>VLOOKUP(A242,Xformer_data!$M:$O,3,0)</f>
        <v>general</v>
      </c>
    </row>
    <row r="243" spans="1:6" x14ac:dyDescent="0.25">
      <c r="A243" t="s">
        <v>245</v>
      </c>
      <c r="B243">
        <v>45</v>
      </c>
      <c r="C243">
        <v>0.9</v>
      </c>
      <c r="D243">
        <v>50</v>
      </c>
      <c r="E243" t="str">
        <f>VLOOKUP(A243,Xformer_data!$M:$O,2,0)</f>
        <v>res_com</v>
      </c>
      <c r="F243" t="str">
        <f>VLOOKUP(A243,Xformer_data!$M:$O,3,0)</f>
        <v>general</v>
      </c>
    </row>
    <row r="244" spans="1:6" x14ac:dyDescent="0.25">
      <c r="A244" t="s">
        <v>246</v>
      </c>
      <c r="B244">
        <v>90</v>
      </c>
      <c r="C244">
        <v>0.9</v>
      </c>
      <c r="D244">
        <v>100</v>
      </c>
      <c r="E244" t="str">
        <f>VLOOKUP(A244,Xformer_data!$M:$O,2,0)</f>
        <v>industrial</v>
      </c>
      <c r="F244" t="str">
        <f>VLOOKUP(A244,Xformer_data!$M:$O,3,0)</f>
        <v>general</v>
      </c>
    </row>
    <row r="245" spans="1:6" x14ac:dyDescent="0.25">
      <c r="A245" t="s">
        <v>247</v>
      </c>
      <c r="B245">
        <v>225</v>
      </c>
      <c r="C245">
        <v>0.9</v>
      </c>
      <c r="D245">
        <v>250</v>
      </c>
      <c r="E245" t="str">
        <f>VLOOKUP(A245,Xformer_data!$M:$O,2,0)</f>
        <v>commercial</v>
      </c>
      <c r="F245" t="str">
        <f>VLOOKUP(A245,Xformer_data!$M:$O,3,0)</f>
        <v>general</v>
      </c>
    </row>
    <row r="246" spans="1:6" x14ac:dyDescent="0.25">
      <c r="A246" t="s">
        <v>248</v>
      </c>
      <c r="B246">
        <v>135</v>
      </c>
      <c r="C246">
        <v>0.9</v>
      </c>
      <c r="D246">
        <v>150</v>
      </c>
      <c r="E246" t="str">
        <f>VLOOKUP(A246,Xformer_data!$M:$O,2,0)</f>
        <v>commercial</v>
      </c>
      <c r="F246" t="str">
        <f>VLOOKUP(A246,Xformer_data!$M:$O,3,0)</f>
        <v>general</v>
      </c>
    </row>
    <row r="247" spans="1:6" x14ac:dyDescent="0.25">
      <c r="A247" t="s">
        <v>249</v>
      </c>
      <c r="B247">
        <v>720</v>
      </c>
      <c r="C247">
        <v>0.9</v>
      </c>
      <c r="D247">
        <v>800</v>
      </c>
      <c r="E247" t="str">
        <f>VLOOKUP(A247,Xformer_data!$M:$O,2,0)</f>
        <v>industrial</v>
      </c>
      <c r="F247" t="str">
        <f>VLOOKUP(A247,Xformer_data!$M:$O,3,0)</f>
        <v>manufacturing</v>
      </c>
    </row>
    <row r="248" spans="1:6" x14ac:dyDescent="0.25">
      <c r="A248" t="s">
        <v>250</v>
      </c>
      <c r="B248">
        <v>90</v>
      </c>
      <c r="C248">
        <v>0.9</v>
      </c>
      <c r="D248">
        <v>100</v>
      </c>
      <c r="E248" t="str">
        <f>VLOOKUP(A248,Xformer_data!$M:$O,2,0)</f>
        <v>res_com</v>
      </c>
      <c r="F248" t="str">
        <f>VLOOKUP(A248,Xformer_data!$M:$O,3,0)</f>
        <v>general</v>
      </c>
    </row>
    <row r="249" spans="1:6" x14ac:dyDescent="0.25">
      <c r="A249" t="s">
        <v>251</v>
      </c>
      <c r="B249">
        <v>90</v>
      </c>
      <c r="C249">
        <v>0.9</v>
      </c>
      <c r="D249">
        <v>100</v>
      </c>
      <c r="E249" t="str">
        <f>VLOOKUP(A249,Xformer_data!$M:$O,2,0)</f>
        <v>industrial</v>
      </c>
      <c r="F249" t="str">
        <f>VLOOKUP(A249,Xformer_data!$M:$O,3,0)</f>
        <v>general</v>
      </c>
    </row>
    <row r="250" spans="1:6" x14ac:dyDescent="0.25">
      <c r="A250" t="s">
        <v>252</v>
      </c>
      <c r="B250">
        <v>180</v>
      </c>
      <c r="C250">
        <v>0.9</v>
      </c>
      <c r="D250">
        <v>200</v>
      </c>
      <c r="E250" t="str">
        <f>VLOOKUP(A250,Xformer_data!$M:$O,2,0)</f>
        <v>res_com</v>
      </c>
      <c r="F250" t="str">
        <f>VLOOKUP(A250,Xformer_data!$M:$O,3,0)</f>
        <v>general</v>
      </c>
    </row>
    <row r="251" spans="1:6" x14ac:dyDescent="0.25">
      <c r="A251" t="s">
        <v>253</v>
      </c>
      <c r="B251">
        <v>90</v>
      </c>
      <c r="C251">
        <v>0.9</v>
      </c>
      <c r="D251">
        <v>100</v>
      </c>
      <c r="E251" t="str">
        <f>VLOOKUP(A251,Xformer_data!$M:$O,2,0)</f>
        <v>res_com</v>
      </c>
      <c r="F251" t="str">
        <f>VLOOKUP(A251,Xformer_data!$M:$O,3,0)</f>
        <v>general</v>
      </c>
    </row>
    <row r="252" spans="1:6" x14ac:dyDescent="0.25">
      <c r="A252" t="s">
        <v>254</v>
      </c>
      <c r="B252">
        <v>90</v>
      </c>
      <c r="C252">
        <v>0.9</v>
      </c>
      <c r="D252">
        <v>100</v>
      </c>
      <c r="E252" t="str">
        <f>VLOOKUP(A252,Xformer_data!$M:$O,2,0)</f>
        <v>industrial</v>
      </c>
      <c r="F252" t="str">
        <f>VLOOKUP(A252,Xformer_data!$M:$O,3,0)</f>
        <v>publisher</v>
      </c>
    </row>
    <row r="253" spans="1:6" x14ac:dyDescent="0.25">
      <c r="A253" t="s">
        <v>255</v>
      </c>
      <c r="B253">
        <v>90</v>
      </c>
      <c r="C253">
        <v>0.9</v>
      </c>
      <c r="D253">
        <v>100</v>
      </c>
      <c r="E253" t="str">
        <f>VLOOKUP(A253,Xformer_data!$M:$O,2,0)</f>
        <v>res_com</v>
      </c>
      <c r="F253" t="str">
        <f>VLOOKUP(A253,Xformer_data!$M:$O,3,0)</f>
        <v>general</v>
      </c>
    </row>
    <row r="254" spans="1:6" x14ac:dyDescent="0.25">
      <c r="A254" t="s">
        <v>256</v>
      </c>
      <c r="B254">
        <v>180</v>
      </c>
      <c r="C254">
        <v>0.9</v>
      </c>
      <c r="D254">
        <v>200</v>
      </c>
      <c r="E254" t="str">
        <f>VLOOKUP(A254,Xformer_data!$M:$O,2,0)</f>
        <v>res_com</v>
      </c>
      <c r="F254" t="str">
        <f>VLOOKUP(A254,Xformer_data!$M:$O,3,0)</f>
        <v>general</v>
      </c>
    </row>
    <row r="255" spans="1:6" x14ac:dyDescent="0.25">
      <c r="A255" t="s">
        <v>257</v>
      </c>
      <c r="B255">
        <v>270</v>
      </c>
      <c r="C255">
        <v>0.9</v>
      </c>
      <c r="D255">
        <v>300</v>
      </c>
      <c r="E255" t="str">
        <f>VLOOKUP(A255,Xformer_data!$M:$O,2,0)</f>
        <v>res_com</v>
      </c>
      <c r="F255" t="str">
        <f>VLOOKUP(A255,Xformer_data!$M:$O,3,0)</f>
        <v>general</v>
      </c>
    </row>
    <row r="256" spans="1:6" x14ac:dyDescent="0.25">
      <c r="A256" t="s">
        <v>258</v>
      </c>
      <c r="B256">
        <v>90</v>
      </c>
      <c r="C256">
        <v>0.9</v>
      </c>
      <c r="D256">
        <v>100</v>
      </c>
      <c r="E256" t="str">
        <f>VLOOKUP(A256,Xformer_data!$M:$O,2,0)</f>
        <v>res_com</v>
      </c>
      <c r="F256" t="str">
        <f>VLOOKUP(A256,Xformer_data!$M:$O,3,0)</f>
        <v>general</v>
      </c>
    </row>
    <row r="257" spans="1:6" x14ac:dyDescent="0.25">
      <c r="A257" t="s">
        <v>259</v>
      </c>
      <c r="B257">
        <v>90</v>
      </c>
      <c r="C257">
        <v>0.9</v>
      </c>
      <c r="D257">
        <v>100</v>
      </c>
      <c r="E257" t="str">
        <f>VLOOKUP(A257,Xformer_data!$M:$O,2,0)</f>
        <v>res_com</v>
      </c>
      <c r="F257" t="str">
        <f>VLOOKUP(A257,Xformer_data!$M:$O,3,0)</f>
        <v>general</v>
      </c>
    </row>
    <row r="258" spans="1:6" x14ac:dyDescent="0.25">
      <c r="A258" t="s">
        <v>260</v>
      </c>
      <c r="B258">
        <v>90</v>
      </c>
      <c r="C258">
        <v>0.9</v>
      </c>
      <c r="D258">
        <v>100</v>
      </c>
      <c r="E258" t="str">
        <f>VLOOKUP(A258,Xformer_data!$M:$O,2,0)</f>
        <v>res_com</v>
      </c>
      <c r="F258" t="str">
        <f>VLOOKUP(A258,Xformer_data!$M:$O,3,0)</f>
        <v>general</v>
      </c>
    </row>
    <row r="259" spans="1:6" x14ac:dyDescent="0.25">
      <c r="A259" t="s">
        <v>261</v>
      </c>
      <c r="B259">
        <v>90</v>
      </c>
      <c r="C259">
        <v>0.9</v>
      </c>
      <c r="D259">
        <v>100</v>
      </c>
      <c r="E259" t="str">
        <f>VLOOKUP(A259,Xformer_data!$M:$O,2,0)</f>
        <v>res_com</v>
      </c>
      <c r="F259" t="str">
        <f>VLOOKUP(A259,Xformer_data!$M:$O,3,0)</f>
        <v>general</v>
      </c>
    </row>
    <row r="260" spans="1:6" x14ac:dyDescent="0.25">
      <c r="A260" t="s">
        <v>262</v>
      </c>
      <c r="B260">
        <v>180</v>
      </c>
      <c r="C260">
        <v>0.9</v>
      </c>
      <c r="D260">
        <v>200</v>
      </c>
      <c r="E260" t="str">
        <f>VLOOKUP(A260,Xformer_data!$M:$O,2,0)</f>
        <v>res_com</v>
      </c>
      <c r="F260" t="str">
        <f>VLOOKUP(A260,Xformer_data!$M:$O,3,0)</f>
        <v>general</v>
      </c>
    </row>
    <row r="261" spans="1:6" x14ac:dyDescent="0.25">
      <c r="A261" t="s">
        <v>263</v>
      </c>
      <c r="B261">
        <v>90</v>
      </c>
      <c r="C261">
        <v>0.9</v>
      </c>
      <c r="D261">
        <v>100</v>
      </c>
      <c r="E261" t="str">
        <f>VLOOKUP(A261,Xformer_data!$M:$O,2,0)</f>
        <v>com_res</v>
      </c>
      <c r="F261" t="str">
        <f>VLOOKUP(A261,Xformer_data!$M:$O,3,0)</f>
        <v>general</v>
      </c>
    </row>
    <row r="262" spans="1:6" x14ac:dyDescent="0.25">
      <c r="A262" t="s">
        <v>264</v>
      </c>
      <c r="B262">
        <v>90</v>
      </c>
      <c r="C262">
        <v>0.9</v>
      </c>
      <c r="D262">
        <v>100</v>
      </c>
      <c r="E262" t="str">
        <f>VLOOKUP(A262,Xformer_data!$M:$O,2,0)</f>
        <v>res_com</v>
      </c>
      <c r="F262" t="str">
        <f>VLOOKUP(A262,Xformer_data!$M:$O,3,0)</f>
        <v>general</v>
      </c>
    </row>
    <row r="263" spans="1:6" x14ac:dyDescent="0.25">
      <c r="A263" t="s">
        <v>265</v>
      </c>
      <c r="B263">
        <v>180</v>
      </c>
      <c r="C263">
        <v>0.9</v>
      </c>
      <c r="D263">
        <v>200</v>
      </c>
      <c r="E263" t="str">
        <f>VLOOKUP(A263,Xformer_data!$M:$O,2,0)</f>
        <v>com_res</v>
      </c>
      <c r="F263" t="str">
        <f>VLOOKUP(A263,Xformer_data!$M:$O,3,0)</f>
        <v>general</v>
      </c>
    </row>
    <row r="264" spans="1:6" x14ac:dyDescent="0.25">
      <c r="A264" t="s">
        <v>266</v>
      </c>
      <c r="B264">
        <v>90</v>
      </c>
      <c r="C264">
        <v>0.9</v>
      </c>
      <c r="D264">
        <v>100</v>
      </c>
      <c r="E264" t="str">
        <f>VLOOKUP(A264,Xformer_data!$M:$O,2,0)</f>
        <v>res_com</v>
      </c>
      <c r="F264" t="str">
        <f>VLOOKUP(A264,Xformer_data!$M:$O,3,0)</f>
        <v>general</v>
      </c>
    </row>
    <row r="265" spans="1:6" x14ac:dyDescent="0.25">
      <c r="A265" t="s">
        <v>267</v>
      </c>
      <c r="B265">
        <v>180</v>
      </c>
      <c r="C265">
        <v>0.9</v>
      </c>
      <c r="D265">
        <v>200</v>
      </c>
      <c r="E265" t="str">
        <f>VLOOKUP(A265,Xformer_data!$M:$O,2,0)</f>
        <v>res_com</v>
      </c>
      <c r="F265" t="str">
        <f>VLOOKUP(A265,Xformer_data!$M:$O,3,0)</f>
        <v>general</v>
      </c>
    </row>
    <row r="266" spans="1:6" x14ac:dyDescent="0.25">
      <c r="A266" t="s">
        <v>268</v>
      </c>
      <c r="B266">
        <v>180</v>
      </c>
      <c r="C266">
        <v>0.9</v>
      </c>
      <c r="D266">
        <v>200</v>
      </c>
      <c r="E266" t="str">
        <f>VLOOKUP(A266,Xformer_data!$M:$O,2,0)</f>
        <v>commercial</v>
      </c>
      <c r="F266" t="str">
        <f>VLOOKUP(A266,Xformer_data!$M:$O,3,0)</f>
        <v>airport</v>
      </c>
    </row>
    <row r="267" spans="1:6" x14ac:dyDescent="0.25">
      <c r="A267" t="s">
        <v>269</v>
      </c>
      <c r="B267">
        <v>90</v>
      </c>
      <c r="C267">
        <v>0.9</v>
      </c>
      <c r="D267">
        <v>100</v>
      </c>
      <c r="E267" t="str">
        <f>VLOOKUP(A267,Xformer_data!$M:$O,2,0)</f>
        <v>res_com</v>
      </c>
      <c r="F267" t="str">
        <f>VLOOKUP(A267,Xformer_data!$M:$O,3,0)</f>
        <v>general</v>
      </c>
    </row>
    <row r="268" spans="1:6" x14ac:dyDescent="0.25">
      <c r="A268" t="s">
        <v>270</v>
      </c>
      <c r="B268">
        <v>180</v>
      </c>
      <c r="C268">
        <v>0.9</v>
      </c>
      <c r="D268">
        <v>200</v>
      </c>
      <c r="E268" t="str">
        <f>VLOOKUP(A268,Xformer_data!$M:$O,2,0)</f>
        <v>res_com</v>
      </c>
      <c r="F268" t="str">
        <f>VLOOKUP(A268,Xformer_data!$M:$O,3,0)</f>
        <v>general</v>
      </c>
    </row>
    <row r="269" spans="1:6" x14ac:dyDescent="0.25">
      <c r="A269" t="s">
        <v>271</v>
      </c>
      <c r="B269">
        <v>180</v>
      </c>
      <c r="C269">
        <v>0.9</v>
      </c>
      <c r="D269">
        <v>200</v>
      </c>
      <c r="E269" t="str">
        <f>VLOOKUP(A269,Xformer_data!$M:$O,2,0)</f>
        <v>res_com</v>
      </c>
      <c r="F269" t="str">
        <f>VLOOKUP(A269,Xformer_data!$M:$O,3,0)</f>
        <v>general</v>
      </c>
    </row>
    <row r="270" spans="1:6" x14ac:dyDescent="0.25">
      <c r="A270" t="s">
        <v>272</v>
      </c>
      <c r="B270">
        <v>90</v>
      </c>
      <c r="C270">
        <v>0.9</v>
      </c>
      <c r="D270">
        <v>100</v>
      </c>
      <c r="E270" t="str">
        <f>VLOOKUP(A270,Xformer_data!$M:$O,2,0)</f>
        <v>res_com</v>
      </c>
      <c r="F270" t="str">
        <f>VLOOKUP(A270,Xformer_data!$M:$O,3,0)</f>
        <v>general</v>
      </c>
    </row>
    <row r="271" spans="1:6" x14ac:dyDescent="0.25">
      <c r="A271" t="s">
        <v>273</v>
      </c>
      <c r="B271">
        <v>90</v>
      </c>
      <c r="C271">
        <v>0.9</v>
      </c>
      <c r="D271">
        <v>100</v>
      </c>
      <c r="E271" t="str">
        <f>VLOOKUP(A271,Xformer_data!$M:$O,2,0)</f>
        <v>res_com</v>
      </c>
      <c r="F271" t="str">
        <f>VLOOKUP(A271,Xformer_data!$M:$O,3,0)</f>
        <v>general</v>
      </c>
    </row>
    <row r="272" spans="1:6" x14ac:dyDescent="0.25">
      <c r="A272" t="s">
        <v>274</v>
      </c>
      <c r="B272">
        <v>90</v>
      </c>
      <c r="C272">
        <v>0.9</v>
      </c>
      <c r="D272">
        <v>100</v>
      </c>
      <c r="E272" t="str">
        <f>VLOOKUP(A272,Xformer_data!$M:$O,2,0)</f>
        <v>res_com</v>
      </c>
      <c r="F272" t="str">
        <f>VLOOKUP(A272,Xformer_data!$M:$O,3,0)</f>
        <v>general</v>
      </c>
    </row>
    <row r="273" spans="1:6" x14ac:dyDescent="0.25">
      <c r="A273" t="s">
        <v>275</v>
      </c>
      <c r="B273">
        <v>90</v>
      </c>
      <c r="C273">
        <v>0.9</v>
      </c>
      <c r="D273">
        <v>100</v>
      </c>
      <c r="E273" t="str">
        <f>VLOOKUP(A273,Xformer_data!$M:$O,2,0)</f>
        <v>res_com</v>
      </c>
      <c r="F273" t="str">
        <f>VLOOKUP(A273,Xformer_data!$M:$O,3,0)</f>
        <v>general</v>
      </c>
    </row>
    <row r="274" spans="1:6" x14ac:dyDescent="0.25">
      <c r="A274" t="s">
        <v>276</v>
      </c>
      <c r="B274">
        <v>90</v>
      </c>
      <c r="C274">
        <v>0.9</v>
      </c>
      <c r="D274">
        <v>100</v>
      </c>
      <c r="E274" t="str">
        <f>VLOOKUP(A274,Xformer_data!$M:$O,2,0)</f>
        <v>res_com</v>
      </c>
      <c r="F274" t="str">
        <f>VLOOKUP(A274,Xformer_data!$M:$O,3,0)</f>
        <v>general</v>
      </c>
    </row>
    <row r="275" spans="1:6" x14ac:dyDescent="0.25">
      <c r="A275" t="s">
        <v>277</v>
      </c>
      <c r="B275">
        <v>180</v>
      </c>
      <c r="C275">
        <v>0.9</v>
      </c>
      <c r="D275">
        <v>200</v>
      </c>
      <c r="E275" t="str">
        <f>VLOOKUP(A275,Xformer_data!$M:$O,2,0)</f>
        <v>com_res</v>
      </c>
      <c r="F275" t="str">
        <f>VLOOKUP(A275,Xformer_data!$M:$O,3,0)</f>
        <v>general</v>
      </c>
    </row>
    <row r="276" spans="1:6" x14ac:dyDescent="0.25">
      <c r="A276" t="s">
        <v>278</v>
      </c>
      <c r="B276">
        <v>180</v>
      </c>
      <c r="C276">
        <v>0.9</v>
      </c>
      <c r="D276">
        <v>200</v>
      </c>
      <c r="E276" t="str">
        <f>VLOOKUP(A276,Xformer_data!$M:$O,2,0)</f>
        <v>com_res</v>
      </c>
      <c r="F276" t="str">
        <f>VLOOKUP(A276,Xformer_data!$M:$O,3,0)</f>
        <v>general</v>
      </c>
    </row>
    <row r="277" spans="1:6" x14ac:dyDescent="0.25">
      <c r="A277" t="s">
        <v>279</v>
      </c>
      <c r="B277">
        <v>180</v>
      </c>
      <c r="C277">
        <v>0.9</v>
      </c>
      <c r="D277">
        <v>200</v>
      </c>
      <c r="E277" t="str">
        <f>VLOOKUP(A277,Xformer_data!$M:$O,2,0)</f>
        <v>res_com</v>
      </c>
      <c r="F277" t="str">
        <f>VLOOKUP(A277,Xformer_data!$M:$O,3,0)</f>
        <v>general</v>
      </c>
    </row>
    <row r="278" spans="1:6" x14ac:dyDescent="0.25">
      <c r="A278" t="s">
        <v>280</v>
      </c>
      <c r="B278">
        <v>90</v>
      </c>
      <c r="C278">
        <v>0.9</v>
      </c>
      <c r="D278">
        <v>100</v>
      </c>
      <c r="E278" t="str">
        <f>VLOOKUP(A278,Xformer_data!$M:$O,2,0)</f>
        <v>res_com</v>
      </c>
      <c r="F278" t="str">
        <f>VLOOKUP(A278,Xformer_data!$M:$O,3,0)</f>
        <v>general</v>
      </c>
    </row>
    <row r="279" spans="1:6" x14ac:dyDescent="0.25">
      <c r="A279" t="s">
        <v>281</v>
      </c>
      <c r="B279">
        <v>135</v>
      </c>
      <c r="C279">
        <v>0.9</v>
      </c>
      <c r="D279">
        <v>150</v>
      </c>
      <c r="E279" t="str">
        <f>VLOOKUP(A279,Xformer_data!$M:$O,2,0)</f>
        <v>com_res</v>
      </c>
      <c r="F279" t="str">
        <f>VLOOKUP(A279,Xformer_data!$M:$O,3,0)</f>
        <v>general</v>
      </c>
    </row>
    <row r="280" spans="1:6" x14ac:dyDescent="0.25">
      <c r="A280" t="s">
        <v>282</v>
      </c>
      <c r="B280">
        <v>90</v>
      </c>
      <c r="C280">
        <v>0.9</v>
      </c>
      <c r="D280">
        <v>100</v>
      </c>
      <c r="E280" t="str">
        <f>VLOOKUP(A280,Xformer_data!$M:$O,2,0)</f>
        <v>res_com</v>
      </c>
      <c r="F280" t="str">
        <f>VLOOKUP(A280,Xformer_data!$M:$O,3,0)</f>
        <v>general</v>
      </c>
    </row>
    <row r="281" spans="1:6" x14ac:dyDescent="0.25">
      <c r="A281" t="s">
        <v>283</v>
      </c>
      <c r="B281">
        <v>180</v>
      </c>
      <c r="C281">
        <v>0.9</v>
      </c>
      <c r="D281">
        <v>200</v>
      </c>
      <c r="E281" t="str">
        <f>VLOOKUP(A281,Xformer_data!$M:$O,2,0)</f>
        <v>com_res</v>
      </c>
      <c r="F281" t="str">
        <f>VLOOKUP(A281,Xformer_data!$M:$O,3,0)</f>
        <v>general</v>
      </c>
    </row>
    <row r="282" spans="1:6" x14ac:dyDescent="0.25">
      <c r="A282" t="s">
        <v>284</v>
      </c>
      <c r="B282">
        <v>270</v>
      </c>
      <c r="C282">
        <v>0.9</v>
      </c>
      <c r="D282">
        <v>300</v>
      </c>
      <c r="E282" t="str">
        <f>VLOOKUP(A282,Xformer_data!$M:$O,2,0)</f>
        <v>com_res</v>
      </c>
      <c r="F282" t="str">
        <f>VLOOKUP(A282,Xformer_data!$M:$O,3,0)</f>
        <v>general</v>
      </c>
    </row>
    <row r="283" spans="1:6" x14ac:dyDescent="0.25">
      <c r="A283" t="s">
        <v>285</v>
      </c>
      <c r="B283">
        <v>90</v>
      </c>
      <c r="C283">
        <v>0.9</v>
      </c>
      <c r="D283">
        <v>100</v>
      </c>
      <c r="E283" t="str">
        <f>VLOOKUP(A283,Xformer_data!$M:$O,2,0)</f>
        <v>res_com</v>
      </c>
      <c r="F283" t="str">
        <f>VLOOKUP(A283,Xformer_data!$M:$O,3,0)</f>
        <v>general</v>
      </c>
    </row>
    <row r="284" spans="1:6" x14ac:dyDescent="0.25">
      <c r="A284" t="s">
        <v>286</v>
      </c>
      <c r="B284">
        <v>180</v>
      </c>
      <c r="C284">
        <v>0.9</v>
      </c>
      <c r="D284">
        <v>200</v>
      </c>
      <c r="E284" t="str">
        <f>VLOOKUP(A284,Xformer_data!$M:$O,2,0)</f>
        <v>res_com</v>
      </c>
      <c r="F284" t="str">
        <f>VLOOKUP(A284,Xformer_data!$M:$O,3,0)</f>
        <v>general</v>
      </c>
    </row>
    <row r="285" spans="1:6" x14ac:dyDescent="0.25">
      <c r="A285" t="s">
        <v>287</v>
      </c>
      <c r="B285">
        <v>90</v>
      </c>
      <c r="C285">
        <v>0.9</v>
      </c>
      <c r="D285">
        <v>100</v>
      </c>
      <c r="E285" t="str">
        <f>VLOOKUP(A285,Xformer_data!$M:$O,2,0)</f>
        <v>res_com</v>
      </c>
      <c r="F285" t="str">
        <f>VLOOKUP(A285,Xformer_data!$M:$O,3,0)</f>
        <v>general</v>
      </c>
    </row>
    <row r="286" spans="1:6" x14ac:dyDescent="0.25">
      <c r="A286" t="s">
        <v>288</v>
      </c>
      <c r="B286">
        <v>180</v>
      </c>
      <c r="C286">
        <v>0.9</v>
      </c>
      <c r="D286">
        <v>200</v>
      </c>
      <c r="E286" t="str">
        <f>VLOOKUP(A286,Xformer_data!$M:$O,2,0)</f>
        <v>com_res</v>
      </c>
      <c r="F286" t="str">
        <f>VLOOKUP(A286,Xformer_data!$M:$O,3,0)</f>
        <v>general</v>
      </c>
    </row>
    <row r="287" spans="1:6" x14ac:dyDescent="0.25">
      <c r="A287" t="s">
        <v>289</v>
      </c>
      <c r="B287">
        <v>180</v>
      </c>
      <c r="C287">
        <v>0.9</v>
      </c>
      <c r="D287">
        <v>200</v>
      </c>
      <c r="E287" t="str">
        <f>VLOOKUP(A287,Xformer_data!$M:$O,2,0)</f>
        <v>com_res</v>
      </c>
      <c r="F287" t="str">
        <f>VLOOKUP(A287,Xformer_data!$M:$O,3,0)</f>
        <v>general</v>
      </c>
    </row>
    <row r="288" spans="1:6" x14ac:dyDescent="0.25">
      <c r="A288" t="s">
        <v>290</v>
      </c>
      <c r="B288">
        <v>180</v>
      </c>
      <c r="C288">
        <v>0.9</v>
      </c>
      <c r="D288">
        <v>200</v>
      </c>
      <c r="E288" t="str">
        <f>VLOOKUP(A288,Xformer_data!$M:$O,2,0)</f>
        <v>res_com</v>
      </c>
      <c r="F288" t="str">
        <f>VLOOKUP(A288,Xformer_data!$M:$O,3,0)</f>
        <v>general</v>
      </c>
    </row>
    <row r="289" spans="1:6" x14ac:dyDescent="0.25">
      <c r="A289" t="s">
        <v>291</v>
      </c>
      <c r="B289">
        <v>180</v>
      </c>
      <c r="C289">
        <v>0.9</v>
      </c>
      <c r="D289">
        <v>200</v>
      </c>
      <c r="E289" t="str">
        <f>VLOOKUP(A289,Xformer_data!$M:$O,2,0)</f>
        <v>res_com</v>
      </c>
      <c r="F289" t="str">
        <f>VLOOKUP(A289,Xformer_data!$M:$O,3,0)</f>
        <v>general</v>
      </c>
    </row>
    <row r="290" spans="1:6" x14ac:dyDescent="0.25">
      <c r="A290" t="s">
        <v>292</v>
      </c>
      <c r="B290">
        <v>135</v>
      </c>
      <c r="C290">
        <v>0.9</v>
      </c>
      <c r="D290">
        <v>150</v>
      </c>
      <c r="E290" t="str">
        <f>VLOOKUP(A290,Xformer_data!$M:$O,2,0)</f>
        <v>com_res</v>
      </c>
      <c r="F290" t="str">
        <f>VLOOKUP(A290,Xformer_data!$M:$O,3,0)</f>
        <v>general</v>
      </c>
    </row>
    <row r="291" spans="1:6" x14ac:dyDescent="0.25">
      <c r="A291" t="s">
        <v>293</v>
      </c>
      <c r="B291">
        <v>180</v>
      </c>
      <c r="C291">
        <v>0.9</v>
      </c>
      <c r="D291">
        <v>200</v>
      </c>
      <c r="E291" t="str">
        <f>VLOOKUP(A291,Xformer_data!$M:$O,2,0)</f>
        <v>res_com</v>
      </c>
      <c r="F291" t="str">
        <f>VLOOKUP(A291,Xformer_data!$M:$O,3,0)</f>
        <v>general</v>
      </c>
    </row>
    <row r="292" spans="1:6" x14ac:dyDescent="0.25">
      <c r="A292" t="s">
        <v>294</v>
      </c>
      <c r="B292">
        <v>180</v>
      </c>
      <c r="C292">
        <v>0.9</v>
      </c>
      <c r="D292">
        <v>200</v>
      </c>
      <c r="E292" t="str">
        <f>VLOOKUP(A292,Xformer_data!$M:$O,2,0)</f>
        <v>com_res</v>
      </c>
      <c r="F292" t="str">
        <f>VLOOKUP(A292,Xformer_data!$M:$O,3,0)</f>
        <v>general</v>
      </c>
    </row>
    <row r="293" spans="1:6" x14ac:dyDescent="0.25">
      <c r="A293" t="s">
        <v>295</v>
      </c>
      <c r="B293">
        <v>90</v>
      </c>
      <c r="C293">
        <v>0.9</v>
      </c>
      <c r="D293">
        <v>100</v>
      </c>
      <c r="E293" t="str">
        <f>VLOOKUP(A293,Xformer_data!$M:$O,2,0)</f>
        <v>res_com</v>
      </c>
      <c r="F293" t="str">
        <f>VLOOKUP(A293,Xformer_data!$M:$O,3,0)</f>
        <v>general</v>
      </c>
    </row>
    <row r="294" spans="1:6" x14ac:dyDescent="0.25">
      <c r="A294" t="s">
        <v>296</v>
      </c>
      <c r="B294">
        <v>90</v>
      </c>
      <c r="C294">
        <v>0.9</v>
      </c>
      <c r="D294">
        <v>100</v>
      </c>
      <c r="E294" t="str">
        <f>VLOOKUP(A294,Xformer_data!$M:$O,2,0)</f>
        <v>res_com</v>
      </c>
      <c r="F294" t="str">
        <f>VLOOKUP(A294,Xformer_data!$M:$O,3,0)</f>
        <v>general</v>
      </c>
    </row>
    <row r="295" spans="1:6" x14ac:dyDescent="0.25">
      <c r="A295" t="s">
        <v>297</v>
      </c>
      <c r="B295">
        <v>90</v>
      </c>
      <c r="C295">
        <v>0.9</v>
      </c>
      <c r="D295">
        <v>100</v>
      </c>
      <c r="E295" t="str">
        <f>VLOOKUP(A295,Xformer_data!$M:$O,2,0)</f>
        <v>res_com</v>
      </c>
      <c r="F295" t="str">
        <f>VLOOKUP(A295,Xformer_data!$M:$O,3,0)</f>
        <v>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load_characteristics work</vt:lpstr>
      <vt:lpstr>Xformer_data</vt:lpstr>
      <vt:lpstr>Sheet1</vt:lpstr>
      <vt:lpstr>load_characteristics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Binay Paudyal</dc:creator>
  <cp:lastModifiedBy>Binay Paudyal</cp:lastModifiedBy>
  <dcterms:created xsi:type="dcterms:W3CDTF">2022-08-27T18:34:20Z</dcterms:created>
  <dcterms:modified xsi:type="dcterms:W3CDTF">2022-08-28T08:52:32Z</dcterms:modified>
</cp:coreProperties>
</file>