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isdurrmeyer/Dropbox/Teaching_DEEQA_2020/Projects/Correction/"/>
    </mc:Choice>
  </mc:AlternateContent>
  <xr:revisionPtr revIDLastSave="0" documentId="13_ncr:1_{3D52F9DE-EC26-3A4C-900A-B98BFB89CA16}" xr6:coauthVersionLast="45" xr6:coauthVersionMax="45" xr10:uidLastSave="{00000000-0000-0000-0000-000000000000}"/>
  <bookViews>
    <workbookView xWindow="9440" yWindow="4640" windowWidth="15840" windowHeight="16980" xr2:uid="{E8060334-7B83-A342-B35F-936F65D837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13" i="1"/>
  <c r="G23" i="1"/>
  <c r="G22" i="1"/>
  <c r="F23" i="1"/>
  <c r="F22" i="1"/>
  <c r="G21" i="1"/>
  <c r="F21" i="1"/>
  <c r="E23" i="1"/>
  <c r="E2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I14" i="1"/>
  <c r="I15" i="1"/>
  <c r="I16" i="1"/>
  <c r="I17" i="1"/>
  <c r="I18" i="1"/>
  <c r="I19" i="1"/>
  <c r="I13" i="1"/>
  <c r="H14" i="1"/>
  <c r="H15" i="1"/>
  <c r="H16" i="1"/>
  <c r="H17" i="1"/>
  <c r="H18" i="1"/>
  <c r="H19" i="1"/>
  <c r="H13" i="1"/>
  <c r="C24" i="1"/>
  <c r="G24" i="1" s="1"/>
  <c r="B24" i="1"/>
  <c r="F24" i="1" s="1"/>
  <c r="I3" i="1"/>
  <c r="I4" i="1"/>
  <c r="I5" i="1"/>
  <c r="I6" i="1"/>
  <c r="I7" i="1"/>
  <c r="I8" i="1"/>
  <c r="I2" i="1"/>
  <c r="H2" i="1"/>
  <c r="H3" i="1"/>
  <c r="H4" i="1"/>
  <c r="H5" i="1"/>
  <c r="H6" i="1"/>
  <c r="H7" i="1"/>
  <c r="H8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<sst xmlns="http://schemas.openxmlformats.org/spreadsheetml/2006/main" count="30" uniqueCount="30">
  <si>
    <t>Price</t>
  </si>
  <si>
    <t>RC price</t>
  </si>
  <si>
    <t>Intercept</t>
  </si>
  <si>
    <t>Cylinder</t>
  </si>
  <si>
    <t>Weight</t>
  </si>
  <si>
    <t>Horsepower</t>
  </si>
  <si>
    <t>Fuel cost</t>
  </si>
  <si>
    <t>No fixed effects</t>
  </si>
  <si>
    <t>Fixed effects</t>
  </si>
  <si>
    <t>Differentiation instruments</t>
  </si>
  <si>
    <t>Counterfactuals</t>
  </si>
  <si>
    <t>Average price</t>
  </si>
  <si>
    <t>Mark up (Lerner)</t>
  </si>
  <si>
    <t>Mark up (p/c-1)</t>
  </si>
  <si>
    <t>Profits VW + BMW</t>
  </si>
  <si>
    <t>Profits industry</t>
  </si>
  <si>
    <t>Initial situation</t>
  </si>
  <si>
    <t>Av. CS</t>
  </si>
  <si>
    <t>Merger VW-BMW</t>
  </si>
  <si>
    <t>REN buys 30% of PSA</t>
  </si>
  <si>
    <t>Profits REN+PSA</t>
  </si>
  <si>
    <t>Cross participation</t>
  </si>
  <si>
    <t>PSA buys 30% of REN</t>
  </si>
  <si>
    <t xml:space="preserve">WTP of PSA for 30% of REN </t>
  </si>
  <si>
    <t>PSA does not buy</t>
  </si>
  <si>
    <t>PSA buys</t>
  </si>
  <si>
    <t>Ren does not buy</t>
  </si>
  <si>
    <t>REN buys</t>
  </si>
  <si>
    <t>%in million euros</t>
  </si>
  <si>
    <t>WTP PSA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</si>
</sst>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6E52-A95F-5944-92A7-43D9B6356EAB}">
  <dimension ref="A1:M25"/>
  <sheetViews>
    <sheetView tabSelected="1" zoomScale="125" zoomScaleNormal="125" workbookViewId="0">
      <selection activeCell="D8" sqref="D8"/>
    </sheetView>
  </sheetViews>
  <sheetFormatPr baseColWidth="10" defaultRowHeight="16" x14ac:dyDescent="0.2"/>
  <cols>
    <col min="1" max="1" width="23.83203125" customWidth="1"/>
    <col min="2" max="2" width="14.1640625" bestFit="1" customWidth="1"/>
  </cols>
  <sheetData>
    <row r="1" spans="1:13" x14ac:dyDescent="0.2">
      <c r="B1" t="s">
        <v>7</v>
      </c>
      <c r="C1" t="s">
        <v>8</v>
      </c>
      <c r="D1" t="s">
        <v>9</v>
      </c>
    </row>
    <row r="2" spans="1:13" x14ac:dyDescent="0.2">
      <c r="A2" t="s">
        <v>0</v>
      </c>
      <c r="B2">
        <v>-1.7938742063295501</v>
      </c>
      <c r="C2">
        <v>-5.0353978805167499</v>
      </c>
      <c r="D2">
        <v>-3.7813883546485498</v>
      </c>
      <c r="F2" t="str">
        <f>A2 &amp; "&amp;"</f>
        <v>Price&amp;</v>
      </c>
      <c r="G2" t="str">
        <f>IF(ABS(B2)&gt;1,ROUND(B2,2),ROUND(B2,3)) &amp;"&amp;"</f>
        <v>-1.79&amp;</v>
      </c>
      <c r="H2" t="str">
        <f t="shared" ref="H2:H8" si="0">IF(ABS(C2)&gt;1,ROUND(C2,2),ROUND(C2,3)) &amp;"&amp;"</f>
        <v>-5.04&amp;</v>
      </c>
      <c r="I2" t="str">
        <f>IF(ABS(D2)&gt;1,ROUND(D2,2),ROUND(D2,3)) &amp;"\\"</f>
        <v>-3.78\\</v>
      </c>
    </row>
    <row r="3" spans="1:13" x14ac:dyDescent="0.2">
      <c r="A3" t="s">
        <v>1</v>
      </c>
      <c r="B3">
        <v>0.67548841827969397</v>
      </c>
      <c r="C3">
        <v>2.2387337262079998</v>
      </c>
      <c r="D3">
        <v>1.61809532770208</v>
      </c>
      <c r="F3" t="str">
        <f t="shared" ref="F3:F8" si="1">A3 &amp; "&amp;"</f>
        <v>RC price&amp;</v>
      </c>
      <c r="G3" t="str">
        <f t="shared" ref="G3:G8" si="2">IF(ABS(B3)&gt;1,ROUND(B3,2),ROUND(B3,3)) &amp;"&amp;"</f>
        <v>0.675&amp;</v>
      </c>
      <c r="H3" t="str">
        <f t="shared" si="0"/>
        <v>2.24&amp;</v>
      </c>
      <c r="I3" t="str">
        <f t="shared" ref="I3:I8" si="3">IF(ABS(D3)&gt;1,ROUND(D3,2),ROUND(D3,3)) &amp;"\\"</f>
        <v>1.62\\</v>
      </c>
    </row>
    <row r="4" spans="1:13" x14ac:dyDescent="0.2">
      <c r="A4" t="s">
        <v>2</v>
      </c>
      <c r="B4">
        <v>-7.22660496667533</v>
      </c>
      <c r="C4">
        <v>-5.0103472218381402</v>
      </c>
      <c r="D4">
        <v>-5.9377551328394</v>
      </c>
      <c r="F4" t="str">
        <f t="shared" si="1"/>
        <v>Intercept&amp;</v>
      </c>
      <c r="G4" t="str">
        <f t="shared" si="2"/>
        <v>-7.23&amp;</v>
      </c>
      <c r="H4" t="str">
        <f t="shared" si="0"/>
        <v>-5.01&amp;</v>
      </c>
      <c r="I4" t="str">
        <f t="shared" si="3"/>
        <v>-5.94\\</v>
      </c>
    </row>
    <row r="5" spans="1:13" x14ac:dyDescent="0.2">
      <c r="A5" t="s">
        <v>3</v>
      </c>
      <c r="B5">
        <v>-3.6687190218573598E-2</v>
      </c>
      <c r="C5">
        <v>-0.214553242517835</v>
      </c>
      <c r="D5">
        <v>-0.18378531863861999</v>
      </c>
      <c r="F5" t="str">
        <f t="shared" si="1"/>
        <v>Cylinder&amp;</v>
      </c>
      <c r="G5" t="str">
        <f t="shared" si="2"/>
        <v>-0.037&amp;</v>
      </c>
      <c r="H5" t="str">
        <f t="shared" si="0"/>
        <v>-0.215&amp;</v>
      </c>
      <c r="I5" t="str">
        <f t="shared" si="3"/>
        <v>-0.184\\</v>
      </c>
    </row>
    <row r="6" spans="1:13" x14ac:dyDescent="0.2">
      <c r="A6" t="s">
        <v>4</v>
      </c>
      <c r="B6">
        <v>0.19888103992917799</v>
      </c>
      <c r="C6">
        <v>0.36253289898725699</v>
      </c>
      <c r="D6">
        <v>0.30555458653730899</v>
      </c>
      <c r="F6" t="str">
        <f t="shared" si="1"/>
        <v>Weight&amp;</v>
      </c>
      <c r="G6" t="str">
        <f t="shared" si="2"/>
        <v>0.199&amp;</v>
      </c>
      <c r="H6" t="str">
        <f t="shared" si="0"/>
        <v>0.363&amp;</v>
      </c>
      <c r="I6" t="str">
        <f t="shared" si="3"/>
        <v>0.306\\</v>
      </c>
    </row>
    <row r="7" spans="1:13" x14ac:dyDescent="0.2">
      <c r="A7" t="s">
        <v>5</v>
      </c>
      <c r="B7">
        <v>0.20657120971246201</v>
      </c>
      <c r="C7">
        <v>0.189424521869406</v>
      </c>
      <c r="D7">
        <v>0.186331046470922</v>
      </c>
      <c r="F7" t="str">
        <f t="shared" si="1"/>
        <v>Horsepower&amp;</v>
      </c>
      <c r="G7" t="str">
        <f t="shared" si="2"/>
        <v>0.207&amp;</v>
      </c>
      <c r="H7" t="str">
        <f t="shared" si="0"/>
        <v>0.189&amp;</v>
      </c>
      <c r="I7" t="str">
        <f t="shared" si="3"/>
        <v>0.186\\</v>
      </c>
    </row>
    <row r="8" spans="1:13" x14ac:dyDescent="0.2">
      <c r="A8" t="s">
        <v>6</v>
      </c>
      <c r="B8">
        <v>-0.385175625266308</v>
      </c>
      <c r="C8">
        <v>-0.33758166316855998</v>
      </c>
      <c r="D8">
        <v>-0.33700546467583398</v>
      </c>
      <c r="F8" t="str">
        <f t="shared" si="1"/>
        <v>Fuel cost&amp;</v>
      </c>
      <c r="G8" t="str">
        <f t="shared" si="2"/>
        <v>-0.385&amp;</v>
      </c>
      <c r="H8" t="str">
        <f t="shared" si="0"/>
        <v>-0.338&amp;</v>
      </c>
      <c r="I8" t="str">
        <f t="shared" si="3"/>
        <v>-0.337\\</v>
      </c>
    </row>
    <row r="11" spans="1:13" x14ac:dyDescent="0.2">
      <c r="A11" t="s">
        <v>10</v>
      </c>
    </row>
    <row r="12" spans="1:13" x14ac:dyDescent="0.2">
      <c r="B12" t="s">
        <v>16</v>
      </c>
      <c r="C12" t="s">
        <v>18</v>
      </c>
      <c r="D12" t="s">
        <v>19</v>
      </c>
      <c r="E12" t="s">
        <v>21</v>
      </c>
      <c r="F12" t="s">
        <v>22</v>
      </c>
    </row>
    <row r="13" spans="1:13" x14ac:dyDescent="0.2">
      <c r="A13" t="s">
        <v>11</v>
      </c>
      <c r="B13">
        <v>31061.993775933599</v>
      </c>
      <c r="C13">
        <v>31300.329668017501</v>
      </c>
      <c r="D13">
        <v>31085.334566494999</v>
      </c>
      <c r="E13">
        <v>31135.123681069399</v>
      </c>
      <c r="F13">
        <v>31088.265424703099</v>
      </c>
      <c r="H13" t="str">
        <f>A13 &amp; "&amp;"</f>
        <v>Average price&amp;</v>
      </c>
      <c r="I13" t="str">
        <f>IF(ABS(B13)&gt;100,ROUND(B13,0),IF(ABS(B13)&gt;10, ROUND(B13,1), IF(ABS(B13)&gt;1, ROUND(B13,2), ROUND(B13,3)))) &amp;"&amp;"</f>
        <v>31062&amp;</v>
      </c>
      <c r="J13" t="str">
        <f t="shared" ref="J13:L19" si="4">IF(ABS(C13)&gt;100,ROUND(C13,0),IF(ABS(C13)&gt;10, ROUND(C13,1), IF(ABS(C13)&gt;1, ROUND(C13,2), ROUND(C13,3)))) &amp;"&amp;"</f>
        <v>31300&amp;</v>
      </c>
      <c r="K13" t="str">
        <f t="shared" si="4"/>
        <v>31085&amp;</v>
      </c>
      <c r="L13" t="str">
        <f t="shared" si="4"/>
        <v>31135&amp;</v>
      </c>
      <c r="M13" t="str">
        <f>IF(ABS(F13)&gt;100,ROUND(F13,0),IF(ABS(F13)&gt;10, ROUND(F13,1), IF(ABS(F13)&gt;1, ROUND(F13,2), ROUND(F13,3)))) &amp;"\\"</f>
        <v>31088\\</v>
      </c>
    </row>
    <row r="14" spans="1:13" x14ac:dyDescent="0.2">
      <c r="A14" t="s">
        <v>12</v>
      </c>
      <c r="B14">
        <v>25.838148808998199</v>
      </c>
      <c r="C14">
        <v>26.238245411517099</v>
      </c>
      <c r="D14">
        <v>25.9275386683092</v>
      </c>
      <c r="E14">
        <v>26.0975040123108</v>
      </c>
      <c r="F14">
        <v>25.927930875545201</v>
      </c>
      <c r="H14" t="str">
        <f t="shared" ref="H14:H19" si="5">A14 &amp; "&amp;"</f>
        <v>Mark up (Lerner)&amp;</v>
      </c>
      <c r="I14" t="str">
        <f t="shared" ref="I14:I19" si="6">IF(ABS(B14)&gt;100,ROUND(B14,0),IF(ABS(B14)&gt;10, ROUND(B14,1), IF(ABS(B14)&gt;1, ROUND(B14,2), ROUND(B14,3)))) &amp;"&amp;"</f>
        <v>25.8&amp;</v>
      </c>
      <c r="J14" t="str">
        <f t="shared" si="4"/>
        <v>26.2&amp;</v>
      </c>
      <c r="K14" t="str">
        <f t="shared" si="4"/>
        <v>25.9&amp;</v>
      </c>
      <c r="L14" t="str">
        <f t="shared" si="4"/>
        <v>26.1&amp;</v>
      </c>
      <c r="M14" t="str">
        <f t="shared" ref="M14:M19" si="7">IF(ABS(F14)&gt;100,ROUND(F14,0),IF(ABS(F14)&gt;10, ROUND(F14,1), IF(ABS(F14)&gt;1, ROUND(F14,2), ROUND(F14,3)))) &amp;"\\"</f>
        <v>25.9\\</v>
      </c>
    </row>
    <row r="15" spans="1:13" x14ac:dyDescent="0.2">
      <c r="A15" t="s">
        <v>13</v>
      </c>
      <c r="B15">
        <v>35.070693138820303</v>
      </c>
      <c r="C15">
        <v>35.846903166398</v>
      </c>
      <c r="D15">
        <v>35.242935857772402</v>
      </c>
      <c r="E15">
        <v>35.5805754061656</v>
      </c>
      <c r="F15">
        <v>35.247661063202102</v>
      </c>
      <c r="H15" t="str">
        <f t="shared" si="5"/>
        <v>Mark up (p/c-1)&amp;</v>
      </c>
      <c r="I15" t="str">
        <f t="shared" si="6"/>
        <v>35.1&amp;</v>
      </c>
      <c r="J15" t="str">
        <f t="shared" si="4"/>
        <v>35.8&amp;</v>
      </c>
      <c r="K15" t="str">
        <f t="shared" si="4"/>
        <v>35.2&amp;</v>
      </c>
      <c r="L15" t="str">
        <f t="shared" si="4"/>
        <v>35.6&amp;</v>
      </c>
      <c r="M15" t="str">
        <f t="shared" si="7"/>
        <v>35.2\\</v>
      </c>
    </row>
    <row r="16" spans="1:13" x14ac:dyDescent="0.2">
      <c r="A16" t="s">
        <v>14</v>
      </c>
      <c r="B16">
        <v>1262.6328664361499</v>
      </c>
      <c r="C16">
        <v>1266.77429827938</v>
      </c>
      <c r="D16">
        <v>0</v>
      </c>
      <c r="E16">
        <v>0</v>
      </c>
      <c r="F16">
        <v>0</v>
      </c>
      <c r="H16" t="str">
        <f t="shared" si="5"/>
        <v>Profits VW + BMW&amp;</v>
      </c>
      <c r="I16" t="str">
        <f t="shared" si="6"/>
        <v>1263&amp;</v>
      </c>
      <c r="J16" t="str">
        <f t="shared" si="4"/>
        <v>1267&amp;</v>
      </c>
      <c r="K16" t="str">
        <f t="shared" si="4"/>
        <v>0&amp;</v>
      </c>
      <c r="L16" t="str">
        <f t="shared" si="4"/>
        <v>0&amp;</v>
      </c>
      <c r="M16" t="str">
        <f t="shared" si="7"/>
        <v>0\\</v>
      </c>
    </row>
    <row r="17" spans="1:13" x14ac:dyDescent="0.2">
      <c r="A17" t="s">
        <v>20</v>
      </c>
      <c r="B17">
        <v>3857.66069837854</v>
      </c>
      <c r="C17">
        <v>0</v>
      </c>
      <c r="D17">
        <v>3875.1598999206599</v>
      </c>
      <c r="E17">
        <v>3897.1232029646899</v>
      </c>
      <c r="F17">
        <v>3869.97879556313</v>
      </c>
      <c r="H17" t="str">
        <f t="shared" si="5"/>
        <v>Profits REN+PSA&amp;</v>
      </c>
      <c r="I17" t="str">
        <f t="shared" si="6"/>
        <v>3858&amp;</v>
      </c>
      <c r="J17" t="str">
        <f t="shared" si="4"/>
        <v>0&amp;</v>
      </c>
      <c r="K17" t="str">
        <f t="shared" si="4"/>
        <v>3875&amp;</v>
      </c>
      <c r="L17" t="str">
        <f t="shared" si="4"/>
        <v>3897&amp;</v>
      </c>
      <c r="M17" t="str">
        <f t="shared" si="7"/>
        <v>3870\\</v>
      </c>
    </row>
    <row r="18" spans="1:13" x14ac:dyDescent="0.2">
      <c r="A18" t="s">
        <v>15</v>
      </c>
      <c r="B18">
        <v>7172.3791204742402</v>
      </c>
      <c r="C18">
        <v>7219.0056974067902</v>
      </c>
      <c r="D18">
        <v>7217.4475293285504</v>
      </c>
      <c r="E18">
        <v>7291.6444475199096</v>
      </c>
      <c r="F18">
        <v>7211.9950418344197</v>
      </c>
      <c r="H18" t="str">
        <f t="shared" si="5"/>
        <v>Profits industry&amp;</v>
      </c>
      <c r="I18" t="str">
        <f t="shared" si="6"/>
        <v>7172&amp;</v>
      </c>
      <c r="J18" t="str">
        <f t="shared" si="4"/>
        <v>7219&amp;</v>
      </c>
      <c r="K18" t="str">
        <f t="shared" si="4"/>
        <v>7217&amp;</v>
      </c>
      <c r="L18" t="str">
        <f t="shared" si="4"/>
        <v>7292&amp;</v>
      </c>
      <c r="M18" t="str">
        <f t="shared" si="7"/>
        <v>7212\\</v>
      </c>
    </row>
    <row r="19" spans="1:13" x14ac:dyDescent="0.2">
      <c r="A19" t="s">
        <v>17</v>
      </c>
      <c r="B19">
        <v>3330.40975711889</v>
      </c>
      <c r="C19">
        <v>3317.4936270749799</v>
      </c>
      <c r="D19">
        <v>3316.8049626689299</v>
      </c>
      <c r="E19">
        <v>3291.9432072903701</v>
      </c>
      <c r="F19">
        <v>3317.2290229013001</v>
      </c>
      <c r="H19" t="str">
        <f t="shared" si="5"/>
        <v>Av. CS&amp;</v>
      </c>
      <c r="I19" t="str">
        <f t="shared" si="6"/>
        <v>3330&amp;</v>
      </c>
      <c r="J19" t="str">
        <f t="shared" si="4"/>
        <v>3317&amp;</v>
      </c>
      <c r="K19" t="str">
        <f t="shared" si="4"/>
        <v>3317&amp;</v>
      </c>
      <c r="L19" t="str">
        <f t="shared" si="4"/>
        <v>3292&amp;</v>
      </c>
      <c r="M19" t="str">
        <f t="shared" si="7"/>
        <v>3317\\</v>
      </c>
    </row>
    <row r="21" spans="1:13" x14ac:dyDescent="0.2">
      <c r="B21" t="s">
        <v>26</v>
      </c>
      <c r="C21" t="s">
        <v>27</v>
      </c>
      <c r="F21" t="str">
        <f>B21&amp; "&amp;"</f>
        <v>Ren does not buy&amp;</v>
      </c>
      <c r="G21" t="str">
        <f>C21&amp; "\\"</f>
        <v>REN buys\\</v>
      </c>
    </row>
    <row r="22" spans="1:13" x14ac:dyDescent="0.2">
      <c r="A22" t="s">
        <v>24</v>
      </c>
      <c r="B22">
        <v>2260.9071128792398</v>
      </c>
      <c r="C22">
        <v>1596.5167941853699</v>
      </c>
      <c r="E22" t="str">
        <f>A22&amp; "&amp;"</f>
        <v>PSA does not buy&amp;</v>
      </c>
      <c r="F22" t="str">
        <f>ROUND(B22,1) &amp; "&amp;"</f>
        <v>2260.9&amp;</v>
      </c>
      <c r="G22" t="str">
        <f>ROUND(C22,1) &amp; "\\"</f>
        <v>1596.5\\</v>
      </c>
    </row>
    <row r="23" spans="1:13" x14ac:dyDescent="0.2">
      <c r="A23" t="s">
        <v>25</v>
      </c>
      <c r="B23">
        <v>2742.5708557938501</v>
      </c>
      <c r="C23">
        <v>2083.44840537857</v>
      </c>
      <c r="E23" t="str">
        <f>A23&amp; "&amp;"</f>
        <v>PSA buys&amp;</v>
      </c>
      <c r="F23" t="str">
        <f t="shared" ref="F23:F24" si="8">ROUND(B23,1) &amp; "&amp;"</f>
        <v>2742.6&amp;</v>
      </c>
      <c r="G23" t="str">
        <f t="shared" ref="G23:G24" si="9">ROUND(C23,1) &amp; "\\"</f>
        <v>2083.4\\</v>
      </c>
    </row>
    <row r="24" spans="1:13" x14ac:dyDescent="0.2">
      <c r="A24" t="s">
        <v>23</v>
      </c>
      <c r="B24">
        <f>B23-B22</f>
        <v>481.66374291461034</v>
      </c>
      <c r="C24">
        <f>C23-C22</f>
        <v>486.93161119320007</v>
      </c>
      <c r="E24" t="s">
        <v>29</v>
      </c>
      <c r="F24" t="str">
        <f t="shared" si="8"/>
        <v>481.7&amp;</v>
      </c>
      <c r="G24" t="str">
        <f t="shared" si="9"/>
        <v>486.9\\</v>
      </c>
    </row>
    <row r="25" spans="1:13" x14ac:dyDescent="0.2">
      <c r="B2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Isis Durrmeyer</dc:creator>
  <cp:lastModifiedBy>Isis Durrmeyer</cp:lastModifiedBy>
  <dcterms:created xsi:type="dcterms:W3CDTF">2020-12-18T09:05:24Z</dcterms:created>
  <dcterms:modified xsi:type="dcterms:W3CDTF">2020-12-18T15:34:08Z</dcterms:modified>
</cp:coreProperties>
</file>