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IR Staff\IR WWW\wwwir\FB16\Excel\"/>
    </mc:Choice>
  </mc:AlternateContent>
  <bookViews>
    <workbookView xWindow="-15" yWindow="1305" windowWidth="10725" windowHeight="5400" activeTab="1"/>
  </bookViews>
  <sheets>
    <sheet name="By Gender" sheetId="1" r:id="rId1"/>
    <sheet name="by college and gender" sheetId="2" r:id="rId2"/>
  </sheets>
  <definedNames>
    <definedName name="_xlnm.Print_Area" localSheetId="0">'By Gender'!$A$1:$AK$30</definedName>
  </definedNames>
  <calcPr calcId="152511"/>
</workbook>
</file>

<file path=xl/calcChain.xml><?xml version="1.0" encoding="utf-8"?>
<calcChain xmlns="http://schemas.openxmlformats.org/spreadsheetml/2006/main">
  <c r="AI23" i="1" l="1"/>
  <c r="AI25" i="1" l="1"/>
  <c r="AI24" i="1"/>
  <c r="AI22" i="1"/>
  <c r="AI16" i="1"/>
  <c r="AI14" i="1"/>
  <c r="AI10" i="1"/>
  <c r="AI12" i="1" s="1"/>
  <c r="AI6" i="1"/>
  <c r="AI8" i="1" s="1"/>
  <c r="O13" i="2"/>
  <c r="O12" i="2"/>
  <c r="O11" i="2"/>
  <c r="O10" i="2"/>
  <c r="O9" i="2"/>
  <c r="O8" i="2"/>
  <c r="O7" i="2"/>
  <c r="O6" i="2"/>
  <c r="N13" i="2"/>
  <c r="N12" i="2"/>
  <c r="N11" i="2"/>
  <c r="N10" i="2"/>
  <c r="N9" i="2"/>
  <c r="N8" i="2"/>
  <c r="N7" i="2"/>
  <c r="N6" i="2"/>
  <c r="N14" i="2"/>
  <c r="O14" i="2"/>
  <c r="M14" i="2"/>
  <c r="L14" i="2"/>
  <c r="I14" i="2"/>
  <c r="H14" i="2"/>
  <c r="J14" i="2"/>
  <c r="G14" i="2"/>
  <c r="J13" i="2"/>
  <c r="J12" i="2"/>
  <c r="J11" i="2"/>
  <c r="J10" i="2"/>
  <c r="J9" i="2"/>
  <c r="J8" i="2"/>
  <c r="J7" i="2"/>
  <c r="J6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I13" i="2"/>
  <c r="I12" i="2"/>
  <c r="I11" i="2"/>
  <c r="I10" i="2"/>
  <c r="I9" i="2"/>
  <c r="I8" i="2"/>
  <c r="I7" i="2"/>
  <c r="I6" i="2"/>
  <c r="E14" i="2"/>
  <c r="D14" i="2"/>
  <c r="C14" i="2"/>
  <c r="B14" i="2"/>
  <c r="D11" i="2"/>
  <c r="E11" i="2"/>
  <c r="D10" i="2"/>
  <c r="E10" i="2"/>
  <c r="D9" i="2"/>
  <c r="E9" i="2"/>
  <c r="D8" i="2"/>
  <c r="E8" i="2"/>
  <c r="D7" i="2"/>
  <c r="E7" i="2"/>
  <c r="E6" i="2"/>
  <c r="D6" i="2"/>
</calcChain>
</file>

<file path=xl/sharedStrings.xml><?xml version="1.0" encoding="utf-8"?>
<sst xmlns="http://schemas.openxmlformats.org/spreadsheetml/2006/main" count="64" uniqueCount="34">
  <si>
    <t>Enrollment by Gender</t>
  </si>
  <si>
    <t>LEVEL AND GENDER</t>
  </si>
  <si>
    <t>Undergraduate</t>
  </si>
  <si>
    <t>Graduate</t>
  </si>
  <si>
    <t>Total</t>
  </si>
  <si>
    <t>Office of Institutional Research (Source: Office of the Registrar)</t>
  </si>
  <si>
    <t>Percent</t>
  </si>
  <si>
    <t>Male</t>
  </si>
  <si>
    <t>Female</t>
  </si>
  <si>
    <t>First Professional</t>
  </si>
  <si>
    <t>1996</t>
  </si>
  <si>
    <t>Fall Semester Headcount and Percent Female by Level</t>
  </si>
  <si>
    <r>
      <t xml:space="preserve">1  </t>
    </r>
    <r>
      <rPr>
        <sz val="7"/>
        <rFont val="Univers 55"/>
        <family val="2"/>
      </rPr>
      <t>Prior to 2011 Post Docs included with Graduate.</t>
    </r>
  </si>
  <si>
    <t>College</t>
  </si>
  <si>
    <t>Men</t>
  </si>
  <si>
    <t>Women</t>
  </si>
  <si>
    <t>Business</t>
  </si>
  <si>
    <t>Design</t>
  </si>
  <si>
    <t>Engineering</t>
  </si>
  <si>
    <t>Human Sciences</t>
  </si>
  <si>
    <r>
      <t>Post Docs</t>
    </r>
    <r>
      <rPr>
        <b/>
        <vertAlign val="superscript"/>
        <sz val="8"/>
        <rFont val="Univers 45 Light"/>
        <family val="2"/>
      </rPr>
      <t xml:space="preserve"> 1</t>
    </r>
  </si>
  <si>
    <t>Enrollment: Gender by College and Level</t>
  </si>
  <si>
    <t>Interdepartmental Units and Undeclared</t>
  </si>
  <si>
    <t>Agriculture and Life Sciences</t>
  </si>
  <si>
    <t>Liberal Arts and Sciences</t>
  </si>
  <si>
    <t>Office of Institutional Research (Source: e-data)</t>
  </si>
  <si>
    <t xml:space="preserve">Undergraduate Enrollment: Gender by College </t>
  </si>
  <si>
    <t xml:space="preserve">Vet Med  </t>
  </si>
  <si>
    <t xml:space="preserve"> Undergraduate</t>
  </si>
  <si>
    <t xml:space="preserve">Fall 2015 Semester Headcount and Percent Female </t>
  </si>
  <si>
    <t>Last Updated: 9/14/2015</t>
  </si>
  <si>
    <t xml:space="preserve">Fall 2015 Semester Headcount </t>
  </si>
  <si>
    <t xml:space="preserve">Fall 2015 Semester Headcount and Percent Women </t>
  </si>
  <si>
    <t>Percent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</si>
</sst>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??0.0%"/>
    <numFmt numFmtId="166" formatCode="??,??0"/>
    <numFmt numFmtId="167" formatCode="??0.0%;\-??0.0%_-;??0.0%;"/>
  </numFmts>
  <fonts count="21">
    <font>
      <sz val="10"/>
      <name val="Univers 55"/>
    </font>
    <font>
      <sz val="7"/>
      <name val="Univers 55"/>
      <family val="2"/>
    </font>
    <font>
      <sz val="10"/>
      <name val="Berkeley Italic"/>
    </font>
    <font>
      <sz val="7"/>
      <name val="Univers 75 Black"/>
    </font>
    <font>
      <sz val="7"/>
      <name val="Univers 65 Bold"/>
    </font>
    <font>
      <b/>
      <sz val="14"/>
      <name val="Univers 55"/>
      <family val="2"/>
    </font>
    <font>
      <i/>
      <sz val="10"/>
      <name val="Berkeley"/>
      <family val="1"/>
    </font>
    <font>
      <b/>
      <sz val="7"/>
      <name val="Univers 65 Bold"/>
    </font>
    <font>
      <sz val="7"/>
      <name val="Univers 55"/>
      <family val="2"/>
    </font>
    <font>
      <vertAlign val="superscript"/>
      <sz val="7"/>
      <name val="Univers 55"/>
      <family val="2"/>
    </font>
    <font>
      <b/>
      <sz val="8"/>
      <name val="Univers 55"/>
      <family val="2"/>
    </font>
    <font>
      <sz val="8"/>
      <name val="Univers 75 Black"/>
    </font>
    <font>
      <b/>
      <sz val="8"/>
      <name val="Univers 45 Light"/>
      <family val="2"/>
    </font>
    <font>
      <sz val="8"/>
      <name val="Univers 55"/>
      <family val="2"/>
    </font>
    <font>
      <i/>
      <sz val="8"/>
      <name val="Univers 55"/>
      <family val="2"/>
    </font>
    <font>
      <b/>
      <vertAlign val="superscript"/>
      <sz val="8"/>
      <name val="Univers 45 Light"/>
      <family val="2"/>
    </font>
    <font>
      <b/>
      <i/>
      <sz val="8"/>
      <name val="Univers 45 Light"/>
      <family val="2"/>
    </font>
    <font>
      <b/>
      <i/>
      <sz val="8"/>
      <name val="Univers 55"/>
    </font>
    <font>
      <b/>
      <sz val="8"/>
      <color theme="1"/>
      <name val="Univers 55"/>
      <family val="2"/>
    </font>
    <font>
      <b/>
      <sz val="8"/>
      <color theme="1"/>
      <name val="Univers 55"/>
    </font>
    <font>
      <i/>
      <sz val="8"/>
      <name val="Univers 55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0" fillId="0" borderId="0" xfId="0" applyBorder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6" fontId="7" fillId="0" borderId="2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left"/>
    </xf>
    <xf numFmtId="165" fontId="8" fillId="0" borderId="0" xfId="0" applyNumberFormat="1" applyFont="1" applyAlignment="1"/>
    <xf numFmtId="167" fontId="8" fillId="0" borderId="0" xfId="0" applyNumberFormat="1" applyFont="1" applyAlignment="1"/>
    <xf numFmtId="167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9" fillId="0" borderId="0" xfId="0" applyNumberFormat="1" applyFont="1" applyAlignment="1"/>
    <xf numFmtId="0" fontId="8" fillId="0" borderId="0" xfId="0" applyFont="1" applyAlignment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166" fontId="12" fillId="0" borderId="0" xfId="0" applyNumberFormat="1" applyFont="1" applyFill="1" applyAlignment="1">
      <alignment horizontal="left"/>
    </xf>
    <xf numFmtId="166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left"/>
    </xf>
    <xf numFmtId="167" fontId="14" fillId="0" borderId="0" xfId="0" applyNumberFormat="1" applyFont="1" applyFill="1" applyAlignment="1">
      <alignment horizontal="center"/>
    </xf>
    <xf numFmtId="167" fontId="13" fillId="0" borderId="0" xfId="0" applyNumberFormat="1" applyFont="1" applyFill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5" fontId="13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 applyAlignment="1">
      <alignment horizontal="left"/>
    </xf>
    <xf numFmtId="166" fontId="12" fillId="2" borderId="0" xfId="0" applyNumberFormat="1" applyFont="1" applyFill="1" applyAlignment="1">
      <alignment horizontal="left"/>
    </xf>
    <xf numFmtId="166" fontId="13" fillId="2" borderId="0" xfId="0" applyNumberFormat="1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165" fontId="13" fillId="2" borderId="0" xfId="0" applyNumberFormat="1" applyFont="1" applyFill="1" applyAlignment="1">
      <alignment horizontal="left"/>
    </xf>
    <xf numFmtId="165" fontId="14" fillId="2" borderId="0" xfId="0" applyNumberFormat="1" applyFont="1" applyFill="1" applyAlignment="1">
      <alignment horizontal="left"/>
    </xf>
    <xf numFmtId="167" fontId="14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3" fontId="13" fillId="0" borderId="0" xfId="0" applyNumberFormat="1" applyFont="1" applyAlignment="1"/>
    <xf numFmtId="3" fontId="13" fillId="0" borderId="0" xfId="0" applyNumberFormat="1" applyFont="1" applyAlignment="1">
      <alignment horizontal="right"/>
    </xf>
    <xf numFmtId="0" fontId="18" fillId="0" borderId="1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0" xfId="0" applyFont="1" applyBorder="1"/>
    <xf numFmtId="0" fontId="10" fillId="0" borderId="1" xfId="0" applyFont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/>
    <xf numFmtId="3" fontId="13" fillId="2" borderId="0" xfId="0" applyNumberFormat="1" applyFont="1" applyFill="1" applyAlignment="1"/>
    <xf numFmtId="3" fontId="13" fillId="2" borderId="0" xfId="0" applyNumberFormat="1" applyFont="1" applyFill="1" applyAlignment="1">
      <alignment horizontal="right"/>
    </xf>
    <xf numFmtId="0" fontId="10" fillId="2" borderId="0" xfId="0" applyFont="1" applyFill="1"/>
    <xf numFmtId="0" fontId="18" fillId="2" borderId="0" xfId="0" applyFont="1" applyFill="1" applyAlignment="1">
      <alignment horizontal="left" indent="3"/>
    </xf>
    <xf numFmtId="3" fontId="18" fillId="2" borderId="2" xfId="0" applyNumberFormat="1" applyFont="1" applyFill="1" applyBorder="1" applyAlignment="1"/>
    <xf numFmtId="3" fontId="18" fillId="2" borderId="2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wrapText="1"/>
    </xf>
    <xf numFmtId="164" fontId="13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6" fillId="0" borderId="0" xfId="0" applyFont="1" applyBorder="1" applyAlignment="1"/>
    <xf numFmtId="0" fontId="6" fillId="0" borderId="0" xfId="0" applyFont="1"/>
    <xf numFmtId="166" fontId="12" fillId="3" borderId="0" xfId="0" applyNumberFormat="1" applyFont="1" applyFill="1" applyAlignment="1">
      <alignment horizontal="left"/>
    </xf>
    <xf numFmtId="166" fontId="12" fillId="3" borderId="2" xfId="0" applyNumberFormat="1" applyFont="1" applyFill="1" applyBorder="1" applyAlignment="1">
      <alignment horizontal="center"/>
    </xf>
    <xf numFmtId="165" fontId="12" fillId="3" borderId="0" xfId="0" applyNumberFormat="1" applyFont="1" applyFill="1" applyAlignment="1">
      <alignment horizontal="center"/>
    </xf>
    <xf numFmtId="165" fontId="12" fillId="3" borderId="0" xfId="0" applyNumberFormat="1" applyFont="1" applyFill="1" applyAlignment="1">
      <alignment horizontal="left"/>
    </xf>
    <xf numFmtId="166" fontId="12" fillId="3" borderId="0" xfId="0" applyNumberFormat="1" applyFont="1" applyFill="1" applyBorder="1" applyAlignment="1">
      <alignment horizontal="center"/>
    </xf>
    <xf numFmtId="165" fontId="16" fillId="3" borderId="0" xfId="0" applyNumberFormat="1" applyFont="1" applyFill="1" applyAlignment="1">
      <alignment horizontal="left"/>
    </xf>
    <xf numFmtId="167" fontId="16" fillId="3" borderId="0" xfId="0" applyNumberFormat="1" applyFont="1" applyFill="1" applyAlignment="1">
      <alignment horizontal="center"/>
    </xf>
    <xf numFmtId="167" fontId="12" fillId="3" borderId="0" xfId="0" applyNumberFormat="1" applyFont="1" applyFill="1" applyAlignment="1">
      <alignment horizontal="center"/>
    </xf>
    <xf numFmtId="3" fontId="13" fillId="0" borderId="0" xfId="0" applyNumberFormat="1" applyFont="1" applyFill="1" applyAlignment="1"/>
    <xf numFmtId="164" fontId="17" fillId="2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right"/>
    </xf>
    <xf numFmtId="0" fontId="19" fillId="0" borderId="3" xfId="0" applyFont="1" applyBorder="1" applyAlignment="1">
      <alignment horizontal="center" wrapText="1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r>
              <a:rPr lang="en-US"/>
              <a:t>Undergraduate Enrollment: Gender by College 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'by college and gender'!$A$6</c:f>
              <c:strCache>
                <c:ptCount val="1"/>
                <c:pt idx="0">
                  <c:v>Agriculture and Life Sciences</c:v>
                </c:pt>
              </c:strCache>
            </c:strRef>
          </c:tx>
          <c:spPr>
            <a:solidFill>
              <a:srgbClr val="076D54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gender'!$B$6:$C$6</c:f>
              <c:numCache>
                <c:formatCode>#,##0</c:formatCode>
                <c:ptCount val="2"/>
                <c:pt idx="0">
                  <c:v>2273</c:v>
                </c:pt>
                <c:pt idx="1">
                  <c:v>2339</c:v>
                </c:pt>
              </c:numCache>
            </c:numRef>
          </c:val>
        </c:ser>
        <c:ser>
          <c:idx val="1"/>
          <c:order val="1"/>
          <c:tx>
            <c:strRef>
              <c:f>'by college and gender'!$A$7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C4B796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gender'!$B$7:$C$7</c:f>
              <c:numCache>
                <c:formatCode>#,##0</c:formatCode>
                <c:ptCount val="2"/>
                <c:pt idx="0">
                  <c:v>2726</c:v>
                </c:pt>
                <c:pt idx="1">
                  <c:v>1435</c:v>
                </c:pt>
              </c:numCache>
            </c:numRef>
          </c:val>
        </c:ser>
        <c:ser>
          <c:idx val="2"/>
          <c:order val="2"/>
          <c:tx>
            <c:strRef>
              <c:f>'by college and gender'!$A$8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8499A5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gender'!$B$8:$C$8</c:f>
              <c:numCache>
                <c:formatCode>#,##0</c:formatCode>
                <c:ptCount val="2"/>
                <c:pt idx="0">
                  <c:v>803</c:v>
                </c:pt>
                <c:pt idx="1">
                  <c:v>968</c:v>
                </c:pt>
              </c:numCache>
            </c:numRef>
          </c:val>
        </c:ser>
        <c:ser>
          <c:idx val="3"/>
          <c:order val="3"/>
          <c:tx>
            <c:strRef>
              <c:f>'by college and gender'!$A$9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rgbClr val="CE1126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gender'!$B$9:$C$9</c:f>
              <c:numCache>
                <c:formatCode>#,##0</c:formatCode>
                <c:ptCount val="2"/>
                <c:pt idx="0">
                  <c:v>6697</c:v>
                </c:pt>
                <c:pt idx="1">
                  <c:v>1252</c:v>
                </c:pt>
              </c:numCache>
            </c:numRef>
          </c:val>
        </c:ser>
        <c:ser>
          <c:idx val="4"/>
          <c:order val="4"/>
          <c:tx>
            <c:strRef>
              <c:f>'by college and gender'!$A$10</c:f>
              <c:strCache>
                <c:ptCount val="1"/>
                <c:pt idx="0">
                  <c:v>Human Sciences</c:v>
                </c:pt>
              </c:strCache>
            </c:strRef>
          </c:tx>
          <c:spPr>
            <a:solidFill>
              <a:srgbClr val="3A75C4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gender'!$B$10:$C$10</c:f>
              <c:numCache>
                <c:formatCode>#,##0</c:formatCode>
                <c:ptCount val="2"/>
                <c:pt idx="0">
                  <c:v>902</c:v>
                </c:pt>
                <c:pt idx="1">
                  <c:v>3388</c:v>
                </c:pt>
              </c:numCache>
            </c:numRef>
          </c:val>
        </c:ser>
        <c:ser>
          <c:idx val="5"/>
          <c:order val="5"/>
          <c:tx>
            <c:strRef>
              <c:f>'by college and gender'!$A$11</c:f>
              <c:strCache>
                <c:ptCount val="1"/>
                <c:pt idx="0">
                  <c:v>Liberal Arts and Sciences</c:v>
                </c:pt>
              </c:strCache>
            </c:strRef>
          </c:tx>
          <c:spPr>
            <a:solidFill>
              <a:srgbClr val="F2BF49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gender'!$B$11:$C$11</c:f>
              <c:numCache>
                <c:formatCode>#,##0</c:formatCode>
                <c:ptCount val="2"/>
                <c:pt idx="0">
                  <c:v>3670</c:v>
                </c:pt>
                <c:pt idx="1">
                  <c:v>3581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3597720"/>
        <c:axId val="183598104"/>
      </c:barChart>
      <c:catAx>
        <c:axId val="18359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598104"/>
        <c:crosses val="autoZero"/>
        <c:auto val="1"/>
        <c:lblAlgn val="ctr"/>
        <c:lblOffset val="100"/>
        <c:noMultiLvlLbl val="0"/>
      </c:catAx>
      <c:valAx>
        <c:axId val="18359810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597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41130091984233"/>
          <c:y val="0.38775510204081631"/>
          <c:w val="0.22076215505913271"/>
          <c:h val="0.30867346938775508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Berkeley"/>
              <a:ea typeface="Berkeley"/>
              <a:cs typeface="Berkeley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r>
              <a:rPr lang="en-US"/>
              <a:t>Percent of Graduate Men and Women by College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'by college and gender'!$G$5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CE1126"/>
            </a:solidFill>
          </c:spPr>
          <c:invertIfNegative val="0"/>
          <c:cat>
            <c:strRef>
              <c:f>'by college and gender'!$A$6:$A$14</c:f>
              <c:strCache>
                <c:ptCount val="9"/>
                <c:pt idx="0">
                  <c:v>Agriculture and Life Sciences</c:v>
                </c:pt>
                <c:pt idx="1">
                  <c:v>Business</c:v>
                </c:pt>
                <c:pt idx="2">
                  <c:v>Design</c:v>
                </c:pt>
                <c:pt idx="3">
                  <c:v>Engineering</c:v>
                </c:pt>
                <c:pt idx="4">
                  <c:v>Human Sciences</c:v>
                </c:pt>
                <c:pt idx="5">
                  <c:v>Liberal Arts and Sciences</c:v>
                </c:pt>
                <c:pt idx="6">
                  <c:v>Vet Med  </c:v>
                </c:pt>
                <c:pt idx="7">
                  <c:v>Interdepartmental Units and Undeclared</c:v>
                </c:pt>
                <c:pt idx="8">
                  <c:v>Total</c:v>
                </c:pt>
              </c:strCache>
            </c:strRef>
          </c:cat>
          <c:val>
            <c:numRef>
              <c:f>'by college and gender'!$G$6:$G$14</c:f>
              <c:numCache>
                <c:formatCode>#,##0</c:formatCode>
                <c:ptCount val="9"/>
                <c:pt idx="0">
                  <c:v>427</c:v>
                </c:pt>
                <c:pt idx="1">
                  <c:v>202</c:v>
                </c:pt>
                <c:pt idx="2">
                  <c:v>106</c:v>
                </c:pt>
                <c:pt idx="3">
                  <c:v>1042</c:v>
                </c:pt>
                <c:pt idx="4">
                  <c:v>191</c:v>
                </c:pt>
                <c:pt idx="5">
                  <c:v>715</c:v>
                </c:pt>
                <c:pt idx="6">
                  <c:v>74</c:v>
                </c:pt>
                <c:pt idx="7">
                  <c:v>199</c:v>
                </c:pt>
                <c:pt idx="8">
                  <c:v>2956</c:v>
                </c:pt>
              </c:numCache>
            </c:numRef>
          </c:val>
        </c:ser>
        <c:ser>
          <c:idx val="1"/>
          <c:order val="1"/>
          <c:tx>
            <c:strRef>
              <c:f>'by college and gender'!$H$5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2BF49"/>
            </a:solidFill>
          </c:spPr>
          <c:invertIfNegative val="0"/>
          <c:cat>
            <c:strRef>
              <c:f>'by college and gender'!$A$6:$A$14</c:f>
              <c:strCache>
                <c:ptCount val="9"/>
                <c:pt idx="0">
                  <c:v>Agriculture and Life Sciences</c:v>
                </c:pt>
                <c:pt idx="1">
                  <c:v>Business</c:v>
                </c:pt>
                <c:pt idx="2">
                  <c:v>Design</c:v>
                </c:pt>
                <c:pt idx="3">
                  <c:v>Engineering</c:v>
                </c:pt>
                <c:pt idx="4">
                  <c:v>Human Sciences</c:v>
                </c:pt>
                <c:pt idx="5">
                  <c:v>Liberal Arts and Sciences</c:v>
                </c:pt>
                <c:pt idx="6">
                  <c:v>Vet Med  </c:v>
                </c:pt>
                <c:pt idx="7">
                  <c:v>Interdepartmental Units and Undeclared</c:v>
                </c:pt>
                <c:pt idx="8">
                  <c:v>Total</c:v>
                </c:pt>
              </c:strCache>
            </c:strRef>
          </c:cat>
          <c:val>
            <c:numRef>
              <c:f>'by college and gender'!$H$6:$H$14</c:f>
              <c:numCache>
                <c:formatCode>#,##0</c:formatCode>
                <c:ptCount val="9"/>
                <c:pt idx="0">
                  <c:v>336</c:v>
                </c:pt>
                <c:pt idx="1">
                  <c:v>122</c:v>
                </c:pt>
                <c:pt idx="2">
                  <c:v>107</c:v>
                </c:pt>
                <c:pt idx="3">
                  <c:v>321</c:v>
                </c:pt>
                <c:pt idx="4">
                  <c:v>506</c:v>
                </c:pt>
                <c:pt idx="5">
                  <c:v>471</c:v>
                </c:pt>
                <c:pt idx="6">
                  <c:v>72</c:v>
                </c:pt>
                <c:pt idx="7">
                  <c:v>205</c:v>
                </c:pt>
                <c:pt idx="8">
                  <c:v>2140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6989728"/>
        <c:axId val="216990112"/>
      </c:barChart>
      <c:catAx>
        <c:axId val="21698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endParaRPr lang="en-US"/>
          </a:p>
        </c:txPr>
        <c:crossAx val="216990112"/>
        <c:crossesAt val="0"/>
        <c:auto val="1"/>
        <c:lblAlgn val="ctr"/>
        <c:lblOffset val="100"/>
        <c:noMultiLvlLbl val="0"/>
      </c:catAx>
      <c:valAx>
        <c:axId val="21699011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Univers 55"/>
                <a:ea typeface="Univers 55"/>
                <a:cs typeface="Univers 55"/>
              </a:defRPr>
            </a:pPr>
            <a:endParaRPr lang="en-US"/>
          </a:p>
        </c:txPr>
        <c:crossAx val="2169897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6974789915966388"/>
          <c:y val="0.47787748282368531"/>
          <c:w val="0.11554621848739496"/>
          <c:h val="0.11799444020337908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Berkeley"/>
              <a:ea typeface="Berkeley"/>
              <a:cs typeface="Berkeley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r>
              <a:rPr lang="en-US"/>
              <a:t>Undergraduate Enrollment: Gender by College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680040623062818E-2"/>
          <c:y val="0.14168380738122022"/>
          <c:w val="0.62910484179427317"/>
          <c:h val="0.773106486689163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'by college and gender'!$A$6</c:f>
              <c:strCache>
                <c:ptCount val="1"/>
                <c:pt idx="0">
                  <c:v>Agriculture and Life Sciences</c:v>
                </c:pt>
              </c:strCache>
            </c:strRef>
          </c:tx>
          <c:spPr>
            <a:solidFill>
              <a:srgbClr val="076D54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gender'!$B$6:$C$6</c:f>
              <c:numCache>
                <c:formatCode>#,##0</c:formatCode>
                <c:ptCount val="2"/>
                <c:pt idx="0">
                  <c:v>2273</c:v>
                </c:pt>
                <c:pt idx="1">
                  <c:v>2339</c:v>
                </c:pt>
              </c:numCache>
            </c:numRef>
          </c:val>
        </c:ser>
        <c:ser>
          <c:idx val="1"/>
          <c:order val="1"/>
          <c:tx>
            <c:strRef>
              <c:f>'by college and gender'!$A$7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C4B796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gender'!$B$7:$C$7</c:f>
              <c:numCache>
                <c:formatCode>#,##0</c:formatCode>
                <c:ptCount val="2"/>
                <c:pt idx="0">
                  <c:v>2726</c:v>
                </c:pt>
                <c:pt idx="1">
                  <c:v>1435</c:v>
                </c:pt>
              </c:numCache>
            </c:numRef>
          </c:val>
        </c:ser>
        <c:ser>
          <c:idx val="2"/>
          <c:order val="2"/>
          <c:tx>
            <c:strRef>
              <c:f>'by college and gender'!$A$8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8499A5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gender'!$B$8:$C$8</c:f>
              <c:numCache>
                <c:formatCode>#,##0</c:formatCode>
                <c:ptCount val="2"/>
                <c:pt idx="0">
                  <c:v>803</c:v>
                </c:pt>
                <c:pt idx="1">
                  <c:v>968</c:v>
                </c:pt>
              </c:numCache>
            </c:numRef>
          </c:val>
        </c:ser>
        <c:ser>
          <c:idx val="3"/>
          <c:order val="3"/>
          <c:tx>
            <c:strRef>
              <c:f>'by college and gender'!$A$9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rgbClr val="CE1126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gender'!$B$9:$C$9</c:f>
              <c:numCache>
                <c:formatCode>#,##0</c:formatCode>
                <c:ptCount val="2"/>
                <c:pt idx="0">
                  <c:v>6697</c:v>
                </c:pt>
                <c:pt idx="1">
                  <c:v>1252</c:v>
                </c:pt>
              </c:numCache>
            </c:numRef>
          </c:val>
        </c:ser>
        <c:ser>
          <c:idx val="4"/>
          <c:order val="4"/>
          <c:tx>
            <c:strRef>
              <c:f>'by college and gender'!$A$10</c:f>
              <c:strCache>
                <c:ptCount val="1"/>
                <c:pt idx="0">
                  <c:v>Human Sciences</c:v>
                </c:pt>
              </c:strCache>
            </c:strRef>
          </c:tx>
          <c:spPr>
            <a:solidFill>
              <a:srgbClr val="3A75C4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gender'!$B$10:$C$10</c:f>
              <c:numCache>
                <c:formatCode>#,##0</c:formatCode>
                <c:ptCount val="2"/>
                <c:pt idx="0">
                  <c:v>902</c:v>
                </c:pt>
                <c:pt idx="1">
                  <c:v>3388</c:v>
                </c:pt>
              </c:numCache>
            </c:numRef>
          </c:val>
        </c:ser>
        <c:ser>
          <c:idx val="5"/>
          <c:order val="5"/>
          <c:tx>
            <c:strRef>
              <c:f>'by college and gender'!$A$11</c:f>
              <c:strCache>
                <c:ptCount val="1"/>
                <c:pt idx="0">
                  <c:v>Liberal Arts and Sciences</c:v>
                </c:pt>
              </c:strCache>
            </c:strRef>
          </c:tx>
          <c:spPr>
            <a:solidFill>
              <a:srgbClr val="F2BF49"/>
            </a:solidFill>
          </c:spPr>
          <c:invertIfNegative val="0"/>
          <c:cat>
            <c:strRef>
              <c:f>'by college and gender'!$B$5:$C$5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'by college and gender'!$B$11:$C$11</c:f>
              <c:numCache>
                <c:formatCode>#,##0</c:formatCode>
                <c:ptCount val="2"/>
                <c:pt idx="0">
                  <c:v>3670</c:v>
                </c:pt>
                <c:pt idx="1">
                  <c:v>3581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7397256"/>
        <c:axId val="217093200"/>
      </c:barChart>
      <c:catAx>
        <c:axId val="21739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093200"/>
        <c:crosses val="autoZero"/>
        <c:auto val="1"/>
        <c:lblAlgn val="ctr"/>
        <c:lblOffset val="100"/>
        <c:noMultiLvlLbl val="0"/>
      </c:catAx>
      <c:valAx>
        <c:axId val="2170932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397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24273937726494"/>
          <c:y val="0.35034013605442177"/>
          <c:w val="0.23293083801291461"/>
          <c:h val="0.34608843537414968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Berkeley"/>
              <a:ea typeface="Berkeley"/>
              <a:cs typeface="Berkeley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r>
              <a:rPr lang="en-US"/>
              <a:t>Percent of Undergraduate Men and Women by College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'by college and gender'!$B$5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CE1126"/>
            </a:solidFill>
          </c:spPr>
          <c:invertIfNegative val="0"/>
          <c:cat>
            <c:strRef>
              <c:f>('by college and gender'!$A$6:$A$11,'by college and gender'!$A$14)</c:f>
              <c:strCache>
                <c:ptCount val="7"/>
                <c:pt idx="0">
                  <c:v>Agriculture and Life Sciences</c:v>
                </c:pt>
                <c:pt idx="1">
                  <c:v>Business</c:v>
                </c:pt>
                <c:pt idx="2">
                  <c:v>Design</c:v>
                </c:pt>
                <c:pt idx="3">
                  <c:v>Engineering</c:v>
                </c:pt>
                <c:pt idx="4">
                  <c:v>Human Sciences</c:v>
                </c:pt>
                <c:pt idx="5">
                  <c:v>Liberal Arts and Sciences</c:v>
                </c:pt>
                <c:pt idx="6">
                  <c:v>Total</c:v>
                </c:pt>
              </c:strCache>
            </c:strRef>
          </c:cat>
          <c:val>
            <c:numRef>
              <c:f>('by college and gender'!$B$6:$B$11,'by college and gender'!$B$14)</c:f>
              <c:numCache>
                <c:formatCode>#,##0</c:formatCode>
                <c:ptCount val="7"/>
                <c:pt idx="0">
                  <c:v>2273</c:v>
                </c:pt>
                <c:pt idx="1">
                  <c:v>2726</c:v>
                </c:pt>
                <c:pt idx="2">
                  <c:v>803</c:v>
                </c:pt>
                <c:pt idx="3">
                  <c:v>6697</c:v>
                </c:pt>
                <c:pt idx="4">
                  <c:v>902</c:v>
                </c:pt>
                <c:pt idx="5">
                  <c:v>3670</c:v>
                </c:pt>
                <c:pt idx="6">
                  <c:v>17071</c:v>
                </c:pt>
              </c:numCache>
            </c:numRef>
          </c:val>
        </c:ser>
        <c:ser>
          <c:idx val="1"/>
          <c:order val="1"/>
          <c:tx>
            <c:strRef>
              <c:f>'by college and gender'!$C$5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2BF49"/>
            </a:solidFill>
          </c:spPr>
          <c:invertIfNegative val="0"/>
          <c:cat>
            <c:strRef>
              <c:f>('by college and gender'!$A$6:$A$11,'by college and gender'!$A$14)</c:f>
              <c:strCache>
                <c:ptCount val="7"/>
                <c:pt idx="0">
                  <c:v>Agriculture and Life Sciences</c:v>
                </c:pt>
                <c:pt idx="1">
                  <c:v>Business</c:v>
                </c:pt>
                <c:pt idx="2">
                  <c:v>Design</c:v>
                </c:pt>
                <c:pt idx="3">
                  <c:v>Engineering</c:v>
                </c:pt>
                <c:pt idx="4">
                  <c:v>Human Sciences</c:v>
                </c:pt>
                <c:pt idx="5">
                  <c:v>Liberal Arts and Sciences</c:v>
                </c:pt>
                <c:pt idx="6">
                  <c:v>Total</c:v>
                </c:pt>
              </c:strCache>
            </c:strRef>
          </c:cat>
          <c:val>
            <c:numRef>
              <c:f>('by college and gender'!$C$6:$C$11,'by college and gender'!$C$14)</c:f>
              <c:numCache>
                <c:formatCode>#,##0</c:formatCode>
                <c:ptCount val="7"/>
                <c:pt idx="0">
                  <c:v>2339</c:v>
                </c:pt>
                <c:pt idx="1">
                  <c:v>1435</c:v>
                </c:pt>
                <c:pt idx="2">
                  <c:v>968</c:v>
                </c:pt>
                <c:pt idx="3">
                  <c:v>1252</c:v>
                </c:pt>
                <c:pt idx="4">
                  <c:v>3388</c:v>
                </c:pt>
                <c:pt idx="5">
                  <c:v>3581</c:v>
                </c:pt>
                <c:pt idx="6">
                  <c:v>12963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7115776"/>
        <c:axId val="217127464"/>
      </c:barChart>
      <c:catAx>
        <c:axId val="217115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Berkeley"/>
                <a:ea typeface="Berkeley"/>
                <a:cs typeface="Berkeley"/>
              </a:defRPr>
            </a:pPr>
            <a:endParaRPr lang="en-US"/>
          </a:p>
        </c:txPr>
        <c:crossAx val="217127464"/>
        <c:crossesAt val="0"/>
        <c:auto val="1"/>
        <c:lblAlgn val="ctr"/>
        <c:lblOffset val="100"/>
        <c:noMultiLvlLbl val="0"/>
      </c:catAx>
      <c:valAx>
        <c:axId val="2171274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Univers 55"/>
                <a:ea typeface="Univers 55"/>
                <a:cs typeface="Univers 55"/>
              </a:defRPr>
            </a:pPr>
            <a:endParaRPr lang="en-US"/>
          </a:p>
        </c:txPr>
        <c:crossAx val="2171157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6781771547555131"/>
          <c:y val="0.48082734382876979"/>
          <c:w val="0.11494274377159619"/>
          <c:h val="0.12389416221354804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Berkeley"/>
              <a:ea typeface="Berkeley"/>
              <a:cs typeface="Berkeley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37</xdr:col>
      <xdr:colOff>466725</xdr:colOff>
      <xdr:row>0</xdr:row>
      <xdr:rowOff>152400</xdr:rowOff>
    </xdr:to>
    <xdr:grpSp>
      <xdr:nvGrpSpPr>
        <xdr:cNvPr id="1278" name="Group 5"/>
        <xdr:cNvGrpSpPr>
          <a:grpSpLocks noChangeAspect="1"/>
        </xdr:cNvGrpSpPr>
      </xdr:nvGrpSpPr>
      <xdr:grpSpPr bwMode="auto">
        <a:xfrm>
          <a:off x="9525" y="28575"/>
          <a:ext cx="6507480" cy="123825"/>
          <a:chOff x="1" y="16"/>
          <a:chExt cx="664" cy="13"/>
        </a:xfrm>
      </xdr:grpSpPr>
      <xdr:pic>
        <xdr:nvPicPr>
          <xdr:cNvPr id="1279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80" name="Line 7"/>
          <xdr:cNvSpPr>
            <a:spLocks noChangeAspect="1" noChangeShapeType="1"/>
          </xdr:cNvSpPr>
        </xdr:nvSpPr>
        <xdr:spPr bwMode="auto">
          <a:xfrm>
            <a:off x="1" y="29"/>
            <a:ext cx="664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552450</xdr:colOff>
      <xdr:row>0</xdr:row>
      <xdr:rowOff>142875</xdr:rowOff>
    </xdr:to>
    <xdr:grpSp>
      <xdr:nvGrpSpPr>
        <xdr:cNvPr id="2701" name="Group 5"/>
        <xdr:cNvGrpSpPr>
          <a:grpSpLocks noChangeAspect="1"/>
        </xdr:cNvGrpSpPr>
      </xdr:nvGrpSpPr>
      <xdr:grpSpPr bwMode="auto">
        <a:xfrm>
          <a:off x="0" y="0"/>
          <a:ext cx="9915525" cy="142875"/>
          <a:chOff x="1" y="16"/>
          <a:chExt cx="879" cy="13"/>
        </a:xfrm>
      </xdr:grpSpPr>
      <xdr:pic>
        <xdr:nvPicPr>
          <xdr:cNvPr id="2721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22" name="Line 7"/>
          <xdr:cNvSpPr>
            <a:spLocks noChangeAspect="1" noChangeShapeType="1"/>
          </xdr:cNvSpPr>
        </xdr:nvSpPr>
        <xdr:spPr bwMode="auto">
          <a:xfrm>
            <a:off x="1" y="29"/>
            <a:ext cx="87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57150</xdr:colOff>
      <xdr:row>78</xdr:row>
      <xdr:rowOff>47625</xdr:rowOff>
    </xdr:from>
    <xdr:to>
      <xdr:col>12</xdr:col>
      <xdr:colOff>123825</xdr:colOff>
      <xdr:row>101</xdr:row>
      <xdr:rowOff>57150</xdr:rowOff>
    </xdr:to>
    <xdr:graphicFrame macro="">
      <xdr:nvGraphicFramePr>
        <xdr:cNvPr id="270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73</xdr:row>
      <xdr:rowOff>0</xdr:rowOff>
    </xdr:from>
    <xdr:to>
      <xdr:col>15</xdr:col>
      <xdr:colOff>228600</xdr:colOff>
      <xdr:row>73</xdr:row>
      <xdr:rowOff>142875</xdr:rowOff>
    </xdr:to>
    <xdr:grpSp>
      <xdr:nvGrpSpPr>
        <xdr:cNvPr id="2703" name="Group 5"/>
        <xdr:cNvGrpSpPr>
          <a:grpSpLocks noChangeAspect="1"/>
        </xdr:cNvGrpSpPr>
      </xdr:nvGrpSpPr>
      <xdr:grpSpPr bwMode="auto">
        <a:xfrm>
          <a:off x="0" y="11820525"/>
          <a:ext cx="8982075" cy="142875"/>
          <a:chOff x="1" y="16"/>
          <a:chExt cx="796" cy="13"/>
        </a:xfrm>
      </xdr:grpSpPr>
      <xdr:pic>
        <xdr:nvPicPr>
          <xdr:cNvPr id="2719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20" name="Line 7"/>
          <xdr:cNvSpPr>
            <a:spLocks noChangeAspect="1" noChangeShapeType="1"/>
          </xdr:cNvSpPr>
        </xdr:nvSpPr>
        <xdr:spPr bwMode="auto">
          <a:xfrm>
            <a:off x="1" y="29"/>
            <a:ext cx="79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552450</xdr:colOff>
      <xdr:row>0</xdr:row>
      <xdr:rowOff>142875</xdr:rowOff>
    </xdr:to>
    <xdr:grpSp>
      <xdr:nvGrpSpPr>
        <xdr:cNvPr id="2704" name="Group 5"/>
        <xdr:cNvGrpSpPr>
          <a:grpSpLocks noChangeAspect="1"/>
        </xdr:cNvGrpSpPr>
      </xdr:nvGrpSpPr>
      <xdr:grpSpPr bwMode="auto">
        <a:xfrm>
          <a:off x="0" y="0"/>
          <a:ext cx="9915525" cy="142875"/>
          <a:chOff x="1" y="16"/>
          <a:chExt cx="879" cy="13"/>
        </a:xfrm>
      </xdr:grpSpPr>
      <xdr:pic>
        <xdr:nvPicPr>
          <xdr:cNvPr id="2717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18" name="Line 7"/>
          <xdr:cNvSpPr>
            <a:spLocks noChangeAspect="1" noChangeShapeType="1"/>
          </xdr:cNvSpPr>
        </xdr:nvSpPr>
        <xdr:spPr bwMode="auto">
          <a:xfrm>
            <a:off x="1" y="29"/>
            <a:ext cx="87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7</xdr:col>
      <xdr:colOff>266700</xdr:colOff>
      <xdr:row>42</xdr:row>
      <xdr:rowOff>19050</xdr:rowOff>
    </xdr:from>
    <xdr:to>
      <xdr:col>16</xdr:col>
      <xdr:colOff>361950</xdr:colOff>
      <xdr:row>62</xdr:row>
      <xdr:rowOff>9525</xdr:rowOff>
    </xdr:to>
    <xdr:graphicFrame macro="">
      <xdr:nvGraphicFramePr>
        <xdr:cNvPr id="2705" name="Chart 2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78</xdr:row>
      <xdr:rowOff>47625</xdr:rowOff>
    </xdr:from>
    <xdr:to>
      <xdr:col>12</xdr:col>
      <xdr:colOff>400050</xdr:colOff>
      <xdr:row>101</xdr:row>
      <xdr:rowOff>57150</xdr:rowOff>
    </xdr:to>
    <xdr:graphicFrame macro="">
      <xdr:nvGraphicFramePr>
        <xdr:cNvPr id="270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73</xdr:row>
      <xdr:rowOff>0</xdr:rowOff>
    </xdr:from>
    <xdr:to>
      <xdr:col>16</xdr:col>
      <xdr:colOff>566857</xdr:colOff>
      <xdr:row>73</xdr:row>
      <xdr:rowOff>142875</xdr:rowOff>
    </xdr:to>
    <xdr:grpSp>
      <xdr:nvGrpSpPr>
        <xdr:cNvPr id="2707" name="Group 5"/>
        <xdr:cNvGrpSpPr>
          <a:grpSpLocks noChangeAspect="1"/>
        </xdr:cNvGrpSpPr>
      </xdr:nvGrpSpPr>
      <xdr:grpSpPr bwMode="auto">
        <a:xfrm>
          <a:off x="0" y="11820525"/>
          <a:ext cx="9929932" cy="142875"/>
          <a:chOff x="1" y="16"/>
          <a:chExt cx="880" cy="13"/>
        </a:xfrm>
      </xdr:grpSpPr>
      <xdr:pic>
        <xdr:nvPicPr>
          <xdr:cNvPr id="2715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16" name="Line 7"/>
          <xdr:cNvSpPr>
            <a:spLocks noChangeAspect="1" noChangeShapeType="1"/>
          </xdr:cNvSpPr>
        </xdr:nvSpPr>
        <xdr:spPr bwMode="auto">
          <a:xfrm>
            <a:off x="1" y="29"/>
            <a:ext cx="88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552450</xdr:colOff>
      <xdr:row>35</xdr:row>
      <xdr:rowOff>142875</xdr:rowOff>
    </xdr:to>
    <xdr:grpSp>
      <xdr:nvGrpSpPr>
        <xdr:cNvPr id="2708" name="Group 5"/>
        <xdr:cNvGrpSpPr>
          <a:grpSpLocks noChangeAspect="1"/>
        </xdr:cNvGrpSpPr>
      </xdr:nvGrpSpPr>
      <xdr:grpSpPr bwMode="auto">
        <a:xfrm>
          <a:off x="0" y="5591175"/>
          <a:ext cx="9915525" cy="142875"/>
          <a:chOff x="1" y="16"/>
          <a:chExt cx="879" cy="13"/>
        </a:xfrm>
      </xdr:grpSpPr>
      <xdr:pic>
        <xdr:nvPicPr>
          <xdr:cNvPr id="2713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14" name="Line 7"/>
          <xdr:cNvSpPr>
            <a:spLocks noChangeAspect="1" noChangeShapeType="1"/>
          </xdr:cNvSpPr>
        </xdr:nvSpPr>
        <xdr:spPr bwMode="auto">
          <a:xfrm>
            <a:off x="1" y="29"/>
            <a:ext cx="87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552450</xdr:colOff>
      <xdr:row>35</xdr:row>
      <xdr:rowOff>142875</xdr:rowOff>
    </xdr:to>
    <xdr:grpSp>
      <xdr:nvGrpSpPr>
        <xdr:cNvPr id="2709" name="Group 5"/>
        <xdr:cNvGrpSpPr>
          <a:grpSpLocks noChangeAspect="1"/>
        </xdr:cNvGrpSpPr>
      </xdr:nvGrpSpPr>
      <xdr:grpSpPr bwMode="auto">
        <a:xfrm>
          <a:off x="0" y="5591175"/>
          <a:ext cx="9915525" cy="142875"/>
          <a:chOff x="1" y="16"/>
          <a:chExt cx="879" cy="13"/>
        </a:xfrm>
      </xdr:grpSpPr>
      <xdr:pic>
        <xdr:nvPicPr>
          <xdr:cNvPr id="2711" name="Picture 6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16"/>
            <a:ext cx="112" cy="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12" name="Line 7"/>
          <xdr:cNvSpPr>
            <a:spLocks noChangeAspect="1" noChangeShapeType="1"/>
          </xdr:cNvSpPr>
        </xdr:nvSpPr>
        <xdr:spPr bwMode="auto">
          <a:xfrm>
            <a:off x="1" y="29"/>
            <a:ext cx="87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28575</xdr:colOff>
      <xdr:row>42</xdr:row>
      <xdr:rowOff>19050</xdr:rowOff>
    </xdr:from>
    <xdr:to>
      <xdr:col>7</xdr:col>
      <xdr:colOff>76200</xdr:colOff>
      <xdr:row>62</xdr:row>
      <xdr:rowOff>9525</xdr:rowOff>
    </xdr:to>
    <xdr:graphicFrame macro="">
      <xdr:nvGraphicFramePr>
        <xdr:cNvPr id="2710" name="Chart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showGridLines="0" zoomScaleNormal="100" workbookViewId="0">
      <selection activeCell="AH38" sqref="AH38"/>
    </sheetView>
  </sheetViews>
  <sheetFormatPr defaultColWidth="11.42578125" defaultRowHeight="12.75"/>
  <cols>
    <col min="1" max="2" width="0.85546875" customWidth="1"/>
    <col min="3" max="3" width="17.42578125" style="7" customWidth="1"/>
    <col min="4" max="8" width="7.7109375" style="10" hidden="1" customWidth="1"/>
    <col min="9" max="9" width="0.140625" style="10" hidden="1" customWidth="1"/>
    <col min="10" max="14" width="7.7109375" style="10" hidden="1" customWidth="1"/>
    <col min="15" max="17" width="7.7109375" hidden="1" customWidth="1"/>
    <col min="18" max="23" width="7.85546875" hidden="1" customWidth="1"/>
    <col min="24" max="26" width="7.85546875" style="10" hidden="1" customWidth="1"/>
    <col min="27" max="29" width="7.85546875" hidden="1" customWidth="1"/>
    <col min="30" max="30" width="7.7109375" hidden="1" customWidth="1"/>
    <col min="31" max="32" width="7.7109375" customWidth="1"/>
    <col min="33" max="34" width="9.7109375" customWidth="1"/>
  </cols>
  <sheetData>
    <row r="1" spans="1:35" s="2" customFormat="1" ht="15" customHeight="1">
      <c r="C1" s="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X1" s="8"/>
      <c r="Y1" s="8"/>
      <c r="Z1" s="8"/>
    </row>
    <row r="2" spans="1:35" s="2" customFormat="1" ht="16.7" customHeight="1">
      <c r="A2" s="15" t="s">
        <v>0</v>
      </c>
      <c r="B2" s="15"/>
      <c r="D2" s="8"/>
      <c r="F2" s="8"/>
      <c r="G2" s="8"/>
      <c r="H2" s="8"/>
      <c r="I2" s="8"/>
      <c r="J2" s="8"/>
      <c r="K2" s="8"/>
      <c r="L2" s="8"/>
      <c r="M2" s="8"/>
      <c r="N2" s="8"/>
      <c r="Q2"/>
      <c r="R2"/>
      <c r="X2" s="8"/>
      <c r="Y2" s="8"/>
      <c r="Z2" s="8"/>
    </row>
    <row r="3" spans="1:35" s="1" customFormat="1" ht="12" customHeight="1">
      <c r="A3" s="16" t="s">
        <v>11</v>
      </c>
      <c r="B3" s="16"/>
      <c r="D3" s="9"/>
      <c r="F3" s="9"/>
      <c r="G3" s="9"/>
      <c r="H3" s="9"/>
      <c r="I3" s="9"/>
      <c r="J3" s="9"/>
      <c r="K3" s="9"/>
      <c r="L3" s="9"/>
      <c r="M3" s="9"/>
      <c r="N3" s="9"/>
      <c r="Q3"/>
      <c r="R3"/>
      <c r="X3" s="9"/>
      <c r="Y3" s="9"/>
      <c r="Z3" s="9"/>
    </row>
    <row r="4" spans="1:35" s="1" customFormat="1" ht="24" customHeight="1">
      <c r="C4" s="6"/>
      <c r="D4" s="9"/>
      <c r="F4" s="9"/>
      <c r="G4" s="9"/>
      <c r="H4" s="9"/>
      <c r="I4" s="9"/>
      <c r="J4" s="9"/>
      <c r="K4" s="9"/>
      <c r="L4" s="9"/>
      <c r="M4" s="9"/>
      <c r="N4" s="9"/>
      <c r="Q4"/>
      <c r="R4"/>
      <c r="X4" s="9"/>
      <c r="Y4" s="9"/>
      <c r="Z4" s="9"/>
    </row>
    <row r="5" spans="1:35" s="11" customFormat="1" ht="16.149999999999999" customHeight="1">
      <c r="A5" s="26" t="s">
        <v>1</v>
      </c>
      <c r="B5" s="26"/>
      <c r="C5" s="27"/>
      <c r="D5" s="28">
        <v>1984</v>
      </c>
      <c r="E5" s="28">
        <v>1985</v>
      </c>
      <c r="F5" s="28">
        <v>1986</v>
      </c>
      <c r="G5" s="28">
        <v>1987</v>
      </c>
      <c r="H5" s="28">
        <v>1988</v>
      </c>
      <c r="I5" s="28">
        <v>1989</v>
      </c>
      <c r="J5" s="28">
        <v>1990</v>
      </c>
      <c r="K5" s="28">
        <v>1991</v>
      </c>
      <c r="L5" s="28">
        <v>1992</v>
      </c>
      <c r="M5" s="28">
        <v>1993</v>
      </c>
      <c r="N5" s="28">
        <v>1994</v>
      </c>
      <c r="O5" s="28">
        <v>1995</v>
      </c>
      <c r="P5" s="29" t="s">
        <v>10</v>
      </c>
      <c r="Q5" s="28">
        <v>1997</v>
      </c>
      <c r="R5" s="28">
        <v>1998</v>
      </c>
      <c r="S5" s="28">
        <v>1999</v>
      </c>
      <c r="T5" s="28">
        <v>2000</v>
      </c>
      <c r="U5" s="28">
        <v>2001</v>
      </c>
      <c r="V5" s="28">
        <v>2002</v>
      </c>
      <c r="W5" s="28">
        <v>2003</v>
      </c>
      <c r="X5" s="28">
        <v>2004</v>
      </c>
      <c r="Y5" s="28">
        <v>2005</v>
      </c>
      <c r="Z5" s="28">
        <v>2006</v>
      </c>
      <c r="AA5" s="28">
        <v>2007</v>
      </c>
      <c r="AB5" s="28">
        <v>2008</v>
      </c>
      <c r="AC5" s="28">
        <v>2009</v>
      </c>
      <c r="AD5" s="28">
        <v>2010</v>
      </c>
      <c r="AE5" s="28">
        <v>2011</v>
      </c>
      <c r="AF5" s="28">
        <v>2012</v>
      </c>
      <c r="AG5" s="28">
        <v>2013</v>
      </c>
      <c r="AH5" s="28">
        <v>2014</v>
      </c>
      <c r="AI5" s="28">
        <v>2015</v>
      </c>
    </row>
    <row r="6" spans="1:35" s="4" customFormat="1" ht="16.149999999999999" customHeight="1">
      <c r="A6" s="40" t="s">
        <v>2</v>
      </c>
      <c r="B6" s="40"/>
      <c r="C6" s="41"/>
      <c r="D6" s="41">
        <v>22225</v>
      </c>
      <c r="E6" s="41">
        <v>22330</v>
      </c>
      <c r="F6" s="41">
        <v>22096</v>
      </c>
      <c r="G6" s="41">
        <v>21314</v>
      </c>
      <c r="H6" s="41">
        <v>21086</v>
      </c>
      <c r="I6" s="41">
        <v>21070</v>
      </c>
      <c r="J6" s="41">
        <v>20875</v>
      </c>
      <c r="K6" s="41">
        <v>20540</v>
      </c>
      <c r="L6" s="41">
        <v>20419</v>
      </c>
      <c r="M6" s="41">
        <v>20262</v>
      </c>
      <c r="N6" s="41">
        <v>19924</v>
      </c>
      <c r="O6" s="41">
        <v>19806</v>
      </c>
      <c r="P6" s="41">
        <v>20100</v>
      </c>
      <c r="Q6" s="41">
        <v>20717</v>
      </c>
      <c r="R6" s="41">
        <v>21035</v>
      </c>
      <c r="S6" s="41">
        <v>21503</v>
      </c>
      <c r="T6" s="41">
        <v>22087</v>
      </c>
      <c r="U6" s="41">
        <v>23060</v>
      </c>
      <c r="V6" s="41">
        <v>22999</v>
      </c>
      <c r="W6" s="41">
        <v>22230</v>
      </c>
      <c r="X6" s="41">
        <v>21354</v>
      </c>
      <c r="Y6" s="41">
        <v>20732</v>
      </c>
      <c r="Z6" s="41">
        <v>20440</v>
      </c>
      <c r="AA6" s="41">
        <v>21004</v>
      </c>
      <c r="AB6" s="41">
        <v>21607</v>
      </c>
      <c r="AC6" s="41">
        <v>22521</v>
      </c>
      <c r="AD6" s="41">
        <v>23104</v>
      </c>
      <c r="AE6" s="41">
        <v>24343</v>
      </c>
      <c r="AF6" s="41">
        <v>25553</v>
      </c>
      <c r="AG6" s="41">
        <v>27659</v>
      </c>
      <c r="AH6" s="41">
        <v>28893</v>
      </c>
      <c r="AI6" s="41">
        <f>SUM(AI7,AI9)</f>
        <v>30034</v>
      </c>
    </row>
    <row r="7" spans="1:35" s="3" customFormat="1" ht="16.149999999999999" customHeight="1">
      <c r="A7" s="42"/>
      <c r="B7" s="43" t="s">
        <v>8</v>
      </c>
      <c r="C7" s="42"/>
      <c r="D7" s="42"/>
      <c r="E7" s="41">
        <v>8670</v>
      </c>
      <c r="F7" s="41">
        <v>8777</v>
      </c>
      <c r="G7" s="41">
        <v>8629</v>
      </c>
      <c r="H7" s="41">
        <v>8670</v>
      </c>
      <c r="I7" s="41">
        <v>8656</v>
      </c>
      <c r="J7" s="41">
        <v>8694</v>
      </c>
      <c r="K7" s="41">
        <v>8571</v>
      </c>
      <c r="L7" s="41">
        <v>8513</v>
      </c>
      <c r="M7" s="41">
        <v>8389</v>
      </c>
      <c r="N7" s="41">
        <v>8429</v>
      </c>
      <c r="O7" s="41">
        <v>8508</v>
      </c>
      <c r="P7" s="41">
        <v>8644</v>
      </c>
      <c r="Q7" s="41">
        <v>8999</v>
      </c>
      <c r="R7" s="41">
        <v>9281</v>
      </c>
      <c r="S7" s="41">
        <v>9615</v>
      </c>
      <c r="T7" s="41">
        <v>9840</v>
      </c>
      <c r="U7" s="41">
        <v>10233</v>
      </c>
      <c r="V7" s="41">
        <v>10179</v>
      </c>
      <c r="W7" s="41">
        <v>9753</v>
      </c>
      <c r="X7" s="41">
        <v>9371</v>
      </c>
      <c r="Y7" s="41">
        <v>9024</v>
      </c>
      <c r="Z7" s="41">
        <v>8894</v>
      </c>
      <c r="AA7" s="41">
        <v>9060</v>
      </c>
      <c r="AB7" s="41">
        <v>9453</v>
      </c>
      <c r="AC7" s="41">
        <v>9790</v>
      </c>
      <c r="AD7" s="41">
        <v>10098</v>
      </c>
      <c r="AE7" s="41">
        <v>10646</v>
      </c>
      <c r="AF7" s="41">
        <v>11129</v>
      </c>
      <c r="AG7" s="41">
        <v>12001</v>
      </c>
      <c r="AH7" s="41">
        <v>12544</v>
      </c>
      <c r="AI7" s="41">
        <v>12963</v>
      </c>
    </row>
    <row r="8" spans="1:35" s="3" customFormat="1" ht="16.149999999999999" customHeight="1">
      <c r="A8" s="42"/>
      <c r="B8" s="42"/>
      <c r="C8" s="44" t="s">
        <v>6</v>
      </c>
      <c r="D8" s="45">
        <v>0.38326209223847019</v>
      </c>
      <c r="E8" s="45">
        <v>0.3882669055082848</v>
      </c>
      <c r="F8" s="45">
        <v>0.39722121650977554</v>
      </c>
      <c r="G8" s="45">
        <v>0.40485127146476496</v>
      </c>
      <c r="H8" s="45">
        <v>0.41117329033481931</v>
      </c>
      <c r="I8" s="45">
        <v>0.41082107261509254</v>
      </c>
      <c r="J8" s="45">
        <v>0.41647904191616769</v>
      </c>
      <c r="K8" s="45">
        <v>0.41728334956183055</v>
      </c>
      <c r="L8" s="45">
        <v>0.41691561780694453</v>
      </c>
      <c r="M8" s="45">
        <v>0.41402625604580001</v>
      </c>
      <c r="N8" s="45">
        <v>0.42305761895201766</v>
      </c>
      <c r="O8" s="45">
        <v>0.42956679794001817</v>
      </c>
      <c r="P8" s="45">
        <v>0.43004975124378109</v>
      </c>
      <c r="Q8" s="45">
        <v>0.43437756431915819</v>
      </c>
      <c r="R8" s="45">
        <v>0.44121701925362489</v>
      </c>
      <c r="S8" s="45">
        <v>0.44714690973352555</v>
      </c>
      <c r="T8" s="45">
        <v>0.44551093403359443</v>
      </c>
      <c r="U8" s="45">
        <v>0.44375542064180401</v>
      </c>
      <c r="V8" s="45">
        <v>0.44258446019392145</v>
      </c>
      <c r="W8" s="45">
        <v>0.4387314439946019</v>
      </c>
      <c r="X8" s="45">
        <v>0.43884049826730354</v>
      </c>
      <c r="Y8" s="45">
        <v>0.43526914914142389</v>
      </c>
      <c r="Z8" s="45">
        <v>0.43512720156555773</v>
      </c>
      <c r="AA8" s="45">
        <v>0.43134641020757952</v>
      </c>
      <c r="AB8" s="45">
        <v>0.43749710741889203</v>
      </c>
      <c r="AC8" s="45">
        <v>0.43470538608409931</v>
      </c>
      <c r="AD8" s="45">
        <v>0.43706717451523547</v>
      </c>
      <c r="AE8" s="45">
        <v>0.43733311424228732</v>
      </c>
      <c r="AF8" s="45">
        <v>0.43552616131178334</v>
      </c>
      <c r="AG8" s="45">
        <v>0.43389131928124663</v>
      </c>
      <c r="AH8" s="45">
        <v>0.43415360121828817</v>
      </c>
      <c r="AI8" s="45">
        <f>AI7/AI6</f>
        <v>0.43161084104681363</v>
      </c>
    </row>
    <row r="9" spans="1:35" s="3" customFormat="1" ht="16.149999999999999" customHeight="1">
      <c r="A9" s="42"/>
      <c r="B9" s="43" t="s">
        <v>7</v>
      </c>
      <c r="C9" s="42"/>
      <c r="D9" s="46"/>
      <c r="E9" s="41">
        <v>13660</v>
      </c>
      <c r="F9" s="41">
        <v>13319</v>
      </c>
      <c r="G9" s="41">
        <v>12685</v>
      </c>
      <c r="H9" s="41">
        <v>12416</v>
      </c>
      <c r="I9" s="41">
        <v>12414</v>
      </c>
      <c r="J9" s="41">
        <v>12181</v>
      </c>
      <c r="K9" s="41">
        <v>11969</v>
      </c>
      <c r="L9" s="41">
        <v>11906</v>
      </c>
      <c r="M9" s="41">
        <v>11873</v>
      </c>
      <c r="N9" s="41">
        <v>11495</v>
      </c>
      <c r="O9" s="41">
        <v>11298</v>
      </c>
      <c r="P9" s="41">
        <v>11456</v>
      </c>
      <c r="Q9" s="41">
        <v>11718</v>
      </c>
      <c r="R9" s="41">
        <v>11754</v>
      </c>
      <c r="S9" s="41">
        <v>11888</v>
      </c>
      <c r="T9" s="41">
        <v>12247</v>
      </c>
      <c r="U9" s="41">
        <v>12827</v>
      </c>
      <c r="V9" s="41">
        <v>12820</v>
      </c>
      <c r="W9" s="41">
        <v>12477</v>
      </c>
      <c r="X9" s="41">
        <v>11983</v>
      </c>
      <c r="Y9" s="41">
        <v>11708</v>
      </c>
      <c r="Z9" s="41">
        <v>11546</v>
      </c>
      <c r="AA9" s="41">
        <v>11944</v>
      </c>
      <c r="AB9" s="41">
        <v>12154</v>
      </c>
      <c r="AC9" s="41">
        <v>12731</v>
      </c>
      <c r="AD9" s="41">
        <v>13006</v>
      </c>
      <c r="AE9" s="41">
        <v>13697</v>
      </c>
      <c r="AF9" s="41">
        <v>14424</v>
      </c>
      <c r="AG9" s="41">
        <v>15658</v>
      </c>
      <c r="AH9" s="41">
        <v>16349</v>
      </c>
      <c r="AI9" s="41">
        <v>17071</v>
      </c>
    </row>
    <row r="10" spans="1:35" s="4" customFormat="1" ht="16.149999999999999" customHeight="1">
      <c r="A10" s="30" t="s">
        <v>9</v>
      </c>
      <c r="B10" s="30"/>
      <c r="C10" s="31"/>
      <c r="D10" s="31">
        <v>470</v>
      </c>
      <c r="E10" s="31">
        <v>465</v>
      </c>
      <c r="F10" s="31">
        <v>463</v>
      </c>
      <c r="G10" s="31">
        <v>428</v>
      </c>
      <c r="H10" s="31">
        <v>376</v>
      </c>
      <c r="I10" s="31">
        <v>342</v>
      </c>
      <c r="J10" s="31">
        <v>313</v>
      </c>
      <c r="K10" s="31">
        <v>315</v>
      </c>
      <c r="L10" s="31">
        <v>338</v>
      </c>
      <c r="M10" s="31">
        <v>367</v>
      </c>
      <c r="N10" s="31">
        <v>388</v>
      </c>
      <c r="O10" s="31">
        <v>402</v>
      </c>
      <c r="P10" s="31">
        <v>403</v>
      </c>
      <c r="Q10" s="31">
        <v>407</v>
      </c>
      <c r="R10" s="31">
        <v>392</v>
      </c>
      <c r="S10" s="31">
        <v>398</v>
      </c>
      <c r="T10" s="31">
        <v>394</v>
      </c>
      <c r="U10" s="31">
        <v>400</v>
      </c>
      <c r="V10" s="31">
        <v>400</v>
      </c>
      <c r="W10" s="31">
        <v>409</v>
      </c>
      <c r="X10" s="31">
        <v>408</v>
      </c>
      <c r="Y10" s="31">
        <v>431</v>
      </c>
      <c r="Z10" s="31">
        <v>439</v>
      </c>
      <c r="AA10" s="31">
        <v>492</v>
      </c>
      <c r="AB10" s="31">
        <v>531</v>
      </c>
      <c r="AC10" s="31">
        <v>564</v>
      </c>
      <c r="AD10" s="31">
        <v>587</v>
      </c>
      <c r="AE10" s="31">
        <v>587</v>
      </c>
      <c r="AF10" s="31">
        <v>588</v>
      </c>
      <c r="AG10" s="31">
        <v>586</v>
      </c>
      <c r="AH10" s="31">
        <v>592</v>
      </c>
      <c r="AI10" s="31">
        <f>SUM(AI11,AI13)</f>
        <v>584</v>
      </c>
    </row>
    <row r="11" spans="1:35" s="3" customFormat="1" ht="16.149999999999999" customHeight="1">
      <c r="A11" s="32"/>
      <c r="B11" s="33" t="s">
        <v>8</v>
      </c>
      <c r="C11" s="32"/>
      <c r="D11" s="32"/>
      <c r="E11" s="31">
        <v>191</v>
      </c>
      <c r="F11" s="31">
        <v>197</v>
      </c>
      <c r="G11" s="31">
        <v>193</v>
      </c>
      <c r="H11" s="31">
        <v>173</v>
      </c>
      <c r="I11" s="31">
        <v>157</v>
      </c>
      <c r="J11" s="31">
        <v>150</v>
      </c>
      <c r="K11" s="31">
        <v>163</v>
      </c>
      <c r="L11" s="31">
        <v>180</v>
      </c>
      <c r="M11" s="31">
        <v>209</v>
      </c>
      <c r="N11" s="31">
        <v>222</v>
      </c>
      <c r="O11" s="31">
        <v>228</v>
      </c>
      <c r="P11" s="31">
        <v>233</v>
      </c>
      <c r="Q11" s="31">
        <v>242</v>
      </c>
      <c r="R11" s="31">
        <v>240</v>
      </c>
      <c r="S11" s="31">
        <v>249</v>
      </c>
      <c r="T11" s="31">
        <v>250</v>
      </c>
      <c r="U11" s="31">
        <v>258</v>
      </c>
      <c r="V11" s="31">
        <v>272</v>
      </c>
      <c r="W11" s="31">
        <v>295</v>
      </c>
      <c r="X11" s="31">
        <v>299</v>
      </c>
      <c r="Y11" s="31">
        <v>323</v>
      </c>
      <c r="Z11" s="31">
        <v>328</v>
      </c>
      <c r="AA11" s="31">
        <v>368</v>
      </c>
      <c r="AB11" s="31">
        <v>401</v>
      </c>
      <c r="AC11" s="31">
        <v>413</v>
      </c>
      <c r="AD11" s="31">
        <v>422</v>
      </c>
      <c r="AE11" s="31">
        <v>416</v>
      </c>
      <c r="AF11" s="31">
        <v>422</v>
      </c>
      <c r="AG11" s="31">
        <v>435</v>
      </c>
      <c r="AH11" s="31">
        <v>452</v>
      </c>
      <c r="AI11" s="31">
        <v>456</v>
      </c>
    </row>
    <row r="12" spans="1:35" s="3" customFormat="1" ht="16.149999999999999" customHeight="1">
      <c r="A12" s="32"/>
      <c r="B12" s="32"/>
      <c r="C12" s="34" t="s">
        <v>6</v>
      </c>
      <c r="D12" s="35">
        <v>0.38297872340425532</v>
      </c>
      <c r="E12" s="35">
        <v>0.41075268817204302</v>
      </c>
      <c r="F12" s="35">
        <v>0.42548596112311016</v>
      </c>
      <c r="G12" s="35">
        <v>0.45093457943925236</v>
      </c>
      <c r="H12" s="35">
        <v>0.46010638297872342</v>
      </c>
      <c r="I12" s="35">
        <v>0.45906432748538012</v>
      </c>
      <c r="J12" s="35">
        <v>0.47923322683706071</v>
      </c>
      <c r="K12" s="35">
        <v>0.51746031746031751</v>
      </c>
      <c r="L12" s="35">
        <v>0.53254437869822491</v>
      </c>
      <c r="M12" s="35">
        <v>0.56948228882833785</v>
      </c>
      <c r="N12" s="35">
        <v>0.57216494845360821</v>
      </c>
      <c r="O12" s="35">
        <v>0.56716417910447758</v>
      </c>
      <c r="P12" s="35">
        <v>0.57816377171215882</v>
      </c>
      <c r="Q12" s="35">
        <v>0.59459459459459463</v>
      </c>
      <c r="R12" s="35">
        <v>0.61224489795918369</v>
      </c>
      <c r="S12" s="35">
        <v>0.62562814070351758</v>
      </c>
      <c r="T12" s="35">
        <v>0.63451776649746194</v>
      </c>
      <c r="U12" s="35">
        <v>0.64500000000000002</v>
      </c>
      <c r="V12" s="35">
        <v>0.68</v>
      </c>
      <c r="W12" s="35">
        <v>0.72127139364303183</v>
      </c>
      <c r="X12" s="35">
        <v>0.73284313725490191</v>
      </c>
      <c r="Y12" s="35">
        <v>0.74941995359628766</v>
      </c>
      <c r="Z12" s="35">
        <v>0.74715261958997725</v>
      </c>
      <c r="AA12" s="35">
        <v>0.74796747967479671</v>
      </c>
      <c r="AB12" s="35">
        <v>0.7551789077212806</v>
      </c>
      <c r="AC12" s="35">
        <v>0.73226950354609932</v>
      </c>
      <c r="AD12" s="35">
        <v>0.71890971039182283</v>
      </c>
      <c r="AE12" s="35">
        <v>0.70868824531516184</v>
      </c>
      <c r="AF12" s="35">
        <v>0.71768707482993199</v>
      </c>
      <c r="AG12" s="35">
        <v>0.74232081911262804</v>
      </c>
      <c r="AH12" s="35">
        <v>0.76351351351351349</v>
      </c>
      <c r="AI12" s="35">
        <f>AI11/AI10</f>
        <v>0.78082191780821919</v>
      </c>
    </row>
    <row r="13" spans="1:35" s="3" customFormat="1" ht="16.149999999999999" customHeight="1">
      <c r="A13" s="32"/>
      <c r="B13" s="33" t="s">
        <v>7</v>
      </c>
      <c r="C13" s="32"/>
      <c r="D13" s="36"/>
      <c r="E13" s="31">
        <v>274</v>
      </c>
      <c r="F13" s="31">
        <v>266</v>
      </c>
      <c r="G13" s="31">
        <v>235</v>
      </c>
      <c r="H13" s="31">
        <v>203</v>
      </c>
      <c r="I13" s="31">
        <v>185</v>
      </c>
      <c r="J13" s="31">
        <v>163</v>
      </c>
      <c r="K13" s="31">
        <v>152</v>
      </c>
      <c r="L13" s="31">
        <v>158</v>
      </c>
      <c r="M13" s="31">
        <v>158</v>
      </c>
      <c r="N13" s="31">
        <v>166</v>
      </c>
      <c r="O13" s="31">
        <v>174</v>
      </c>
      <c r="P13" s="31">
        <v>170</v>
      </c>
      <c r="Q13" s="31">
        <v>165</v>
      </c>
      <c r="R13" s="31">
        <v>152</v>
      </c>
      <c r="S13" s="31">
        <v>149</v>
      </c>
      <c r="T13" s="31">
        <v>144</v>
      </c>
      <c r="U13" s="31">
        <v>142</v>
      </c>
      <c r="V13" s="31">
        <v>128</v>
      </c>
      <c r="W13" s="31">
        <v>114</v>
      </c>
      <c r="X13" s="31">
        <v>109</v>
      </c>
      <c r="Y13" s="31">
        <v>108</v>
      </c>
      <c r="Z13" s="31">
        <v>111</v>
      </c>
      <c r="AA13" s="31">
        <v>124</v>
      </c>
      <c r="AB13" s="31">
        <v>130</v>
      </c>
      <c r="AC13" s="31">
        <v>151</v>
      </c>
      <c r="AD13" s="31">
        <v>165</v>
      </c>
      <c r="AE13" s="31">
        <v>171</v>
      </c>
      <c r="AF13" s="31">
        <v>166</v>
      </c>
      <c r="AG13" s="31">
        <v>151</v>
      </c>
      <c r="AH13" s="31">
        <v>139</v>
      </c>
      <c r="AI13" s="31">
        <v>128</v>
      </c>
    </row>
    <row r="14" spans="1:35" s="4" customFormat="1" ht="16.149999999999999" customHeight="1">
      <c r="A14" s="40" t="s">
        <v>3</v>
      </c>
      <c r="B14" s="40"/>
      <c r="C14" s="41"/>
      <c r="D14" s="41">
        <v>3626</v>
      </c>
      <c r="E14" s="41">
        <v>3734</v>
      </c>
      <c r="F14" s="41">
        <v>3872</v>
      </c>
      <c r="G14" s="41">
        <v>3965</v>
      </c>
      <c r="H14" s="41">
        <v>3986</v>
      </c>
      <c r="I14" s="41">
        <v>4077</v>
      </c>
      <c r="J14" s="41">
        <v>4151</v>
      </c>
      <c r="K14" s="41">
        <v>4395</v>
      </c>
      <c r="L14" s="41">
        <v>4506</v>
      </c>
      <c r="M14" s="41">
        <v>4483</v>
      </c>
      <c r="N14" s="41">
        <v>4416</v>
      </c>
      <c r="O14" s="41">
        <v>4223</v>
      </c>
      <c r="P14" s="41">
        <v>4396</v>
      </c>
      <c r="Q14" s="41">
        <v>4260</v>
      </c>
      <c r="R14" s="41">
        <v>4158</v>
      </c>
      <c r="S14" s="41">
        <v>4209</v>
      </c>
      <c r="T14" s="41">
        <v>4364</v>
      </c>
      <c r="U14" s="41">
        <v>4363</v>
      </c>
      <c r="V14" s="41">
        <v>4499</v>
      </c>
      <c r="W14" s="41">
        <v>4741</v>
      </c>
      <c r="X14" s="41">
        <v>4618</v>
      </c>
      <c r="Y14" s="41">
        <v>4578</v>
      </c>
      <c r="Z14" s="41">
        <v>4583</v>
      </c>
      <c r="AA14" s="41">
        <v>4664</v>
      </c>
      <c r="AB14" s="41">
        <v>4718</v>
      </c>
      <c r="AC14" s="41">
        <v>4860</v>
      </c>
      <c r="AD14" s="41">
        <v>4991</v>
      </c>
      <c r="AE14" s="41">
        <v>4681</v>
      </c>
      <c r="AF14" s="41">
        <v>4607</v>
      </c>
      <c r="AG14" s="41">
        <v>4710</v>
      </c>
      <c r="AH14" s="41">
        <v>4950</v>
      </c>
      <c r="AI14" s="41">
        <f>SUM(AI15,AI17)</f>
        <v>5096</v>
      </c>
    </row>
    <row r="15" spans="1:35" s="3" customFormat="1" ht="16.149999999999999" customHeight="1">
      <c r="A15" s="42"/>
      <c r="B15" s="43" t="s">
        <v>8</v>
      </c>
      <c r="C15" s="42"/>
      <c r="D15" s="42"/>
      <c r="E15" s="41">
        <v>1308</v>
      </c>
      <c r="F15" s="41">
        <v>1366</v>
      </c>
      <c r="G15" s="41">
        <v>1478</v>
      </c>
      <c r="H15" s="41">
        <v>1522</v>
      </c>
      <c r="I15" s="41">
        <v>1552</v>
      </c>
      <c r="J15" s="41">
        <v>1637</v>
      </c>
      <c r="K15" s="41">
        <v>1668</v>
      </c>
      <c r="L15" s="41">
        <v>1744</v>
      </c>
      <c r="M15" s="41">
        <v>1727</v>
      </c>
      <c r="N15" s="41">
        <v>1740</v>
      </c>
      <c r="O15" s="41">
        <v>1692</v>
      </c>
      <c r="P15" s="41">
        <v>1788</v>
      </c>
      <c r="Q15" s="41">
        <v>1696</v>
      </c>
      <c r="R15" s="41">
        <v>1689</v>
      </c>
      <c r="S15" s="41">
        <v>1726</v>
      </c>
      <c r="T15" s="41">
        <v>1765</v>
      </c>
      <c r="U15" s="41">
        <v>1791</v>
      </c>
      <c r="V15" s="41">
        <v>1816</v>
      </c>
      <c r="W15" s="41">
        <v>1878</v>
      </c>
      <c r="X15" s="41">
        <v>1910</v>
      </c>
      <c r="Y15" s="41">
        <v>1895</v>
      </c>
      <c r="Z15" s="41">
        <v>1930</v>
      </c>
      <c r="AA15" s="41">
        <v>1877</v>
      </c>
      <c r="AB15" s="41">
        <v>1905</v>
      </c>
      <c r="AC15" s="41">
        <v>2014</v>
      </c>
      <c r="AD15" s="41">
        <v>2046</v>
      </c>
      <c r="AE15" s="41">
        <v>1961</v>
      </c>
      <c r="AF15" s="41">
        <v>1982</v>
      </c>
      <c r="AG15" s="41">
        <v>2053</v>
      </c>
      <c r="AH15" s="41">
        <v>2148</v>
      </c>
      <c r="AI15" s="41">
        <v>2140</v>
      </c>
    </row>
    <row r="16" spans="1:35" s="3" customFormat="1" ht="16.149999999999999" customHeight="1">
      <c r="A16" s="42"/>
      <c r="B16" s="42"/>
      <c r="C16" s="44" t="s">
        <v>6</v>
      </c>
      <c r="D16" s="45">
        <v>0.3480419194704909</v>
      </c>
      <c r="E16" s="45">
        <v>0.35029459025174076</v>
      </c>
      <c r="F16" s="45">
        <v>0.35278925619834711</v>
      </c>
      <c r="G16" s="45">
        <v>0.37276166456494325</v>
      </c>
      <c r="H16" s="45">
        <v>0.38183642749623681</v>
      </c>
      <c r="I16" s="45">
        <v>0.38067206279126808</v>
      </c>
      <c r="J16" s="45">
        <v>0.39436280414357988</v>
      </c>
      <c r="K16" s="45">
        <v>0.37952218430034129</v>
      </c>
      <c r="L16" s="45">
        <v>0.38703950288504219</v>
      </c>
      <c r="M16" s="45">
        <v>0.38523310283292439</v>
      </c>
      <c r="N16" s="45">
        <v>0.39402173913043476</v>
      </c>
      <c r="O16" s="45">
        <v>0.40066303575657114</v>
      </c>
      <c r="P16" s="45">
        <v>0.4067333939945405</v>
      </c>
      <c r="Q16" s="45">
        <v>0.39812206572769954</v>
      </c>
      <c r="R16" s="45">
        <v>0.40620490620490618</v>
      </c>
      <c r="S16" s="45">
        <v>0.41007365169874077</v>
      </c>
      <c r="T16" s="45">
        <v>0.40444546287809346</v>
      </c>
      <c r="U16" s="45">
        <v>0.41049736419894567</v>
      </c>
      <c r="V16" s="45">
        <v>0.40364525450100019</v>
      </c>
      <c r="W16" s="45">
        <v>0.39611896224425225</v>
      </c>
      <c r="X16" s="45">
        <v>0.41359896058899959</v>
      </c>
      <c r="Y16" s="45">
        <v>0.41393621668851027</v>
      </c>
      <c r="Z16" s="45">
        <v>0.42112153611171721</v>
      </c>
      <c r="AA16" s="45">
        <v>0.40244425385934818</v>
      </c>
      <c r="AB16" s="45">
        <v>0.40377278507842307</v>
      </c>
      <c r="AC16" s="45">
        <v>0.41440329218106997</v>
      </c>
      <c r="AD16" s="45">
        <v>0.40993788819875776</v>
      </c>
      <c r="AE16" s="45">
        <v>0.41892757957701343</v>
      </c>
      <c r="AF16" s="45">
        <v>0.43021489038419797</v>
      </c>
      <c r="AG16" s="45">
        <v>0.43588110403397029</v>
      </c>
      <c r="AH16" s="45">
        <v>0.43393939393939396</v>
      </c>
      <c r="AI16" s="45">
        <f>AI15/AI14</f>
        <v>0.41993720565149134</v>
      </c>
    </row>
    <row r="17" spans="1:35" s="3" customFormat="1" ht="16.149999999999999" customHeight="1">
      <c r="A17" s="42"/>
      <c r="B17" s="43" t="s">
        <v>7</v>
      </c>
      <c r="C17" s="42"/>
      <c r="D17" s="46"/>
      <c r="E17" s="41">
        <v>2426</v>
      </c>
      <c r="F17" s="41">
        <v>2506</v>
      </c>
      <c r="G17" s="41">
        <v>2487</v>
      </c>
      <c r="H17" s="41">
        <v>2464</v>
      </c>
      <c r="I17" s="41">
        <v>2525</v>
      </c>
      <c r="J17" s="41">
        <v>2514</v>
      </c>
      <c r="K17" s="41">
        <v>2727</v>
      </c>
      <c r="L17" s="41">
        <v>2762</v>
      </c>
      <c r="M17" s="41">
        <v>2756</v>
      </c>
      <c r="N17" s="41">
        <v>2676</v>
      </c>
      <c r="O17" s="41">
        <v>2531</v>
      </c>
      <c r="P17" s="41">
        <v>2608</v>
      </c>
      <c r="Q17" s="41">
        <v>2564</v>
      </c>
      <c r="R17" s="41">
        <v>2469</v>
      </c>
      <c r="S17" s="41">
        <v>2483</v>
      </c>
      <c r="T17" s="41">
        <v>2599</v>
      </c>
      <c r="U17" s="41">
        <v>2572</v>
      </c>
      <c r="V17" s="41">
        <v>2683</v>
      </c>
      <c r="W17" s="41">
        <v>2863</v>
      </c>
      <c r="X17" s="41">
        <v>2708</v>
      </c>
      <c r="Y17" s="41">
        <v>2683</v>
      </c>
      <c r="Z17" s="41">
        <v>2653</v>
      </c>
      <c r="AA17" s="41">
        <v>2787</v>
      </c>
      <c r="AB17" s="41">
        <v>2813</v>
      </c>
      <c r="AC17" s="41">
        <v>2846</v>
      </c>
      <c r="AD17" s="41">
        <v>2945</v>
      </c>
      <c r="AE17" s="41">
        <v>2720</v>
      </c>
      <c r="AF17" s="41">
        <v>2626</v>
      </c>
      <c r="AG17" s="41">
        <v>2657</v>
      </c>
      <c r="AH17" s="41">
        <v>2802</v>
      </c>
      <c r="AI17" s="41">
        <v>2956</v>
      </c>
    </row>
    <row r="18" spans="1:35" s="3" customFormat="1" ht="16.149999999999999" hidden="1" customHeight="1">
      <c r="A18" s="30" t="s">
        <v>20</v>
      </c>
      <c r="B18" s="30"/>
      <c r="C18" s="31"/>
      <c r="D18" s="3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276</v>
      </c>
      <c r="AF18" s="31">
        <v>292</v>
      </c>
      <c r="AG18" s="31"/>
      <c r="AH18" s="31"/>
      <c r="AI18" s="31"/>
    </row>
    <row r="19" spans="1:35" s="3" customFormat="1" ht="16.149999999999999" hidden="1" customHeight="1">
      <c r="A19" s="32"/>
      <c r="B19" s="33" t="s">
        <v>8</v>
      </c>
      <c r="C19" s="32"/>
      <c r="D19" s="3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90</v>
      </c>
      <c r="AF19" s="31">
        <v>97</v>
      </c>
      <c r="AG19" s="31"/>
      <c r="AH19" s="31"/>
      <c r="AI19" s="31"/>
    </row>
    <row r="20" spans="1:35" s="3" customFormat="1" ht="16.149999999999999" hidden="1" customHeight="1">
      <c r="A20" s="32"/>
      <c r="B20" s="32"/>
      <c r="C20" s="34" t="s">
        <v>6</v>
      </c>
      <c r="D20" s="35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5">
        <v>0.32608695652173914</v>
      </c>
      <c r="AF20" s="35">
        <v>0.3321917808219178</v>
      </c>
      <c r="AG20" s="35"/>
      <c r="AH20" s="35"/>
      <c r="AI20" s="35"/>
    </row>
    <row r="21" spans="1:35" s="3" customFormat="1" ht="16.149999999999999" hidden="1" customHeight="1">
      <c r="A21" s="38"/>
      <c r="B21" s="39" t="s">
        <v>7</v>
      </c>
      <c r="C21" s="32"/>
      <c r="D21" s="3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186</v>
      </c>
      <c r="AF21" s="31">
        <v>195</v>
      </c>
      <c r="AG21" s="31"/>
      <c r="AH21" s="31"/>
      <c r="AI21" s="31"/>
    </row>
    <row r="22" spans="1:35" s="17" customFormat="1" ht="16.149999999999999" customHeight="1">
      <c r="A22" s="72" t="s">
        <v>4</v>
      </c>
      <c r="B22" s="72"/>
      <c r="C22" s="73"/>
      <c r="D22" s="73">
        <v>26321</v>
      </c>
      <c r="E22" s="73">
        <v>26529</v>
      </c>
      <c r="F22" s="73">
        <v>26431</v>
      </c>
      <c r="G22" s="73">
        <v>25707</v>
      </c>
      <c r="H22" s="73">
        <v>25448</v>
      </c>
      <c r="I22" s="73">
        <v>25489</v>
      </c>
      <c r="J22" s="73">
        <v>25339</v>
      </c>
      <c r="K22" s="73">
        <v>25250</v>
      </c>
      <c r="L22" s="73">
        <v>25263</v>
      </c>
      <c r="M22" s="73">
        <v>25112</v>
      </c>
      <c r="N22" s="73">
        <v>24728</v>
      </c>
      <c r="O22" s="73">
        <v>24431</v>
      </c>
      <c r="P22" s="73">
        <v>24899</v>
      </c>
      <c r="Q22" s="73">
        <v>25384</v>
      </c>
      <c r="R22" s="73">
        <v>25585</v>
      </c>
      <c r="S22" s="73">
        <v>26110</v>
      </c>
      <c r="T22" s="73">
        <v>26845</v>
      </c>
      <c r="U22" s="73">
        <v>27823</v>
      </c>
      <c r="V22" s="73">
        <v>27898</v>
      </c>
      <c r="W22" s="73">
        <v>27380</v>
      </c>
      <c r="X22" s="73">
        <v>26380</v>
      </c>
      <c r="Y22" s="73">
        <v>25741</v>
      </c>
      <c r="Z22" s="73">
        <v>25462</v>
      </c>
      <c r="AA22" s="73">
        <v>26160</v>
      </c>
      <c r="AB22" s="73">
        <v>26856</v>
      </c>
      <c r="AC22" s="73">
        <v>27945</v>
      </c>
      <c r="AD22" s="73">
        <v>28682</v>
      </c>
      <c r="AE22" s="73">
        <v>29887</v>
      </c>
      <c r="AF22" s="73">
        <v>31040</v>
      </c>
      <c r="AG22" s="73">
        <v>32955</v>
      </c>
      <c r="AH22" s="73">
        <v>34435</v>
      </c>
      <c r="AI22" s="73">
        <f>SUM(AI6,AI10,AI14)</f>
        <v>35714</v>
      </c>
    </row>
    <row r="23" spans="1:35" s="18" customFormat="1" ht="16.149999999999999" customHeight="1">
      <c r="A23" s="74"/>
      <c r="B23" s="75" t="s">
        <v>8</v>
      </c>
      <c r="C23" s="74"/>
      <c r="D23" s="74"/>
      <c r="E23" s="76">
        <v>10169</v>
      </c>
      <c r="F23" s="76">
        <v>10340</v>
      </c>
      <c r="G23" s="76">
        <v>10300</v>
      </c>
      <c r="H23" s="76">
        <v>10365</v>
      </c>
      <c r="I23" s="76">
        <v>10365</v>
      </c>
      <c r="J23" s="76">
        <v>10481</v>
      </c>
      <c r="K23" s="76">
        <v>10402</v>
      </c>
      <c r="L23" s="76">
        <v>10437</v>
      </c>
      <c r="M23" s="76">
        <v>10325</v>
      </c>
      <c r="N23" s="76">
        <v>10391</v>
      </c>
      <c r="O23" s="76">
        <v>10428</v>
      </c>
      <c r="P23" s="76">
        <v>10665</v>
      </c>
      <c r="Q23" s="76">
        <v>10937</v>
      </c>
      <c r="R23" s="76">
        <v>11210</v>
      </c>
      <c r="S23" s="76">
        <v>11590</v>
      </c>
      <c r="T23" s="76">
        <v>11855</v>
      </c>
      <c r="U23" s="76">
        <v>12282</v>
      </c>
      <c r="V23" s="76">
        <v>12267</v>
      </c>
      <c r="W23" s="76">
        <v>11926</v>
      </c>
      <c r="X23" s="76">
        <v>11580</v>
      </c>
      <c r="Y23" s="76">
        <v>11242</v>
      </c>
      <c r="Z23" s="76">
        <v>11152</v>
      </c>
      <c r="AA23" s="76">
        <v>11305</v>
      </c>
      <c r="AB23" s="76">
        <v>11759</v>
      </c>
      <c r="AC23" s="76">
        <v>12217</v>
      </c>
      <c r="AD23" s="76">
        <v>12566</v>
      </c>
      <c r="AE23" s="76">
        <v>13113</v>
      </c>
      <c r="AF23" s="76">
        <v>13630</v>
      </c>
      <c r="AG23" s="76">
        <v>14489</v>
      </c>
      <c r="AH23" s="76">
        <v>15144</v>
      </c>
      <c r="AI23" s="76">
        <f>SUM(AI7,AI11,AI15)</f>
        <v>15559</v>
      </c>
    </row>
    <row r="24" spans="1:35" s="18" customFormat="1" ht="16.149999999999999" customHeight="1">
      <c r="A24" s="74"/>
      <c r="B24" s="74"/>
      <c r="C24" s="77" t="s">
        <v>6</v>
      </c>
      <c r="D24" s="78">
        <v>0.37840507579499261</v>
      </c>
      <c r="E24" s="78">
        <v>0.38331637076406949</v>
      </c>
      <c r="F24" s="78">
        <v>0.39120729446483299</v>
      </c>
      <c r="G24" s="78">
        <v>0.40066907846111954</v>
      </c>
      <c r="H24" s="78">
        <v>0.40730116315624015</v>
      </c>
      <c r="I24" s="78">
        <v>0.40664600415865665</v>
      </c>
      <c r="J24" s="78">
        <v>0.41363116145072815</v>
      </c>
      <c r="K24" s="78">
        <v>0.41196039603960394</v>
      </c>
      <c r="L24" s="78">
        <v>0.41313383208645055</v>
      </c>
      <c r="M24" s="78">
        <v>0.41115801210576619</v>
      </c>
      <c r="N24" s="78">
        <v>0.42021190553219023</v>
      </c>
      <c r="O24" s="78">
        <v>0.42683475911751462</v>
      </c>
      <c r="P24" s="78">
        <v>0.42833045503835493</v>
      </c>
      <c r="Q24" s="78">
        <v>0.43086196028994644</v>
      </c>
      <c r="R24" s="78">
        <v>0.43814735196404142</v>
      </c>
      <c r="S24" s="78">
        <v>0.4438912294140176</v>
      </c>
      <c r="T24" s="78">
        <v>0.44160923821940773</v>
      </c>
      <c r="U24" s="78">
        <v>0.44143334651187865</v>
      </c>
      <c r="V24" s="78">
        <v>0.43970893970893971</v>
      </c>
      <c r="W24" s="78">
        <v>0.43557341124908694</v>
      </c>
      <c r="X24" s="78">
        <v>0.43896891584533737</v>
      </c>
      <c r="Y24" s="78">
        <v>0.43673516957383163</v>
      </c>
      <c r="Z24" s="78">
        <v>0.43798601838033147</v>
      </c>
      <c r="AA24" s="78">
        <v>0.43214831804281345</v>
      </c>
      <c r="AB24" s="78">
        <v>0.43785373845695563</v>
      </c>
      <c r="AC24" s="78">
        <v>0.43718017534442655</v>
      </c>
      <c r="AD24" s="78">
        <v>0.4381144968970086</v>
      </c>
      <c r="AE24" s="78">
        <v>0.43875263492488376</v>
      </c>
      <c r="AF24" s="78">
        <v>0.43911082474226804</v>
      </c>
      <c r="AG24" s="78">
        <v>0.43966014261872249</v>
      </c>
      <c r="AH24" s="78">
        <v>0.43978510236677798</v>
      </c>
      <c r="AI24" s="78">
        <f>AI23/AI22</f>
        <v>0.43565548524388192</v>
      </c>
    </row>
    <row r="25" spans="1:35" s="18" customFormat="1" ht="16.149999999999999" customHeight="1">
      <c r="A25" s="74"/>
      <c r="B25" s="75" t="s">
        <v>7</v>
      </c>
      <c r="C25" s="74"/>
      <c r="D25" s="79"/>
      <c r="E25" s="76">
        <v>16360</v>
      </c>
      <c r="F25" s="76">
        <v>16091</v>
      </c>
      <c r="G25" s="76">
        <v>15407</v>
      </c>
      <c r="H25" s="76">
        <v>15083</v>
      </c>
      <c r="I25" s="76">
        <v>15124</v>
      </c>
      <c r="J25" s="76">
        <v>14858</v>
      </c>
      <c r="K25" s="76">
        <v>14848</v>
      </c>
      <c r="L25" s="76">
        <v>14826</v>
      </c>
      <c r="M25" s="76">
        <v>14787</v>
      </c>
      <c r="N25" s="76">
        <v>14337</v>
      </c>
      <c r="O25" s="76">
        <v>14003</v>
      </c>
      <c r="P25" s="76">
        <v>14234</v>
      </c>
      <c r="Q25" s="76">
        <v>14447</v>
      </c>
      <c r="R25" s="76">
        <v>14375</v>
      </c>
      <c r="S25" s="76">
        <v>14520</v>
      </c>
      <c r="T25" s="76">
        <v>14990</v>
      </c>
      <c r="U25" s="76">
        <v>15541</v>
      </c>
      <c r="V25" s="76">
        <v>15631</v>
      </c>
      <c r="W25" s="76">
        <v>15454</v>
      </c>
      <c r="X25" s="76">
        <v>14800</v>
      </c>
      <c r="Y25" s="76">
        <v>14499</v>
      </c>
      <c r="Z25" s="76">
        <v>14310</v>
      </c>
      <c r="AA25" s="76">
        <v>14855</v>
      </c>
      <c r="AB25" s="76">
        <v>15097</v>
      </c>
      <c r="AC25" s="76">
        <v>15728</v>
      </c>
      <c r="AD25" s="76">
        <v>16116</v>
      </c>
      <c r="AE25" s="76">
        <v>16774</v>
      </c>
      <c r="AF25" s="76">
        <v>17410</v>
      </c>
      <c r="AG25" s="76">
        <v>18466</v>
      </c>
      <c r="AH25" s="76">
        <v>19290</v>
      </c>
      <c r="AI25" s="76">
        <f>SUM(AI9,AI13,AI17)</f>
        <v>20155</v>
      </c>
    </row>
    <row r="26" spans="1:35" s="12" customFormat="1" ht="21" customHeight="1">
      <c r="A26" s="24" t="s">
        <v>12</v>
      </c>
      <c r="B26" s="24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5"/>
      <c r="R26" s="25"/>
      <c r="S26" s="20"/>
      <c r="T26" s="20"/>
      <c r="U26" s="20"/>
      <c r="V26" s="20"/>
      <c r="W26" s="20"/>
      <c r="X26" s="22"/>
      <c r="Y26" s="22"/>
      <c r="Z26" s="22"/>
      <c r="AA26" s="23"/>
      <c r="AB26" s="23"/>
      <c r="AC26" s="23"/>
      <c r="AD26" s="23"/>
      <c r="AE26" s="23"/>
      <c r="AF26" s="23"/>
    </row>
    <row r="27" spans="1:35" s="13" customFormat="1" ht="15" customHeight="1">
      <c r="A27" s="19" t="s">
        <v>5</v>
      </c>
      <c r="B27" s="1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/>
      <c r="Q27"/>
      <c r="R27"/>
      <c r="X27" s="14"/>
      <c r="Y27" s="14"/>
      <c r="Z27" s="14"/>
    </row>
    <row r="28" spans="1:35">
      <c r="A28" s="71" t="s">
        <v>30</v>
      </c>
      <c r="C28"/>
      <c r="D28"/>
      <c r="E28"/>
      <c r="F28" s="2"/>
      <c r="G28"/>
      <c r="H28"/>
      <c r="I28"/>
      <c r="J28"/>
      <c r="K28"/>
      <c r="L28"/>
      <c r="M28"/>
      <c r="N28"/>
      <c r="X28"/>
      <c r="Y28"/>
      <c r="Z28"/>
    </row>
  </sheetData>
  <phoneticPr fontId="0" type="noConversion"/>
  <pageMargins left="0.5" right="0.5" top="0.34" bottom="0.84" header="0.3" footer="0.7"/>
  <pageSetup orientation="portrait" horizontalDpi="4294967292" verticalDpi="4294967292" r:id="rId1"/>
  <headerFooter alignWithMargins="0">
    <oddFooter xml:space="preserve">&amp;R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showGridLines="0" tabSelected="1" zoomScaleNormal="100" zoomScaleSheetLayoutView="100" workbookViewId="0">
      <selection activeCell="A42" sqref="A42"/>
    </sheetView>
  </sheetViews>
  <sheetFormatPr defaultRowHeight="12.75"/>
  <cols>
    <col min="1" max="1" width="31.85546875" customWidth="1"/>
    <col min="2" max="4" width="7.28515625" customWidth="1"/>
    <col min="5" max="5" width="8.140625" customWidth="1"/>
    <col min="6" max="6" width="4.7109375" style="2" customWidth="1"/>
    <col min="7" max="9" width="7.28515625" customWidth="1"/>
    <col min="10" max="10" width="8.140625" customWidth="1"/>
    <col min="11" max="11" width="4.7109375" customWidth="1"/>
    <col min="12" max="14" width="7.28515625" customWidth="1"/>
    <col min="15" max="15" width="8.140625" customWidth="1"/>
  </cols>
  <sheetData>
    <row r="1" spans="1:21">
      <c r="A1" s="2"/>
      <c r="B1" s="5"/>
      <c r="C1" s="8"/>
      <c r="D1" s="8"/>
      <c r="E1" s="8"/>
      <c r="F1" s="8"/>
      <c r="G1" s="8"/>
      <c r="H1" s="8"/>
      <c r="I1" s="2"/>
      <c r="J1" s="2"/>
      <c r="K1" s="2"/>
      <c r="L1" s="2"/>
      <c r="M1" s="2"/>
      <c r="N1" s="2"/>
      <c r="O1" s="8"/>
      <c r="P1" s="8"/>
      <c r="Q1" s="2"/>
      <c r="R1" s="2"/>
      <c r="S1" s="2"/>
      <c r="T1" s="2"/>
      <c r="U1" s="2"/>
    </row>
    <row r="2" spans="1:21" ht="18.75">
      <c r="A2" s="15" t="s">
        <v>21</v>
      </c>
      <c r="B2" s="2"/>
      <c r="C2" s="2"/>
      <c r="D2" s="8"/>
      <c r="E2" s="8"/>
      <c r="F2" s="8"/>
      <c r="G2" s="8"/>
      <c r="H2" s="8"/>
      <c r="I2" s="2"/>
      <c r="L2" s="2"/>
      <c r="M2" s="2"/>
      <c r="N2" s="2"/>
      <c r="O2" s="8"/>
      <c r="P2" s="8"/>
      <c r="Q2" s="2"/>
      <c r="R2" s="2"/>
      <c r="S2" s="2"/>
      <c r="T2" s="2"/>
      <c r="U2" s="2"/>
    </row>
    <row r="3" spans="1:21">
      <c r="A3" s="16" t="s">
        <v>32</v>
      </c>
      <c r="B3" s="1"/>
      <c r="C3" s="1"/>
      <c r="D3" s="9"/>
      <c r="E3" s="9"/>
      <c r="F3" s="47"/>
      <c r="G3" s="9"/>
      <c r="H3" s="9"/>
      <c r="I3" s="1"/>
      <c r="L3" s="1"/>
      <c r="M3" s="1"/>
      <c r="N3" s="1"/>
      <c r="O3" s="9"/>
      <c r="P3" s="9"/>
      <c r="Q3" s="1"/>
      <c r="R3" s="1"/>
      <c r="S3" s="1"/>
      <c r="T3" s="1"/>
      <c r="U3" s="1"/>
    </row>
    <row r="4" spans="1:21" ht="29.25" customHeight="1">
      <c r="B4" s="88" t="s">
        <v>28</v>
      </c>
      <c r="C4" s="88"/>
      <c r="D4" s="88"/>
      <c r="E4" s="88"/>
      <c r="F4" s="48"/>
      <c r="G4" s="89" t="s">
        <v>3</v>
      </c>
      <c r="H4" s="89"/>
      <c r="I4" s="89"/>
      <c r="J4" s="89"/>
      <c r="K4" s="48"/>
      <c r="L4" s="89" t="s">
        <v>4</v>
      </c>
      <c r="M4" s="89"/>
      <c r="N4" s="89"/>
      <c r="O4" s="89"/>
      <c r="P4" s="9"/>
      <c r="Q4" s="1"/>
      <c r="R4" s="1"/>
      <c r="S4" s="1"/>
      <c r="T4" s="1"/>
      <c r="U4" s="1"/>
    </row>
    <row r="5" spans="1:21" ht="28.5" customHeight="1">
      <c r="A5" s="51" t="s">
        <v>13</v>
      </c>
      <c r="B5" s="52" t="s">
        <v>14</v>
      </c>
      <c r="C5" s="52" t="s">
        <v>15</v>
      </c>
      <c r="D5" s="52" t="s">
        <v>4</v>
      </c>
      <c r="E5" s="83" t="s">
        <v>33</v>
      </c>
      <c r="F5" s="63"/>
      <c r="G5" s="52" t="s">
        <v>14</v>
      </c>
      <c r="H5" s="52" t="s">
        <v>15</v>
      </c>
      <c r="I5" s="52" t="s">
        <v>4</v>
      </c>
      <c r="J5" s="83" t="s">
        <v>33</v>
      </c>
      <c r="K5" s="53"/>
      <c r="L5" s="52" t="s">
        <v>14</v>
      </c>
      <c r="M5" s="52" t="s">
        <v>15</v>
      </c>
      <c r="N5" s="52" t="s">
        <v>4</v>
      </c>
      <c r="O5" s="83" t="s">
        <v>33</v>
      </c>
    </row>
    <row r="6" spans="1:21" ht="20.100000000000001" customHeight="1">
      <c r="A6" s="55" t="s">
        <v>23</v>
      </c>
      <c r="B6" s="57">
        <v>2273</v>
      </c>
      <c r="C6" s="57">
        <v>2339</v>
      </c>
      <c r="D6" s="57">
        <f t="shared" ref="D6:D11" si="0">SUM(B6:C6)</f>
        <v>4612</v>
      </c>
      <c r="E6" s="84">
        <f t="shared" ref="E6:E11" si="1">C6/D6</f>
        <v>0.50715524718126626</v>
      </c>
      <c r="F6" s="64"/>
      <c r="G6" s="58">
        <v>427</v>
      </c>
      <c r="H6" s="58">
        <v>336</v>
      </c>
      <c r="I6" s="58">
        <f>SUM(G6:H6)</f>
        <v>763</v>
      </c>
      <c r="J6" s="84">
        <f>H6/I6</f>
        <v>0.44036697247706424</v>
      </c>
      <c r="K6" s="66"/>
      <c r="L6" s="58">
        <f>SUM(B6,G6)</f>
        <v>2700</v>
      </c>
      <c r="M6" s="58">
        <f>SUM(C6,H6)</f>
        <v>2675</v>
      </c>
      <c r="N6" s="58">
        <f>SUM(L6:M6)</f>
        <v>5375</v>
      </c>
      <c r="O6" s="84">
        <f>M6/N6</f>
        <v>0.49767441860465117</v>
      </c>
    </row>
    <row r="7" spans="1:21" ht="20.100000000000001" customHeight="1">
      <c r="A7" s="68" t="s">
        <v>16</v>
      </c>
      <c r="B7" s="49">
        <v>2726</v>
      </c>
      <c r="C7" s="49">
        <v>1435</v>
      </c>
      <c r="D7" s="80">
        <f t="shared" si="0"/>
        <v>4161</v>
      </c>
      <c r="E7" s="85">
        <f t="shared" si="1"/>
        <v>0.34486902186974283</v>
      </c>
      <c r="F7" s="64"/>
      <c r="G7" s="50">
        <v>202</v>
      </c>
      <c r="H7" s="50">
        <v>122</v>
      </c>
      <c r="I7" s="80">
        <f t="shared" ref="I7:I13" si="2">SUM(G7:H7)</f>
        <v>324</v>
      </c>
      <c r="J7" s="85">
        <f t="shared" ref="J7:J14" si="3">H7/I7</f>
        <v>0.37654320987654322</v>
      </c>
      <c r="K7" s="66"/>
      <c r="L7" s="82">
        <f t="shared" ref="L7:L13" si="4">SUM(B7,G7)</f>
        <v>2928</v>
      </c>
      <c r="M7" s="82">
        <f t="shared" ref="M7:M13" si="5">SUM(C7,H7)</f>
        <v>1557</v>
      </c>
      <c r="N7" s="82">
        <f t="shared" ref="N7:N13" si="6">SUM(L7:M7)</f>
        <v>4485</v>
      </c>
      <c r="O7" s="85">
        <f t="shared" ref="O7:O12" si="7">M7/N7</f>
        <v>0.34715719063545153</v>
      </c>
    </row>
    <row r="8" spans="1:21" ht="20.100000000000001" customHeight="1">
      <c r="A8" s="55" t="s">
        <v>17</v>
      </c>
      <c r="B8" s="57">
        <v>803</v>
      </c>
      <c r="C8" s="57">
        <v>968</v>
      </c>
      <c r="D8" s="57">
        <f t="shared" si="0"/>
        <v>1771</v>
      </c>
      <c r="E8" s="84">
        <f t="shared" si="1"/>
        <v>0.54658385093167705</v>
      </c>
      <c r="F8" s="64"/>
      <c r="G8" s="58">
        <v>106</v>
      </c>
      <c r="H8" s="58">
        <v>107</v>
      </c>
      <c r="I8" s="57">
        <f t="shared" si="2"/>
        <v>213</v>
      </c>
      <c r="J8" s="84">
        <f t="shared" si="3"/>
        <v>0.50234741784037562</v>
      </c>
      <c r="K8" s="66"/>
      <c r="L8" s="58">
        <f t="shared" si="4"/>
        <v>909</v>
      </c>
      <c r="M8" s="58">
        <f t="shared" si="5"/>
        <v>1075</v>
      </c>
      <c r="N8" s="58">
        <f t="shared" si="6"/>
        <v>1984</v>
      </c>
      <c r="O8" s="84">
        <f t="shared" si="7"/>
        <v>0.54183467741935487</v>
      </c>
    </row>
    <row r="9" spans="1:21" ht="20.100000000000001" customHeight="1">
      <c r="A9" s="68" t="s">
        <v>18</v>
      </c>
      <c r="B9" s="49">
        <v>6697</v>
      </c>
      <c r="C9" s="49">
        <v>1252</v>
      </c>
      <c r="D9" s="80">
        <f t="shared" si="0"/>
        <v>7949</v>
      </c>
      <c r="E9" s="85">
        <f t="shared" si="1"/>
        <v>0.15750408856459933</v>
      </c>
      <c r="F9" s="64"/>
      <c r="G9" s="50">
        <v>1042</v>
      </c>
      <c r="H9" s="50">
        <v>321</v>
      </c>
      <c r="I9" s="80">
        <f t="shared" si="2"/>
        <v>1363</v>
      </c>
      <c r="J9" s="85">
        <f t="shared" si="3"/>
        <v>0.23550990462215701</v>
      </c>
      <c r="K9" s="66"/>
      <c r="L9" s="82">
        <f t="shared" si="4"/>
        <v>7739</v>
      </c>
      <c r="M9" s="82">
        <f t="shared" si="5"/>
        <v>1573</v>
      </c>
      <c r="N9" s="82">
        <f t="shared" si="6"/>
        <v>9312</v>
      </c>
      <c r="O9" s="85">
        <f t="shared" si="7"/>
        <v>0.16892182130584193</v>
      </c>
    </row>
    <row r="10" spans="1:21" ht="20.100000000000001" customHeight="1">
      <c r="A10" s="56" t="s">
        <v>19</v>
      </c>
      <c r="B10" s="57">
        <v>902</v>
      </c>
      <c r="C10" s="57">
        <v>3388</v>
      </c>
      <c r="D10" s="57">
        <f t="shared" si="0"/>
        <v>4290</v>
      </c>
      <c r="E10" s="84">
        <f t="shared" si="1"/>
        <v>0.78974358974358971</v>
      </c>
      <c r="F10" s="64"/>
      <c r="G10" s="58">
        <v>191</v>
      </c>
      <c r="H10" s="58">
        <v>506</v>
      </c>
      <c r="I10" s="57">
        <f t="shared" si="2"/>
        <v>697</v>
      </c>
      <c r="J10" s="84">
        <f t="shared" si="3"/>
        <v>0.72596843615494977</v>
      </c>
      <c r="K10" s="66"/>
      <c r="L10" s="58">
        <f t="shared" si="4"/>
        <v>1093</v>
      </c>
      <c r="M10" s="58">
        <f t="shared" si="5"/>
        <v>3894</v>
      </c>
      <c r="N10" s="58">
        <f t="shared" si="6"/>
        <v>4987</v>
      </c>
      <c r="O10" s="84">
        <f t="shared" si="7"/>
        <v>0.78083015841187087</v>
      </c>
    </row>
    <row r="11" spans="1:21" ht="20.100000000000001" customHeight="1">
      <c r="A11" s="69" t="s">
        <v>24</v>
      </c>
      <c r="B11" s="49">
        <v>3670</v>
      </c>
      <c r="C11" s="49">
        <v>3581</v>
      </c>
      <c r="D11" s="80">
        <f t="shared" si="0"/>
        <v>7251</v>
      </c>
      <c r="E11" s="85">
        <f t="shared" si="1"/>
        <v>0.49386291545993655</v>
      </c>
      <c r="F11" s="64"/>
      <c r="G11" s="50">
        <v>715</v>
      </c>
      <c r="H11" s="50">
        <v>471</v>
      </c>
      <c r="I11" s="80">
        <f t="shared" si="2"/>
        <v>1186</v>
      </c>
      <c r="J11" s="85">
        <f t="shared" si="3"/>
        <v>0.39713322091062392</v>
      </c>
      <c r="K11" s="66"/>
      <c r="L11" s="82">
        <f t="shared" si="4"/>
        <v>4385</v>
      </c>
      <c r="M11" s="82">
        <f t="shared" si="5"/>
        <v>4052</v>
      </c>
      <c r="N11" s="82">
        <f t="shared" si="6"/>
        <v>8437</v>
      </c>
      <c r="O11" s="85">
        <f t="shared" si="7"/>
        <v>0.48026549721464978</v>
      </c>
    </row>
    <row r="12" spans="1:21" ht="20.100000000000001" customHeight="1">
      <c r="A12" s="59" t="s">
        <v>27</v>
      </c>
      <c r="B12" s="57"/>
      <c r="C12" s="57"/>
      <c r="D12" s="57"/>
      <c r="E12" s="84"/>
      <c r="F12" s="64"/>
      <c r="G12" s="58">
        <v>74</v>
      </c>
      <c r="H12" s="58">
        <v>72</v>
      </c>
      <c r="I12" s="57">
        <f t="shared" si="2"/>
        <v>146</v>
      </c>
      <c r="J12" s="84">
        <f t="shared" si="3"/>
        <v>0.49315068493150682</v>
      </c>
      <c r="K12" s="66"/>
      <c r="L12" s="58">
        <f t="shared" si="4"/>
        <v>74</v>
      </c>
      <c r="M12" s="58">
        <f t="shared" si="5"/>
        <v>72</v>
      </c>
      <c r="N12" s="58">
        <f t="shared" si="6"/>
        <v>146</v>
      </c>
      <c r="O12" s="84">
        <f t="shared" si="7"/>
        <v>0.49315068493150682</v>
      </c>
    </row>
    <row r="13" spans="1:21" ht="20.100000000000001" customHeight="1">
      <c r="A13" s="54" t="s">
        <v>22</v>
      </c>
      <c r="B13" s="49"/>
      <c r="C13" s="49"/>
      <c r="D13" s="49"/>
      <c r="E13" s="86"/>
      <c r="F13" s="64"/>
      <c r="G13" s="50">
        <v>199</v>
      </c>
      <c r="H13" s="50">
        <v>205</v>
      </c>
      <c r="I13" s="80">
        <f t="shared" si="2"/>
        <v>404</v>
      </c>
      <c r="J13" s="87">
        <f t="shared" si="3"/>
        <v>0.50742574257425743</v>
      </c>
      <c r="K13" s="66"/>
      <c r="L13" s="82">
        <f t="shared" si="4"/>
        <v>199</v>
      </c>
      <c r="M13" s="82">
        <f t="shared" si="5"/>
        <v>205</v>
      </c>
      <c r="N13" s="82">
        <f t="shared" si="6"/>
        <v>404</v>
      </c>
      <c r="O13" s="86">
        <f>M13/N13</f>
        <v>0.50742574257425743</v>
      </c>
    </row>
    <row r="14" spans="1:21" ht="21.75" customHeight="1">
      <c r="A14" s="60" t="s">
        <v>4</v>
      </c>
      <c r="B14" s="61">
        <f>SUM(B6:B11)</f>
        <v>17071</v>
      </c>
      <c r="C14" s="61">
        <f>SUM(C6:C11)</f>
        <v>12963</v>
      </c>
      <c r="D14" s="61">
        <f>SUM(D6:D11)</f>
        <v>30034</v>
      </c>
      <c r="E14" s="81">
        <f>C14/D14</f>
        <v>0.43161084104681363</v>
      </c>
      <c r="F14" s="65"/>
      <c r="G14" s="62">
        <f>SUM(G6:G13)</f>
        <v>2956</v>
      </c>
      <c r="H14" s="62">
        <f>SUM(H6:H13)</f>
        <v>2140</v>
      </c>
      <c r="I14" s="62">
        <f>SUM(I6:I13)</f>
        <v>5096</v>
      </c>
      <c r="J14" s="81">
        <f t="shared" si="3"/>
        <v>0.41993720565149134</v>
      </c>
      <c r="K14" s="67"/>
      <c r="L14" s="62">
        <f>SUM(L6:L13)</f>
        <v>20027</v>
      </c>
      <c r="M14" s="62">
        <f>SUM(M6:M13)</f>
        <v>15103</v>
      </c>
      <c r="N14" s="62">
        <f>SUM(N6:N13)</f>
        <v>35130</v>
      </c>
      <c r="O14" s="81">
        <f>M14/N14</f>
        <v>0.42991744947338456</v>
      </c>
    </row>
    <row r="17" spans="1:2">
      <c r="A17" s="70" t="s">
        <v>25</v>
      </c>
      <c r="B17" s="70"/>
    </row>
    <row r="18" spans="1:2">
      <c r="A18" s="71" t="s">
        <v>30</v>
      </c>
    </row>
    <row r="22" spans="1:2" hidden="1"/>
    <row r="23" spans="1:2" hidden="1"/>
    <row r="24" spans="1:2" hidden="1"/>
    <row r="25" spans="1:2" hidden="1"/>
    <row r="26" spans="1:2" hidden="1"/>
    <row r="27" spans="1:2" hidden="1"/>
    <row r="28" spans="1:2" hidden="1"/>
    <row r="29" spans="1:2" hidden="1"/>
    <row r="35" spans="1:21" ht="7.5" customHeight="1"/>
    <row r="36" spans="1:21">
      <c r="A36" s="2"/>
      <c r="B36" s="5"/>
      <c r="C36" s="8"/>
      <c r="D36" s="8"/>
      <c r="E36" s="8"/>
      <c r="F36" s="8"/>
      <c r="G36" s="8"/>
      <c r="H36" s="8"/>
      <c r="I36" s="2"/>
      <c r="J36" s="2"/>
      <c r="K36" s="2"/>
      <c r="L36" s="2"/>
      <c r="M36" s="2"/>
      <c r="N36" s="2"/>
      <c r="O36" s="8"/>
      <c r="P36" s="8"/>
      <c r="Q36" s="2"/>
      <c r="R36" s="2"/>
      <c r="S36" s="2"/>
      <c r="T36" s="2"/>
      <c r="U36" s="2"/>
    </row>
    <row r="37" spans="1:21" ht="18.75">
      <c r="A37" s="15" t="s">
        <v>21</v>
      </c>
      <c r="B37" s="2"/>
      <c r="C37" s="2"/>
      <c r="D37" s="8"/>
      <c r="E37" s="8"/>
      <c r="F37" s="8"/>
      <c r="G37" s="8"/>
      <c r="H37" s="8"/>
      <c r="I37" s="2"/>
      <c r="L37" s="2"/>
      <c r="M37" s="2"/>
      <c r="N37" s="2"/>
      <c r="O37" s="8"/>
      <c r="P37" s="8"/>
      <c r="Q37" s="2"/>
      <c r="R37" s="2"/>
      <c r="S37" s="2"/>
      <c r="T37" s="2"/>
      <c r="U37" s="2"/>
    </row>
    <row r="38" spans="1:21">
      <c r="A38" s="16" t="s">
        <v>29</v>
      </c>
      <c r="B38" s="1"/>
      <c r="C38" s="1"/>
      <c r="D38" s="9"/>
      <c r="E38" s="9"/>
      <c r="F38" s="47"/>
      <c r="G38" s="9"/>
      <c r="H38" s="9"/>
      <c r="I38" s="1"/>
      <c r="L38" s="1"/>
      <c r="M38" s="1"/>
      <c r="N38" s="1"/>
      <c r="O38" s="9"/>
      <c r="P38" s="9"/>
      <c r="Q38" s="1"/>
      <c r="R38" s="1"/>
      <c r="S38" s="1"/>
      <c r="T38" s="1"/>
      <c r="U38" s="1"/>
    </row>
    <row r="39" spans="1:21">
      <c r="A39" s="16"/>
      <c r="B39" s="1"/>
      <c r="C39" s="1"/>
      <c r="D39" s="9"/>
      <c r="E39" s="9"/>
      <c r="F39" s="47"/>
      <c r="G39" s="9"/>
      <c r="H39" s="9"/>
      <c r="I39" s="1"/>
      <c r="L39" s="1"/>
      <c r="M39" s="1"/>
      <c r="N39" s="1"/>
      <c r="O39" s="9"/>
      <c r="P39" s="9"/>
      <c r="Q39" s="1"/>
      <c r="R39" s="1"/>
      <c r="S39" s="1"/>
      <c r="T39" s="1"/>
      <c r="U39" s="1"/>
    </row>
    <row r="40" spans="1:21">
      <c r="A40" s="16"/>
      <c r="B40" s="1"/>
      <c r="C40" s="1"/>
      <c r="D40" s="9"/>
      <c r="E40" s="9"/>
      <c r="F40" s="47"/>
      <c r="G40" s="9"/>
      <c r="H40" s="9"/>
      <c r="I40" s="1"/>
      <c r="L40" s="1"/>
      <c r="M40" s="1"/>
      <c r="N40" s="1"/>
      <c r="O40" s="9"/>
      <c r="P40" s="9"/>
      <c r="Q40" s="1"/>
      <c r="R40" s="1"/>
      <c r="S40" s="1"/>
      <c r="T40" s="1"/>
      <c r="U40" s="1"/>
    </row>
    <row r="41" spans="1:21">
      <c r="A41" s="16"/>
      <c r="B41" s="1"/>
      <c r="C41" s="1"/>
      <c r="D41" s="9"/>
      <c r="E41" s="9"/>
      <c r="F41" s="47"/>
      <c r="G41" s="9"/>
      <c r="H41" s="9"/>
      <c r="I41" s="1"/>
      <c r="L41" s="1"/>
      <c r="M41" s="1"/>
      <c r="N41" s="1"/>
      <c r="O41" s="9"/>
      <c r="P41" s="9"/>
      <c r="Q41" s="1"/>
      <c r="R41" s="1"/>
      <c r="S41" s="1"/>
      <c r="T41" s="1"/>
      <c r="U41" s="1"/>
    </row>
    <row r="65" spans="1:1">
      <c r="A65" s="70" t="s">
        <v>25</v>
      </c>
    </row>
    <row r="66" spans="1:1">
      <c r="A66" s="71" t="s">
        <v>30</v>
      </c>
    </row>
    <row r="75" spans="1:1" ht="18.75">
      <c r="A75" s="15" t="s">
        <v>26</v>
      </c>
    </row>
    <row r="76" spans="1:1">
      <c r="A76" s="16" t="s">
        <v>31</v>
      </c>
    </row>
    <row r="105" spans="1:1">
      <c r="A105" s="70" t="s">
        <v>25</v>
      </c>
    </row>
    <row r="106" spans="1:1">
      <c r="A106" s="71" t="s">
        <v>30</v>
      </c>
    </row>
  </sheetData>
  <mergeCells count="3">
    <mergeCell ref="B4:E4"/>
    <mergeCell ref="G4:J4"/>
    <mergeCell ref="L4:O4"/>
  </mergeCells>
  <pageMargins left="0.25" right="0.25" top="0.75" bottom="0.75" header="0.3" footer="0.3"/>
  <pageSetup scale="91" orientation="landscape" r:id="rId1"/>
  <rowBreaks count="2" manualBreakCount="2">
    <brk id="34" max="16383" man="1"/>
    <brk id="7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Gender</vt:lpstr>
      <vt:lpstr>by college and gender</vt:lpstr>
      <vt:lpstr>'By Gender'!Print_Area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Degraff, Amanda [I RES]</dc:creator>
  <cp:lastModifiedBy>Johnson, Janet [I RES]</cp:lastModifiedBy>
  <cp:lastPrinted>2015-09-23T15:19:09Z</cp:lastPrinted>
  <dcterms:created xsi:type="dcterms:W3CDTF">1999-11-29T21:12:46Z</dcterms:created>
  <dcterms:modified xsi:type="dcterms:W3CDTF">2015-09-23T20:22:57Z</dcterms:modified>
</cp:coreProperties>
</file>