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ocuments\GitHub\diploma\modelz\"/>
    </mc:Choice>
  </mc:AlternateContent>
  <xr:revisionPtr revIDLastSave="0" documentId="13_ncr:1_{87964969-0B7F-485F-AC1F-F7832BBCFD16}" xr6:coauthVersionLast="47" xr6:coauthVersionMax="47" xr10:uidLastSave="{00000000-0000-0000-0000-000000000000}"/>
  <bookViews>
    <workbookView xWindow="22932" yWindow="-108" windowWidth="23256" windowHeight="12576" xr2:uid="{95705682-6DEC-4651-AA93-826AF7011AAB}"/>
  </bookViews>
  <sheets>
    <sheet name="All" sheetId="1" r:id="rId1"/>
    <sheet name="Not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1" i="1"/>
  <c r="A3" i="6"/>
  <c r="A4" i="6" s="1"/>
  <c r="A5" i="6" s="1"/>
  <c r="A6" i="6" s="1"/>
  <c r="A7" i="6" s="1"/>
  <c r="A2" i="6"/>
  <c r="D13" i="1"/>
  <c r="D4" i="1"/>
  <c r="D55" i="1"/>
  <c r="D11" i="1"/>
</calcChain>
</file>

<file path=xl/sharedStrings.xml><?xml version="1.0" encoding="utf-8"?>
<sst xmlns="http://schemas.openxmlformats.org/spreadsheetml/2006/main" count="107" uniqueCount="92">
  <si>
    <t>Stock Name</t>
  </si>
  <si>
    <t>Current Price</t>
  </si>
  <si>
    <t>FCF ROC</t>
  </si>
  <si>
    <t>Price to Equity</t>
  </si>
  <si>
    <t>Information</t>
  </si>
  <si>
    <t>Safety Ratios</t>
  </si>
  <si>
    <t>Yielding Ratios</t>
  </si>
  <si>
    <t>Dividend Yield</t>
  </si>
  <si>
    <t>FCF Yield</t>
  </si>
  <si>
    <t>Capital Efficiency Ratios</t>
  </si>
  <si>
    <t>Basic Ratios</t>
  </si>
  <si>
    <t>EPS</t>
  </si>
  <si>
    <t>Debt to Equity</t>
  </si>
  <si>
    <t>Interest Coverage</t>
  </si>
  <si>
    <t>Additional Safety Ratios</t>
  </si>
  <si>
    <t>Average Debt Maturity</t>
  </si>
  <si>
    <t>Cash / Current Assets</t>
  </si>
  <si>
    <t>P/ E</t>
  </si>
  <si>
    <t>P / B</t>
  </si>
  <si>
    <t>Payout Ratio</t>
  </si>
  <si>
    <t>Net Profit Margins</t>
  </si>
  <si>
    <t>Nice Ratios</t>
  </si>
  <si>
    <t>COGS + OpEx / Revenue</t>
  </si>
  <si>
    <t>Depreciation Ratios</t>
  </si>
  <si>
    <t>Accounts Payables / Cash</t>
  </si>
  <si>
    <t>Prada</t>
  </si>
  <si>
    <t>Apple</t>
  </si>
  <si>
    <t>Adobe</t>
  </si>
  <si>
    <t>AES Corp</t>
  </si>
  <si>
    <t>ArgenX</t>
  </si>
  <si>
    <t>AMD</t>
  </si>
  <si>
    <t>Amazon</t>
  </si>
  <si>
    <t>ASML</t>
  </si>
  <si>
    <t>Alibaba</t>
  </si>
  <si>
    <t>AST SpaceMobile</t>
  </si>
  <si>
    <t>ARM Semiconductor</t>
  </si>
  <si>
    <t>Brunello Cucinelli</t>
  </si>
  <si>
    <t>Brunswick Corporation</t>
  </si>
  <si>
    <t>Baidu</t>
  </si>
  <si>
    <t>BlackSky</t>
  </si>
  <si>
    <t>Bumble</t>
  </si>
  <si>
    <t>Burberry</t>
  </si>
  <si>
    <t>Coca-Cola</t>
  </si>
  <si>
    <t>CRISPR Therapeutics</t>
  </si>
  <si>
    <t>Constellation Software</t>
  </si>
  <si>
    <t>Dell Computers</t>
  </si>
  <si>
    <t>Google</t>
  </si>
  <si>
    <t>Canada Goose</t>
  </si>
  <si>
    <t>Hewlett Packard</t>
  </si>
  <si>
    <t>Imerys</t>
  </si>
  <si>
    <t>Intel Corporation</t>
  </si>
  <si>
    <t>Kering</t>
  </si>
  <si>
    <t>Lenovo</t>
  </si>
  <si>
    <t>Levis Jean</t>
  </si>
  <si>
    <t>Limoneira</t>
  </si>
  <si>
    <t>LVMH</t>
  </si>
  <si>
    <t>MongoDB</t>
  </si>
  <si>
    <t>3M Company</t>
  </si>
  <si>
    <t>Cloudflare</t>
  </si>
  <si>
    <t>NVIDIA</t>
  </si>
  <si>
    <t>L'Oreal (PSX)</t>
  </si>
  <si>
    <t>Planet Labs</t>
  </si>
  <si>
    <t>Ferrari</t>
  </si>
  <si>
    <t>Royal Gold</t>
  </si>
  <si>
    <t>Restoration Hardware</t>
  </si>
  <si>
    <t>RocketLab</t>
  </si>
  <si>
    <t>Hermes International</t>
  </si>
  <si>
    <t>Boston Beer Company</t>
  </si>
  <si>
    <t>Snowflake</t>
  </si>
  <si>
    <t>Talen Energy</t>
  </si>
  <si>
    <t>Toyota Motor Corporation</t>
  </si>
  <si>
    <t>Tesla Motors</t>
  </si>
  <si>
    <t>Vinfast</t>
  </si>
  <si>
    <t>Vistra Corporation</t>
  </si>
  <si>
    <t>Zegna</t>
  </si>
  <si>
    <t>T-Mobile</t>
  </si>
  <si>
    <t>"Nice" Price</t>
  </si>
  <si>
    <t>First Solar</t>
  </si>
  <si>
    <t>Baxter International</t>
  </si>
  <si>
    <t>ICU Medical</t>
  </si>
  <si>
    <t>&lt;35</t>
  </si>
  <si>
    <t>&lt;8</t>
  </si>
  <si>
    <t>Ferroglobe</t>
  </si>
  <si>
    <t>hell nah</t>
  </si>
  <si>
    <t>WOW</t>
  </si>
  <si>
    <t>Howmet Aerospace</t>
  </si>
  <si>
    <t>careful</t>
  </si>
  <si>
    <t>maybe 2 yrs too early</t>
  </si>
  <si>
    <t>NO</t>
  </si>
  <si>
    <t>DEAD</t>
  </si>
  <si>
    <t>Too early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</si>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</sst>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AB04-299C-4B1D-A1B7-A616FD6A37A4}">
  <dimension ref="B1:U59"/>
  <sheetViews>
    <sheetView showGridLines="0" tabSelected="1" workbookViewId="0">
      <selection activeCell="H11" sqref="H11"/>
    </sheetView>
  </sheetViews>
  <sheetFormatPr defaultRowHeight="14.4" x14ac:dyDescent="0.3"/>
  <cols>
    <col min="1" max="1" width="1.6640625" customWidth="1"/>
    <col min="2" max="2" width="23.88671875" bestFit="1" customWidth="1"/>
    <col min="3" max="3" width="14.33203125" style="8" customWidth="1"/>
    <col min="4" max="4" width="18.109375" style="9" customWidth="1"/>
    <col min="5" max="5" width="4.44140625" style="10" bestFit="1" customWidth="1"/>
    <col min="6" max="6" width="5" style="8" bestFit="1" customWidth="1"/>
    <col min="7" max="7" width="4.109375" style="9" bestFit="1" customWidth="1"/>
    <col min="8" max="8" width="14" style="10" bestFit="1" customWidth="1"/>
    <col min="9" max="9" width="9" style="9" bestFit="1" customWidth="1"/>
    <col min="10" max="10" width="13.88671875" style="10" bestFit="1" customWidth="1"/>
    <col min="11" max="11" width="13.6640625" style="8" bestFit="1" customWidth="1"/>
    <col min="12" max="12" width="16.88671875" style="9" bestFit="1" customWidth="1"/>
    <col min="13" max="13" width="9.33203125" style="10" customWidth="1"/>
    <col min="14" max="14" width="13.33203125" style="9" customWidth="1"/>
    <col min="15" max="15" width="21.44140625" style="10" bestFit="1" customWidth="1"/>
    <col min="16" max="16" width="20" style="8" bestFit="1" customWidth="1"/>
    <col min="17" max="17" width="20" style="8" customWidth="1"/>
    <col min="18" max="18" width="23.5546875" style="9" bestFit="1" customWidth="1"/>
    <col min="19" max="19" width="22.33203125" style="10" bestFit="1" customWidth="1"/>
    <col min="20" max="20" width="18.5546875" style="9" bestFit="1" customWidth="1"/>
  </cols>
  <sheetData>
    <row r="1" spans="2:21" x14ac:dyDescent="0.3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2:21" x14ac:dyDescent="0.3">
      <c r="B2" s="14" t="s">
        <v>4</v>
      </c>
      <c r="C2" s="15"/>
      <c r="D2" s="16"/>
      <c r="E2" s="17" t="s">
        <v>10</v>
      </c>
      <c r="F2" s="14"/>
      <c r="G2" s="16"/>
      <c r="H2" s="12" t="s">
        <v>6</v>
      </c>
      <c r="I2" s="13"/>
      <c r="J2" s="17" t="s">
        <v>5</v>
      </c>
      <c r="K2" s="14"/>
      <c r="L2" s="16"/>
      <c r="M2" s="12" t="s">
        <v>9</v>
      </c>
      <c r="N2" s="13"/>
      <c r="O2" s="12" t="s">
        <v>14</v>
      </c>
      <c r="P2" s="18"/>
      <c r="Q2" s="18"/>
      <c r="R2" s="13"/>
      <c r="S2" s="12" t="s">
        <v>21</v>
      </c>
      <c r="T2" s="13"/>
      <c r="U2" s="1"/>
    </row>
    <row r="3" spans="2:21" x14ac:dyDescent="0.3">
      <c r="B3" s="2" t="s">
        <v>0</v>
      </c>
      <c r="C3" s="4" t="s">
        <v>1</v>
      </c>
      <c r="D3" s="4" t="s">
        <v>76</v>
      </c>
      <c r="E3" s="5" t="s">
        <v>17</v>
      </c>
      <c r="F3" s="3" t="s">
        <v>18</v>
      </c>
      <c r="G3" s="4" t="s">
        <v>11</v>
      </c>
      <c r="H3" s="6" t="s">
        <v>7</v>
      </c>
      <c r="I3" s="7" t="s">
        <v>8</v>
      </c>
      <c r="J3" s="6" t="s">
        <v>3</v>
      </c>
      <c r="K3" s="2" t="s">
        <v>12</v>
      </c>
      <c r="L3" s="7" t="s">
        <v>13</v>
      </c>
      <c r="M3" s="6" t="s">
        <v>2</v>
      </c>
      <c r="N3" s="7" t="s">
        <v>19</v>
      </c>
      <c r="O3" s="6" t="s">
        <v>15</v>
      </c>
      <c r="P3" s="2" t="s">
        <v>16</v>
      </c>
      <c r="Q3" s="2" t="s">
        <v>20</v>
      </c>
      <c r="R3" s="7" t="s">
        <v>24</v>
      </c>
      <c r="S3" s="6" t="s">
        <v>22</v>
      </c>
      <c r="T3" s="7" t="s">
        <v>23</v>
      </c>
    </row>
    <row r="4" spans="2:21" x14ac:dyDescent="0.3">
      <c r="B4" t="s">
        <v>25</v>
      </c>
      <c r="C4" s="8">
        <v>55.35</v>
      </c>
      <c r="D4" s="9">
        <f>+C4*0.85</f>
        <v>47.047499999999999</v>
      </c>
    </row>
    <row r="5" spans="2:21" x14ac:dyDescent="0.3">
      <c r="B5" t="s">
        <v>26</v>
      </c>
      <c r="C5" s="8">
        <v>234.96</v>
      </c>
      <c r="D5" s="9">
        <v>200</v>
      </c>
    </row>
    <row r="6" spans="2:21" x14ac:dyDescent="0.3">
      <c r="B6" t="s">
        <v>27</v>
      </c>
      <c r="C6" s="8">
        <v>496.29</v>
      </c>
      <c r="D6" s="9">
        <v>307.69979999999998</v>
      </c>
    </row>
    <row r="7" spans="2:21" x14ac:dyDescent="0.3">
      <c r="B7" t="s">
        <v>28</v>
      </c>
    </row>
    <row r="8" spans="2:21" x14ac:dyDescent="0.3">
      <c r="B8" t="s">
        <v>29</v>
      </c>
    </row>
    <row r="9" spans="2:21" x14ac:dyDescent="0.3">
      <c r="B9" t="s">
        <v>30</v>
      </c>
    </row>
    <row r="10" spans="2:21" x14ac:dyDescent="0.3">
      <c r="B10" t="s">
        <v>31</v>
      </c>
    </row>
    <row r="11" spans="2:21" x14ac:dyDescent="0.3">
      <c r="B11" t="s">
        <v>35</v>
      </c>
      <c r="C11" s="8">
        <v>152.47</v>
      </c>
      <c r="D11" s="9">
        <f>+C11/3</f>
        <v>50.823333333333331</v>
      </c>
    </row>
    <row r="12" spans="2:21" x14ac:dyDescent="0.3">
      <c r="B12" t="s">
        <v>32</v>
      </c>
      <c r="C12" s="8">
        <v>720</v>
      </c>
      <c r="D12" s="9">
        <v>200</v>
      </c>
    </row>
    <row r="13" spans="2:21" x14ac:dyDescent="0.3">
      <c r="B13" t="s">
        <v>34</v>
      </c>
      <c r="C13" s="8">
        <v>26.71</v>
      </c>
      <c r="D13" s="9">
        <f>+C13/1.5</f>
        <v>17.806666666666668</v>
      </c>
    </row>
    <row r="14" spans="2:21" x14ac:dyDescent="0.3">
      <c r="B14" t="s">
        <v>33</v>
      </c>
      <c r="C14" s="8" t="s">
        <v>84</v>
      </c>
      <c r="D14" s="8" t="s">
        <v>84</v>
      </c>
    </row>
    <row r="15" spans="2:21" x14ac:dyDescent="0.3">
      <c r="B15" t="s">
        <v>36</v>
      </c>
      <c r="C15" s="8">
        <v>95.7</v>
      </c>
      <c r="D15" s="9">
        <v>80</v>
      </c>
    </row>
    <row r="16" spans="2:21" x14ac:dyDescent="0.3">
      <c r="B16" t="s">
        <v>37</v>
      </c>
    </row>
    <row r="17" spans="2:4" x14ac:dyDescent="0.3">
      <c r="B17" t="s">
        <v>38</v>
      </c>
      <c r="C17" s="8" t="s">
        <v>84</v>
      </c>
      <c r="D17" s="9" t="s">
        <v>84</v>
      </c>
    </row>
    <row r="18" spans="2:4" x14ac:dyDescent="0.3">
      <c r="B18" t="s">
        <v>39</v>
      </c>
      <c r="C18" s="19" t="s">
        <v>88</v>
      </c>
      <c r="D18" s="19" t="s">
        <v>88</v>
      </c>
    </row>
    <row r="19" spans="2:4" x14ac:dyDescent="0.3">
      <c r="B19" t="s">
        <v>40</v>
      </c>
      <c r="C19" s="8" t="s">
        <v>89</v>
      </c>
      <c r="D19" s="8" t="s">
        <v>89</v>
      </c>
    </row>
    <row r="20" spans="2:4" x14ac:dyDescent="0.3">
      <c r="B20" t="s">
        <v>41</v>
      </c>
    </row>
    <row r="21" spans="2:4" x14ac:dyDescent="0.3">
      <c r="B21" t="s">
        <v>42</v>
      </c>
      <c r="C21" s="8">
        <v>86.84</v>
      </c>
      <c r="D21" s="9">
        <f>+C21/1.2</f>
        <v>72.366666666666674</v>
      </c>
    </row>
    <row r="22" spans="2:4" x14ac:dyDescent="0.3">
      <c r="B22" t="s">
        <v>43</v>
      </c>
      <c r="C22" s="8">
        <v>48.9</v>
      </c>
      <c r="D22" s="9">
        <v>40</v>
      </c>
    </row>
    <row r="23" spans="2:4" x14ac:dyDescent="0.3">
      <c r="B23" t="s">
        <v>44</v>
      </c>
      <c r="C23" s="8">
        <v>3215.04</v>
      </c>
      <c r="D23" s="9">
        <v>2800</v>
      </c>
    </row>
    <row r="24" spans="2:4" x14ac:dyDescent="0.3">
      <c r="B24" t="s">
        <v>45</v>
      </c>
      <c r="C24" s="8">
        <v>126.46</v>
      </c>
      <c r="D24" s="9">
        <f>+C24/2</f>
        <v>63.23</v>
      </c>
    </row>
    <row r="25" spans="2:4" x14ac:dyDescent="0.3">
      <c r="B25" t="s">
        <v>46</v>
      </c>
      <c r="C25" s="8">
        <v>165.05</v>
      </c>
      <c r="D25" s="9">
        <v>130</v>
      </c>
    </row>
    <row r="26" spans="2:4" x14ac:dyDescent="0.3">
      <c r="B26" t="s">
        <v>47</v>
      </c>
      <c r="C26" s="8" t="s">
        <v>90</v>
      </c>
      <c r="D26" s="8" t="s">
        <v>90</v>
      </c>
    </row>
    <row r="27" spans="2:4" x14ac:dyDescent="0.3">
      <c r="B27" t="s">
        <v>48</v>
      </c>
      <c r="C27" s="8">
        <v>20.69</v>
      </c>
      <c r="D27" s="9">
        <v>16</v>
      </c>
    </row>
    <row r="28" spans="2:4" x14ac:dyDescent="0.3">
      <c r="B28" t="s">
        <v>49</v>
      </c>
      <c r="C28" s="8" t="s">
        <v>83</v>
      </c>
    </row>
    <row r="29" spans="2:4" x14ac:dyDescent="0.3">
      <c r="B29" t="s">
        <v>50</v>
      </c>
      <c r="C29" s="8">
        <v>22.77</v>
      </c>
      <c r="D29" s="9">
        <v>15</v>
      </c>
    </row>
    <row r="30" spans="2:4" x14ac:dyDescent="0.3">
      <c r="B30" t="s">
        <v>51</v>
      </c>
      <c r="C30" s="8">
        <v>228.5</v>
      </c>
      <c r="D30" s="9">
        <v>220</v>
      </c>
    </row>
    <row r="31" spans="2:4" x14ac:dyDescent="0.3">
      <c r="B31" t="s">
        <v>52</v>
      </c>
      <c r="C31" s="8" t="s">
        <v>84</v>
      </c>
      <c r="D31" s="9" t="s">
        <v>84</v>
      </c>
    </row>
    <row r="32" spans="2:4" x14ac:dyDescent="0.3">
      <c r="B32" t="s">
        <v>53</v>
      </c>
      <c r="C32" s="8">
        <v>18.66</v>
      </c>
      <c r="D32" s="9">
        <v>15</v>
      </c>
    </row>
    <row r="33" spans="2:4" x14ac:dyDescent="0.3">
      <c r="B33" t="s">
        <v>54</v>
      </c>
    </row>
    <row r="34" spans="2:4" x14ac:dyDescent="0.3">
      <c r="B34" t="s">
        <v>55</v>
      </c>
      <c r="D34" s="9">
        <v>500</v>
      </c>
    </row>
    <row r="35" spans="2:4" x14ac:dyDescent="0.3">
      <c r="B35" t="s">
        <v>56</v>
      </c>
    </row>
    <row r="36" spans="2:4" x14ac:dyDescent="0.3">
      <c r="B36" t="s">
        <v>57</v>
      </c>
      <c r="C36" s="8">
        <v>135.13999999999999</v>
      </c>
      <c r="D36" s="9">
        <v>83.6</v>
      </c>
    </row>
    <row r="37" spans="2:4" x14ac:dyDescent="0.3">
      <c r="B37" t="s">
        <v>58</v>
      </c>
    </row>
    <row r="38" spans="2:4" x14ac:dyDescent="0.3">
      <c r="B38" t="s">
        <v>59</v>
      </c>
    </row>
    <row r="39" spans="2:4" x14ac:dyDescent="0.3">
      <c r="B39" t="s">
        <v>60</v>
      </c>
    </row>
    <row r="40" spans="2:4" x14ac:dyDescent="0.3">
      <c r="B40" t="s">
        <v>61</v>
      </c>
    </row>
    <row r="41" spans="2:4" x14ac:dyDescent="0.3">
      <c r="B41" t="s">
        <v>62</v>
      </c>
      <c r="C41" s="8">
        <v>479</v>
      </c>
      <c r="D41" s="9">
        <v>410</v>
      </c>
    </row>
    <row r="42" spans="2:4" x14ac:dyDescent="0.3">
      <c r="B42" t="s">
        <v>63</v>
      </c>
      <c r="C42" s="8">
        <v>152.65</v>
      </c>
      <c r="D42" s="9" t="s">
        <v>86</v>
      </c>
    </row>
    <row r="43" spans="2:4" x14ac:dyDescent="0.3">
      <c r="B43" t="s">
        <v>64</v>
      </c>
      <c r="C43" s="8" t="s">
        <v>91</v>
      </c>
      <c r="D43" s="8" t="s">
        <v>91</v>
      </c>
    </row>
    <row r="44" spans="2:4" x14ac:dyDescent="0.3">
      <c r="B44" t="s">
        <v>65</v>
      </c>
      <c r="D44" s="11"/>
    </row>
    <row r="45" spans="2:4" x14ac:dyDescent="0.3">
      <c r="B45" t="s">
        <v>66</v>
      </c>
      <c r="C45" s="8">
        <v>2089</v>
      </c>
      <c r="D45" s="9">
        <v>1500</v>
      </c>
    </row>
    <row r="46" spans="2:4" x14ac:dyDescent="0.3">
      <c r="B46" t="s">
        <v>67</v>
      </c>
    </row>
    <row r="47" spans="2:4" x14ac:dyDescent="0.3">
      <c r="B47" t="s">
        <v>68</v>
      </c>
    </row>
    <row r="48" spans="2:4" x14ac:dyDescent="0.3">
      <c r="B48" t="s">
        <v>69</v>
      </c>
      <c r="C48" s="8">
        <v>173.97</v>
      </c>
    </row>
    <row r="49" spans="2:4" x14ac:dyDescent="0.3">
      <c r="B49" t="s">
        <v>70</v>
      </c>
      <c r="C49" s="8">
        <v>171.72</v>
      </c>
    </row>
    <row r="50" spans="2:4" x14ac:dyDescent="0.3">
      <c r="B50" t="s">
        <v>71</v>
      </c>
    </row>
    <row r="51" spans="2:4" x14ac:dyDescent="0.3">
      <c r="B51" t="s">
        <v>72</v>
      </c>
      <c r="C51" s="19" t="s">
        <v>88</v>
      </c>
      <c r="D51" s="19" t="s">
        <v>88</v>
      </c>
    </row>
    <row r="52" spans="2:4" x14ac:dyDescent="0.3">
      <c r="B52" t="s">
        <v>73</v>
      </c>
    </row>
    <row r="53" spans="2:4" x14ac:dyDescent="0.3">
      <c r="B53" t="s">
        <v>74</v>
      </c>
      <c r="C53" s="8">
        <v>8.4</v>
      </c>
      <c r="D53" s="9" t="s">
        <v>81</v>
      </c>
    </row>
    <row r="54" spans="2:4" x14ac:dyDescent="0.3">
      <c r="B54" t="s">
        <v>75</v>
      </c>
      <c r="C54" s="8">
        <v>219.85</v>
      </c>
      <c r="D54" s="9">
        <v>150</v>
      </c>
    </row>
    <row r="55" spans="2:4" x14ac:dyDescent="0.3">
      <c r="B55" t="s">
        <v>77</v>
      </c>
      <c r="C55" s="8">
        <v>205.14</v>
      </c>
      <c r="D55" s="9">
        <f>+C55/1.5</f>
        <v>136.76</v>
      </c>
    </row>
    <row r="56" spans="2:4" x14ac:dyDescent="0.3">
      <c r="B56" t="s">
        <v>78</v>
      </c>
      <c r="C56" s="8">
        <v>36.549999999999997</v>
      </c>
      <c r="D56" s="9" t="s">
        <v>80</v>
      </c>
    </row>
    <row r="57" spans="2:4" x14ac:dyDescent="0.3">
      <c r="B57" t="s">
        <v>79</v>
      </c>
      <c r="C57" s="8">
        <v>183.05</v>
      </c>
      <c r="D57" s="8">
        <v>54.863725490196096</v>
      </c>
    </row>
    <row r="58" spans="2:4" x14ac:dyDescent="0.3">
      <c r="B58" t="s">
        <v>82</v>
      </c>
      <c r="D58" s="8" t="s">
        <v>87</v>
      </c>
    </row>
    <row r="59" spans="2:4" x14ac:dyDescent="0.3">
      <c r="B59" t="s">
        <v>85</v>
      </c>
      <c r="C59" s="8">
        <v>105.54</v>
      </c>
      <c r="D59" s="9" t="s">
        <v>86</v>
      </c>
    </row>
  </sheetData>
  <mergeCells count="7">
    <mergeCell ref="S2:T2"/>
    <mergeCell ref="B2:D2"/>
    <mergeCell ref="J2:L2"/>
    <mergeCell ref="H2:I2"/>
    <mergeCell ref="M2:N2"/>
    <mergeCell ref="E2:G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97E9-6DBD-400A-BFC3-2FB0D9006545}">
  <dimension ref="A1:B7"/>
  <sheetViews>
    <sheetView showGridLines="0" workbookViewId="0">
      <selection activeCell="A9" sqref="A9"/>
    </sheetView>
  </sheetViews>
  <sheetFormatPr defaultRowHeight="14.4" x14ac:dyDescent="0.3"/>
  <cols>
    <col min="1" max="1" width="1.77734375" customWidth="1"/>
  </cols>
  <sheetData>
    <row r="1" spans="1:2" x14ac:dyDescent="0.3">
      <c r="A1" s="20">
        <v>1</v>
      </c>
      <c r="B1" t="s">
        <v>32</v>
      </c>
    </row>
    <row r="2" spans="1:2" x14ac:dyDescent="0.3">
      <c r="A2" s="20">
        <f>+A1+1</f>
        <v>2</v>
      </c>
      <c r="B2" t="s">
        <v>49</v>
      </c>
    </row>
    <row r="3" spans="1:2" x14ac:dyDescent="0.3">
      <c r="A3" s="20">
        <f t="shared" ref="A3:A7" si="0">+A2+1</f>
        <v>3</v>
      </c>
      <c r="B3" t="s">
        <v>82</v>
      </c>
    </row>
    <row r="4" spans="1:2" x14ac:dyDescent="0.3">
      <c r="A4" s="20">
        <f t="shared" si="0"/>
        <v>4</v>
      </c>
    </row>
    <row r="5" spans="1:2" x14ac:dyDescent="0.3">
      <c r="A5" s="20">
        <f t="shared" si="0"/>
        <v>5</v>
      </c>
    </row>
    <row r="6" spans="1:2" x14ac:dyDescent="0.3">
      <c r="A6" s="20">
        <f t="shared" si="0"/>
        <v>6</v>
      </c>
    </row>
    <row r="7" spans="1:2" x14ac:dyDescent="0.3">
      <c r="A7" s="20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2024-09-26T03:06:06Z</dcterms:created>
  <dcterms:modified xsi:type="dcterms:W3CDTF">2024-10-19T01:53:27Z</dcterms:modified>
</cp:coreProperties>
</file>