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nih-my.sharepoint.com/personal/scheuermannrh_nih_gov/Documents/Single Cell Genomics/Lung/"/>
    </mc:Choice>
  </mc:AlternateContent>
  <xr:revisionPtr revIDLastSave="1" documentId="8_{401FC52D-1E8D-3647-90FE-F8580A99F96B}" xr6:coauthVersionLast="47" xr6:coauthVersionMax="47" xr10:uidLastSave="{0ED44E1C-2ADD-974E-A71C-04BC433F6318}"/>
  <bookViews>
    <workbookView xWindow="1380" yWindow="760" windowWidth="27640" windowHeight="15820" xr2:uid="{6B3D6D74-5198-184F-BC44-B1D0E7984836}"/>
  </bookViews>
  <sheets>
    <sheet name="Sheet1" sheetId="1" r:id="rId1"/>
  </sheets>
  <definedNames>
    <definedName name="_xlnm._FilterDatabase" localSheetId="0" hidden="1">Sheet1!$A$3:$AJ$71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76" i="1" l="1"/>
  <c r="W76" i="1"/>
  <c r="W74" i="1"/>
  <c r="Q74" i="1"/>
  <c r="X74" i="1"/>
  <c r="AD74" i="1"/>
  <c r="P42" i="1"/>
  <c r="P30" i="1"/>
  <c r="P31" i="1"/>
  <c r="P44" i="1"/>
  <c r="P29" i="1"/>
  <c r="P28" i="1"/>
  <c r="P27" i="1"/>
  <c r="P43" i="1"/>
  <c r="P26" i="1"/>
  <c r="P25" i="1"/>
  <c r="P41" i="1"/>
  <c r="P40" i="1"/>
  <c r="P39" i="1"/>
  <c r="P24" i="1"/>
  <c r="P23" i="1"/>
  <c r="P22" i="1"/>
  <c r="P21" i="1"/>
  <c r="P20" i="1"/>
  <c r="P19" i="1"/>
  <c r="P38" i="1"/>
  <c r="P18" i="1"/>
  <c r="P17" i="1"/>
  <c r="P37" i="1"/>
  <c r="P16" i="1"/>
  <c r="P15" i="1"/>
  <c r="P14" i="1"/>
  <c r="P13" i="1"/>
  <c r="P12" i="1"/>
  <c r="P11" i="1"/>
  <c r="P10" i="1"/>
  <c r="P9" i="1"/>
  <c r="P8" i="1"/>
  <c r="P7" i="1"/>
  <c r="P6" i="1"/>
  <c r="P36" i="1"/>
  <c r="P5" i="1"/>
  <c r="P35" i="1"/>
  <c r="P34" i="1"/>
  <c r="P33" i="1"/>
  <c r="P32" i="1"/>
  <c r="P4" i="1"/>
  <c r="P78" i="1" l="1"/>
  <c r="P74" i="1"/>
  <c r="P76" i="1"/>
</calcChain>
</file>

<file path=xl/sharedStrings.xml><?xml version="1.0" encoding="utf-8"?>
<sst xmlns="http://schemas.openxmlformats.org/spreadsheetml/2006/main" count="1290" uniqueCount="639">
  <si>
    <t>HLCA hierarchical cluster order</t>
  </si>
  <si>
    <t>Dendrogram-driven parent class</t>
  </si>
  <si>
    <t>HLCA_ClusterName</t>
  </si>
  <si>
    <t>CellRef_ClusterName</t>
  </si>
  <si>
    <t>HLCA_ClusterSize</t>
  </si>
  <si>
    <t>CellRef_ClusterSize</t>
  </si>
  <si>
    <t>HLCA_CluserSize/CellRef_ClusterSize</t>
  </si>
  <si>
    <t>HLCA_Fbeta</t>
  </si>
  <si>
    <t>CellRef_Fbeta</t>
  </si>
  <si>
    <t>HLCA_MarkerCount</t>
  </si>
  <si>
    <t>CellRef_MarkerCount</t>
  </si>
  <si>
    <t>HLCA_NSForestMarkers</t>
  </si>
  <si>
    <t>CellRef_NSForestMarkers</t>
  </si>
  <si>
    <t>HLCA_BinaryGenes</t>
  </si>
  <si>
    <t>CellRef_BinaryGenes</t>
  </si>
  <si>
    <t>Macrophage</t>
  </si>
  <si>
    <t>Alveolar Mph MT-positive</t>
  </si>
  <si>
    <t>N</t>
  </si>
  <si>
    <t>['HMOX1', 'HPGD']</t>
  </si>
  <si>
    <t>['MT1G', 'KCNMA1', 'MT1F', 'HMOX1', 'HPGD', 'EFHD2', 'MT1X', 'MT1E', 'RAB11FIP1', 'CSTB']</t>
  </si>
  <si>
    <t>Alveolar Mph CCL3+</t>
  </si>
  <si>
    <t>['TNIP3', 'CXCL5']</t>
  </si>
  <si>
    <t>['TNIP3', 'CCL4L2', 'CCL20', 'CXCL5', 'TNFAIP6', 'TRGC1', 'ITGB8', 'MIR3945HG', 'IL1B', 'CCL4']</t>
  </si>
  <si>
    <t>Alveolar macrophage</t>
  </si>
  <si>
    <t>Y</t>
  </si>
  <si>
    <r>
      <t>['</t>
    </r>
    <r>
      <rPr>
        <sz val="12"/>
        <color rgb="FFC00000"/>
        <rFont val="Arial"/>
        <family val="2"/>
      </rPr>
      <t>MSR1</t>
    </r>
    <r>
      <rPr>
        <sz val="12"/>
        <color theme="1"/>
        <rFont val="Arial"/>
        <family val="2"/>
      </rPr>
      <t>', '</t>
    </r>
    <r>
      <rPr>
        <sz val="12"/>
        <color rgb="FFC00000"/>
        <rFont val="Arial"/>
        <family val="2"/>
      </rPr>
      <t>FABP4</t>
    </r>
    <r>
      <rPr>
        <sz val="12"/>
        <color theme="1"/>
        <rFont val="Arial"/>
        <family val="2"/>
      </rPr>
      <t>']</t>
    </r>
  </si>
  <si>
    <r>
      <t>['MCEMP1', '</t>
    </r>
    <r>
      <rPr>
        <sz val="12"/>
        <color rgb="FFC00000"/>
        <rFont val="Arial"/>
        <family val="2"/>
      </rPr>
      <t>ACP5</t>
    </r>
    <r>
      <rPr>
        <sz val="12"/>
        <color theme="1"/>
        <rFont val="Arial"/>
        <family val="2"/>
      </rPr>
      <t>']</t>
    </r>
  </si>
  <si>
    <r>
      <t>['INHBA', 'PARAL1', 'MSR1', 'RP11-598F7.3', 'FABP4', 'FBP1', 'MARCO', '</t>
    </r>
    <r>
      <rPr>
        <sz val="12"/>
        <color rgb="FFC00000"/>
        <rFont val="Arial"/>
        <family val="2"/>
      </rPr>
      <t>ACP5</t>
    </r>
    <r>
      <rPr>
        <sz val="12"/>
        <color theme="1"/>
        <rFont val="Arial"/>
        <family val="2"/>
      </rPr>
      <t>', 'APOC1', 'C1QB']</t>
    </r>
  </si>
  <si>
    <r>
      <t>['MARCO', 'MCEMP1', 'FBP1', 'ACP5', '</t>
    </r>
    <r>
      <rPr>
        <sz val="12"/>
        <color rgb="FFC00000"/>
        <rFont val="Arial"/>
        <family val="2"/>
      </rPr>
      <t>FABP4</t>
    </r>
    <r>
      <rPr>
        <sz val="12"/>
        <color theme="1"/>
        <rFont val="Arial"/>
        <family val="2"/>
      </rPr>
      <t>', '</t>
    </r>
    <r>
      <rPr>
        <sz val="12"/>
        <color rgb="FFC00000"/>
        <rFont val="Arial"/>
        <family val="2"/>
      </rPr>
      <t>MSR1</t>
    </r>
    <r>
      <rPr>
        <sz val="12"/>
        <color theme="1"/>
        <rFont val="Arial"/>
        <family val="2"/>
      </rPr>
      <t>', 'OLR1', 'C1QC', 'GPNMB', 'C1QB']</t>
    </r>
  </si>
  <si>
    <t>Alveolar Mph proliferating</t>
  </si>
  <si>
    <t>['PCLAF', 'RRM2', 'UBE2C', 'NUSAP1']</t>
  </si>
  <si>
    <t>['PCLAF', 'RRM2', 'MKI67', 'UBE2C', 'CDK1', 'NUSAP1', 'BIRC5', 'TOP2A', 'TYMS', 'FABP4']</t>
  </si>
  <si>
    <t>Dendritic cell</t>
  </si>
  <si>
    <t>DC2</t>
  </si>
  <si>
    <t>Classical DC subset 2</t>
  </si>
  <si>
    <r>
      <t>['</t>
    </r>
    <r>
      <rPr>
        <sz val="12"/>
        <color rgb="FF00B050"/>
        <rFont val="Arial"/>
        <family val="2"/>
      </rPr>
      <t>CLEC10A</t>
    </r>
    <r>
      <rPr>
        <sz val="12"/>
        <color theme="1"/>
        <rFont val="Arial"/>
        <family val="2"/>
      </rPr>
      <t>', '</t>
    </r>
    <r>
      <rPr>
        <sz val="12"/>
        <color rgb="FFC00000"/>
        <rFont val="Arial"/>
        <family val="2"/>
      </rPr>
      <t>HLA-DQA1</t>
    </r>
    <r>
      <rPr>
        <sz val="12"/>
        <color theme="1"/>
        <rFont val="Arial"/>
        <family val="2"/>
      </rPr>
      <t>']</t>
    </r>
  </si>
  <si>
    <r>
      <t>['</t>
    </r>
    <r>
      <rPr>
        <sz val="12"/>
        <color rgb="FF00B050"/>
        <rFont val="Arial"/>
        <family val="2"/>
      </rPr>
      <t>CLEC10A</t>
    </r>
    <r>
      <rPr>
        <sz val="12"/>
        <color theme="1"/>
        <rFont val="Arial"/>
        <family val="2"/>
      </rPr>
      <t>', 'PKIB']</t>
    </r>
  </si>
  <si>
    <r>
      <t>['</t>
    </r>
    <r>
      <rPr>
        <sz val="12"/>
        <color rgb="FF00B050"/>
        <rFont val="Arial"/>
        <family val="2"/>
      </rPr>
      <t>CLEC10A</t>
    </r>
    <r>
      <rPr>
        <sz val="12"/>
        <color theme="1"/>
        <rFont val="Arial"/>
        <family val="2"/>
      </rPr>
      <t>', 'RGS1', 'GPR183', 'MS4A6A', 'HLA-DQA1', 'C1QA', 'C1QB', 'HLA-DQB1', 'CD68', 'HLA-DPB1']</t>
    </r>
  </si>
  <si>
    <r>
      <t>['</t>
    </r>
    <r>
      <rPr>
        <sz val="12"/>
        <color rgb="FF00B050"/>
        <rFont val="Arial"/>
        <family val="2"/>
      </rPr>
      <t>CLEC10A</t>
    </r>
    <r>
      <rPr>
        <sz val="12"/>
        <color theme="1"/>
        <rFont val="Arial"/>
        <family val="2"/>
      </rPr>
      <t>', 'FCGR2B', 'JAML', 'CSF2RA', 'GPR183', 'PKIB', 'AREG', '</t>
    </r>
    <r>
      <rPr>
        <sz val="12"/>
        <color rgb="FFC00000"/>
        <rFont val="Arial"/>
        <family val="2"/>
      </rPr>
      <t>HLA-DQA1</t>
    </r>
    <r>
      <rPr>
        <sz val="12"/>
        <color theme="1"/>
        <rFont val="Arial"/>
        <family val="2"/>
      </rPr>
      <t>', 'RGS1', 'HLA-DQB1']</t>
    </r>
  </si>
  <si>
    <t>DC1</t>
  </si>
  <si>
    <t>Classical DC subset 1</t>
  </si>
  <si>
    <r>
      <t>['</t>
    </r>
    <r>
      <rPr>
        <sz val="12"/>
        <color rgb="FF00B050"/>
        <rFont val="Arial"/>
        <family val="2"/>
      </rPr>
      <t>CLEC9A</t>
    </r>
    <r>
      <rPr>
        <sz val="12"/>
        <color theme="1"/>
        <rFont val="Arial"/>
        <family val="2"/>
      </rPr>
      <t>', 'DNASE1L3']</t>
    </r>
  </si>
  <si>
    <r>
      <t>['</t>
    </r>
    <r>
      <rPr>
        <sz val="12"/>
        <color rgb="FF00B050"/>
        <rFont val="Arial"/>
        <family val="2"/>
      </rPr>
      <t>CLEC9A</t>
    </r>
    <r>
      <rPr>
        <sz val="12"/>
        <color theme="1"/>
        <rFont val="Arial"/>
        <family val="2"/>
      </rPr>
      <t>', '</t>
    </r>
    <r>
      <rPr>
        <sz val="12"/>
        <color rgb="FFC00000"/>
        <rFont val="Arial"/>
        <family val="2"/>
      </rPr>
      <t>IDO1</t>
    </r>
    <r>
      <rPr>
        <sz val="12"/>
        <color theme="1"/>
        <rFont val="Arial"/>
        <family val="2"/>
      </rPr>
      <t>']</t>
    </r>
  </si>
  <si>
    <r>
      <t>['</t>
    </r>
    <r>
      <rPr>
        <sz val="12"/>
        <color rgb="FF00B050"/>
        <rFont val="Arial"/>
        <family val="2"/>
      </rPr>
      <t>CLEC9A</t>
    </r>
    <r>
      <rPr>
        <sz val="12"/>
        <color theme="1"/>
        <rFont val="Arial"/>
        <family val="2"/>
      </rPr>
      <t>', 'WDFY4', 'C1orf54', 'HLA-DOB', 'DNASE1L3', '</t>
    </r>
    <r>
      <rPr>
        <sz val="12"/>
        <color rgb="FFC00000"/>
        <rFont val="Arial"/>
        <family val="2"/>
      </rPr>
      <t>IDO1</t>
    </r>
    <r>
      <rPr>
        <sz val="12"/>
        <color theme="1"/>
        <rFont val="Arial"/>
        <family val="2"/>
      </rPr>
      <t>', 'CLNK', 'CPNE3', 'IRF8', 'CPVL']</t>
    </r>
  </si>
  <si>
    <r>
      <t>['</t>
    </r>
    <r>
      <rPr>
        <sz val="12"/>
        <color rgb="FF00B050"/>
        <rFont val="Arial"/>
        <family val="2"/>
      </rPr>
      <t>CLEC9A</t>
    </r>
    <r>
      <rPr>
        <sz val="12"/>
        <color theme="1"/>
        <rFont val="Arial"/>
        <family val="2"/>
      </rPr>
      <t>', 'WDFY4', 'C1orf54', 'AC099560.1', 'RAB7B', 'IDO1', 'CPVL', 'CLNK', 'IRF8', 'S100B']</t>
    </r>
  </si>
  <si>
    <t>Migratory DCs</t>
  </si>
  <si>
    <t>Mature DC subset</t>
  </si>
  <si>
    <r>
      <t>['</t>
    </r>
    <r>
      <rPr>
        <sz val="12"/>
        <color rgb="FF00B050"/>
        <rFont val="Arial"/>
        <family val="2"/>
      </rPr>
      <t>CCL22</t>
    </r>
    <r>
      <rPr>
        <sz val="12"/>
        <color theme="1"/>
        <rFont val="Arial"/>
        <family val="2"/>
      </rPr>
      <t>']</t>
    </r>
  </si>
  <si>
    <r>
      <t>['</t>
    </r>
    <r>
      <rPr>
        <sz val="12"/>
        <color rgb="FF00B050"/>
        <rFont val="Arial"/>
        <family val="2"/>
      </rPr>
      <t>CCL22</t>
    </r>
    <r>
      <rPr>
        <sz val="12"/>
        <color theme="1"/>
        <rFont val="Arial"/>
        <family val="2"/>
      </rPr>
      <t>', 'CCR7', 'RASSF4', 'TBC1D4', 'CCL17', 'GPR157', 'LAD1', 'CSF2RA', 'FSCN1', 'DAPP1']</t>
    </r>
  </si>
  <si>
    <r>
      <t>['</t>
    </r>
    <r>
      <rPr>
        <sz val="12"/>
        <color rgb="FF00B050"/>
        <rFont val="Arial"/>
        <family val="2"/>
      </rPr>
      <t>CCL22</t>
    </r>
    <r>
      <rPr>
        <sz val="12"/>
        <color theme="1"/>
        <rFont val="Arial"/>
        <family val="2"/>
      </rPr>
      <t>', 'CCR7', 'GPR157', 'FSCN1', 'CERS6', 'ANKRD33B', 'KDM2B', 'TRAF1', 'BIRC3', 'LAMP3']</t>
    </r>
  </si>
  <si>
    <t>Monocyte/macrophage</t>
  </si>
  <si>
    <t>Classical monocyte</t>
  </si>
  <si>
    <t>Inflammatory monocyte</t>
  </si>
  <si>
    <r>
      <t>['</t>
    </r>
    <r>
      <rPr>
        <sz val="12"/>
        <color rgb="FFC00000"/>
        <rFont val="Arial"/>
        <family val="2"/>
      </rPr>
      <t>S100A12</t>
    </r>
    <r>
      <rPr>
        <sz val="12"/>
        <color theme="1"/>
        <rFont val="Arial"/>
        <family val="2"/>
      </rPr>
      <t>', '</t>
    </r>
    <r>
      <rPr>
        <sz val="12"/>
        <color rgb="FFC00000"/>
        <rFont val="Arial"/>
        <family val="2"/>
      </rPr>
      <t>FCN1</t>
    </r>
    <r>
      <rPr>
        <sz val="12"/>
        <color theme="1"/>
        <rFont val="Arial"/>
        <family val="2"/>
      </rPr>
      <t>']</t>
    </r>
  </si>
  <si>
    <r>
      <t>['</t>
    </r>
    <r>
      <rPr>
        <sz val="12"/>
        <color rgb="FFC00000"/>
        <rFont val="Arial"/>
        <family val="2"/>
      </rPr>
      <t>VCAN</t>
    </r>
    <r>
      <rPr>
        <sz val="12"/>
        <color theme="1"/>
        <rFont val="Arial"/>
        <family val="2"/>
      </rPr>
      <t>', '</t>
    </r>
    <r>
      <rPr>
        <sz val="12"/>
        <color rgb="FFC00000"/>
        <rFont val="Arial"/>
        <family val="2"/>
      </rPr>
      <t>S100A8</t>
    </r>
    <r>
      <rPr>
        <sz val="12"/>
        <color theme="1"/>
        <rFont val="Arial"/>
        <family val="2"/>
      </rPr>
      <t>']</t>
    </r>
  </si>
  <si>
    <r>
      <t>['S100A12', 'CD300E', 'EREG', 'FCN1', '</t>
    </r>
    <r>
      <rPr>
        <sz val="12"/>
        <color rgb="FFC00000"/>
        <rFont val="Arial"/>
        <family val="2"/>
      </rPr>
      <t>VCAN</t>
    </r>
    <r>
      <rPr>
        <sz val="12"/>
        <color theme="1"/>
        <rFont val="Arial"/>
        <family val="2"/>
      </rPr>
      <t>', 'CFP', '</t>
    </r>
    <r>
      <rPr>
        <sz val="12"/>
        <color rgb="FFC00000"/>
        <rFont val="Arial"/>
        <family val="2"/>
      </rPr>
      <t>S100A8</t>
    </r>
    <r>
      <rPr>
        <sz val="12"/>
        <color theme="1"/>
        <rFont val="Arial"/>
        <family val="2"/>
      </rPr>
      <t>', 'THBS1', 'MNDA', 'S100A9']</t>
    </r>
  </si>
  <si>
    <r>
      <t>['EREG', 'VCAN', '</t>
    </r>
    <r>
      <rPr>
        <sz val="12"/>
        <color rgb="FFC00000"/>
        <rFont val="Arial"/>
        <family val="2"/>
      </rPr>
      <t>S100A12</t>
    </r>
    <r>
      <rPr>
        <sz val="12"/>
        <color theme="1"/>
        <rFont val="Arial"/>
        <family val="2"/>
      </rPr>
      <t>', '</t>
    </r>
    <r>
      <rPr>
        <sz val="12"/>
        <color rgb="FFC00000"/>
        <rFont val="Arial"/>
        <family val="2"/>
      </rPr>
      <t>FCN1</t>
    </r>
    <r>
      <rPr>
        <sz val="12"/>
        <color theme="1"/>
        <rFont val="Arial"/>
        <family val="2"/>
      </rPr>
      <t>', 'THBS1', 'S100A8', 'IL1R2', 'JARID2', 'PLAUR', 'C5AR1']</t>
    </r>
  </si>
  <si>
    <t>Non-classical monocyte</t>
  </si>
  <si>
    <t>Patrolling monocyte</t>
  </si>
  <si>
    <r>
      <t>['</t>
    </r>
    <r>
      <rPr>
        <sz val="12"/>
        <color rgb="FF00B050"/>
        <rFont val="Arial"/>
        <family val="2"/>
      </rPr>
      <t>LILRB2</t>
    </r>
    <r>
      <rPr>
        <sz val="12"/>
        <color theme="1"/>
        <rFont val="Arial"/>
        <family val="2"/>
      </rPr>
      <t>', '</t>
    </r>
    <r>
      <rPr>
        <sz val="12"/>
        <color rgb="FFC00000"/>
        <rFont val="Arial"/>
        <family val="2"/>
      </rPr>
      <t>LILRB1</t>
    </r>
    <r>
      <rPr>
        <sz val="12"/>
        <color theme="1"/>
        <rFont val="Arial"/>
        <family val="2"/>
      </rPr>
      <t>']</t>
    </r>
  </si>
  <si>
    <r>
      <t>['</t>
    </r>
    <r>
      <rPr>
        <sz val="12"/>
        <color rgb="FF00B050"/>
        <rFont val="Arial"/>
        <family val="2"/>
      </rPr>
      <t>LILRB2</t>
    </r>
    <r>
      <rPr>
        <sz val="12"/>
        <color theme="1"/>
        <rFont val="Arial"/>
        <family val="2"/>
      </rPr>
      <t>', 'POU2F2']</t>
    </r>
  </si>
  <si>
    <r>
      <t>['</t>
    </r>
    <r>
      <rPr>
        <sz val="12"/>
        <color rgb="FF00B050"/>
        <rFont val="Arial"/>
        <family val="2"/>
      </rPr>
      <t>LILRB2</t>
    </r>
    <r>
      <rPr>
        <sz val="12"/>
        <color theme="1"/>
        <rFont val="Arial"/>
        <family val="2"/>
      </rPr>
      <t>', 'LILRA5', 'LILRB1', 'FCN1', 'CFP', 'FGL2', 'FCGR3A', 'LIPA', 'LST1', 'AIF1']</t>
    </r>
  </si>
  <si>
    <r>
      <t>['</t>
    </r>
    <r>
      <rPr>
        <sz val="12"/>
        <color rgb="FF00B050"/>
        <rFont val="Arial"/>
        <family val="2"/>
      </rPr>
      <t>LILRB2</t>
    </r>
    <r>
      <rPr>
        <sz val="12"/>
        <color theme="1"/>
        <rFont val="Arial"/>
        <family val="2"/>
      </rPr>
      <t>', 'LILRA5', 'POU2F2', '</t>
    </r>
    <r>
      <rPr>
        <sz val="12"/>
        <color rgb="FFC00000"/>
        <rFont val="Arial"/>
        <family val="2"/>
      </rPr>
      <t>LILRB1</t>
    </r>
    <r>
      <rPr>
        <sz val="12"/>
        <color theme="1"/>
        <rFont val="Arial"/>
        <family val="2"/>
      </rPr>
      <t>', 'SMIM25', 'FCN1', 'TCF7L2', 'MTSS1', 'FCGR3A', 'LST1']</t>
    </r>
  </si>
  <si>
    <t>Monocyte-derived Mph</t>
  </si>
  <si>
    <t>['C15orf48', 'CD68']</t>
  </si>
  <si>
    <t>['OLR1', 'ACP5', 'MRC1', 'C15orf48', 'C1QB', 'CD68', 'C1QA', 'PLAUR', 'HLA-DQA1', 'CTSB']</t>
  </si>
  <si>
    <t>Interstitial Mph perivascular</t>
  </si>
  <si>
    <t>Interstitial macrophage</t>
  </si>
  <si>
    <r>
      <t>['</t>
    </r>
    <r>
      <rPr>
        <sz val="12"/>
        <color rgb="FF00B050"/>
        <rFont val="Arial"/>
        <family val="2"/>
      </rPr>
      <t>F13A1</t>
    </r>
    <r>
      <rPr>
        <sz val="12"/>
        <color theme="1"/>
        <rFont val="Arial"/>
        <family val="2"/>
      </rPr>
      <t>', '</t>
    </r>
    <r>
      <rPr>
        <sz val="12"/>
        <color rgb="FFC00000"/>
        <rFont val="Arial"/>
        <family val="2"/>
      </rPr>
      <t>STAB1</t>
    </r>
    <r>
      <rPr>
        <sz val="12"/>
        <color theme="1"/>
        <rFont val="Arial"/>
        <family val="2"/>
      </rPr>
      <t>', 'FCGR2B']</t>
    </r>
  </si>
  <si>
    <r>
      <t>['</t>
    </r>
    <r>
      <rPr>
        <sz val="12"/>
        <color rgb="FF00B050"/>
        <rFont val="Arial"/>
        <family val="2"/>
      </rPr>
      <t>F13A1</t>
    </r>
    <r>
      <rPr>
        <sz val="12"/>
        <color theme="1"/>
        <rFont val="Arial"/>
        <family val="2"/>
      </rPr>
      <t>', 'C1QC']</t>
    </r>
  </si>
  <si>
    <r>
      <t>['</t>
    </r>
    <r>
      <rPr>
        <sz val="12"/>
        <color rgb="FF00B050"/>
        <rFont val="Arial"/>
        <family val="2"/>
      </rPr>
      <t>F13A1</t>
    </r>
    <r>
      <rPr>
        <sz val="12"/>
        <color theme="1"/>
        <rFont val="Arial"/>
        <family val="2"/>
      </rPr>
      <t>', 'STAB1', 'FCGR2B', 'CSF1R', 'TGFBI', 'RNASE6', 'CD14', 'CD163', 'MS4A6A', 'MRC1']</t>
    </r>
  </si>
  <si>
    <r>
      <t>['</t>
    </r>
    <r>
      <rPr>
        <sz val="12"/>
        <color rgb="FFC00000"/>
        <rFont val="Arial"/>
        <family val="2"/>
      </rPr>
      <t>STAB1</t>
    </r>
    <r>
      <rPr>
        <sz val="12"/>
        <color theme="1"/>
        <rFont val="Arial"/>
        <family val="2"/>
      </rPr>
      <t>', 'FMN1', 'SLCO2B1', '</t>
    </r>
    <r>
      <rPr>
        <sz val="12"/>
        <color rgb="FF00B050"/>
        <rFont val="Arial"/>
        <family val="2"/>
      </rPr>
      <t>F13A1</t>
    </r>
    <r>
      <rPr>
        <sz val="12"/>
        <color theme="1"/>
        <rFont val="Arial"/>
        <family val="2"/>
      </rPr>
      <t>', 'LGMN', 'C1QC', 'MRC1', 'C1QB', 'C1QA', 'MS4A6A']</t>
    </r>
  </si>
  <si>
    <t>Hematopoietic stem cells</t>
  </si>
  <si>
    <t>['CYTL1', 'FAM30A']</t>
  </si>
  <si>
    <t>['PRSS57', 'SMIM24', 'CYTL1', 'SPINK2', 'FAM30A', 'FAM117A', 'CDK6', 'GIHCG', 'CAT', 'MEST']</t>
  </si>
  <si>
    <t>Granulocyte</t>
  </si>
  <si>
    <t>Mast cells</t>
  </si>
  <si>
    <t>Mast/Basophil</t>
  </si>
  <si>
    <r>
      <t>['</t>
    </r>
    <r>
      <rPr>
        <sz val="12"/>
        <color rgb="FFC00000"/>
        <rFont val="Arial"/>
        <family val="2"/>
      </rPr>
      <t>TPSAB1</t>
    </r>
    <r>
      <rPr>
        <sz val="12"/>
        <color theme="1"/>
        <rFont val="Arial"/>
        <family val="2"/>
      </rPr>
      <t>']</t>
    </r>
  </si>
  <si>
    <r>
      <t>['</t>
    </r>
    <r>
      <rPr>
        <sz val="12"/>
        <color rgb="FFC00000"/>
        <rFont val="Arial"/>
        <family val="2"/>
      </rPr>
      <t>CPA3</t>
    </r>
    <r>
      <rPr>
        <sz val="12"/>
        <color theme="1"/>
        <rFont val="Arial"/>
        <family val="2"/>
      </rPr>
      <t>']</t>
    </r>
  </si>
  <si>
    <r>
      <t>['TPSAB1', 'TPSB2', '</t>
    </r>
    <r>
      <rPr>
        <sz val="12"/>
        <color rgb="FFC00000"/>
        <rFont val="Arial"/>
        <family val="2"/>
      </rPr>
      <t>CPA3</t>
    </r>
    <r>
      <rPr>
        <sz val="12"/>
        <color theme="1"/>
        <rFont val="Arial"/>
        <family val="2"/>
      </rPr>
      <t>', 'MS4A2', 'HPGDS', 'SLC18A2', 'RGS13', 'RHEX', 'HDC', 'LTC4S']</t>
    </r>
  </si>
  <si>
    <r>
      <t>['CPA3', '</t>
    </r>
    <r>
      <rPr>
        <sz val="12"/>
        <color rgb="FFC00000"/>
        <rFont val="Arial"/>
        <family val="2"/>
      </rPr>
      <t>TPSAB1</t>
    </r>
    <r>
      <rPr>
        <sz val="12"/>
        <color theme="1"/>
        <rFont val="Arial"/>
        <family val="2"/>
      </rPr>
      <t>', 'MS4A2', 'TPSB2', 'HPGDS', 'SLC18A2', 'RGS13', 'MAOB', 'HDC', 'RHEX']</t>
    </r>
  </si>
  <si>
    <t>T/NK cell</t>
  </si>
  <si>
    <t>T cells proliferating</t>
  </si>
  <si>
    <t>['CD3G', 'MKI67', 'PCLAF', 'CD3E']</t>
  </si>
  <si>
    <t>['CD3G', 'LCK', 'RRM2', 'MKI67', 'PCLAF', 'CD3E', 'CD3D', 'TYMS', 'HMGB2', 'BIRC5']</t>
  </si>
  <si>
    <t>NK cells</t>
  </si>
  <si>
    <t>Natural killer cell</t>
  </si>
  <si>
    <r>
      <t>['</t>
    </r>
    <r>
      <rPr>
        <sz val="12"/>
        <color rgb="FFC00000"/>
        <rFont val="Arial"/>
        <family val="2"/>
      </rPr>
      <t>KLRF1</t>
    </r>
    <r>
      <rPr>
        <sz val="12"/>
        <color theme="1"/>
        <rFont val="Arial"/>
        <family val="2"/>
      </rPr>
      <t>', '</t>
    </r>
    <r>
      <rPr>
        <sz val="12"/>
        <color rgb="FFC00000"/>
        <rFont val="Arial"/>
        <family val="2"/>
      </rPr>
      <t>PRF1</t>
    </r>
    <r>
      <rPr>
        <sz val="12"/>
        <color theme="1"/>
        <rFont val="Arial"/>
        <family val="2"/>
      </rPr>
      <t>']</t>
    </r>
  </si>
  <si>
    <r>
      <t>['</t>
    </r>
    <r>
      <rPr>
        <sz val="12"/>
        <color rgb="FFC00000"/>
        <rFont val="Arial"/>
        <family val="2"/>
      </rPr>
      <t>KLRB1</t>
    </r>
    <r>
      <rPr>
        <sz val="12"/>
        <color theme="1"/>
        <rFont val="Arial"/>
        <family val="2"/>
      </rPr>
      <t>', '</t>
    </r>
    <r>
      <rPr>
        <sz val="12"/>
        <color rgb="FFC00000"/>
        <rFont val="Arial"/>
        <family val="2"/>
      </rPr>
      <t>GNLY</t>
    </r>
    <r>
      <rPr>
        <sz val="12"/>
        <color theme="1"/>
        <rFont val="Arial"/>
        <family val="2"/>
      </rPr>
      <t>']</t>
    </r>
  </si>
  <si>
    <r>
      <t>['</t>
    </r>
    <r>
      <rPr>
        <sz val="12"/>
        <color rgb="FFC00000"/>
        <rFont val="Arial"/>
        <family val="2"/>
      </rPr>
      <t>GNLY</t>
    </r>
    <r>
      <rPr>
        <sz val="12"/>
        <color theme="1"/>
        <rFont val="Arial"/>
        <family val="2"/>
      </rPr>
      <t>', 'KLRF1', 'FGFBP2', '</t>
    </r>
    <r>
      <rPr>
        <sz val="12"/>
        <color rgb="FFC00000"/>
        <rFont val="Arial"/>
        <family val="2"/>
      </rPr>
      <t>KLRB1</t>
    </r>
    <r>
      <rPr>
        <sz val="12"/>
        <color theme="1"/>
        <rFont val="Arial"/>
        <family val="2"/>
      </rPr>
      <t>', 'KLRD1', 'PRF1', 'CD247', 'SPON2', 'CTSW', 'CD7']</t>
    </r>
  </si>
  <si>
    <r>
      <t>['</t>
    </r>
    <r>
      <rPr>
        <sz val="12"/>
        <color rgb="FFC00000"/>
        <rFont val="Arial"/>
        <family val="2"/>
      </rPr>
      <t>KLRF1</t>
    </r>
    <r>
      <rPr>
        <sz val="12"/>
        <color theme="1"/>
        <rFont val="Arial"/>
        <family val="2"/>
      </rPr>
      <t>', 'SPON2', 'FGFBP2', 'KLRB1', 'GNLY', 'KLRD1', 'NKG7', 'CD7', '</t>
    </r>
    <r>
      <rPr>
        <sz val="12"/>
        <color rgb="FFC00000"/>
        <rFont val="Arial"/>
        <family val="2"/>
      </rPr>
      <t>PRF1</t>
    </r>
    <r>
      <rPr>
        <sz val="12"/>
        <color theme="1"/>
        <rFont val="Arial"/>
        <family val="2"/>
      </rPr>
      <t>', 'GZMA']</t>
    </r>
  </si>
  <si>
    <t>CD4 T cells</t>
  </si>
  <si>
    <t>CD4+ T cell</t>
  </si>
  <si>
    <r>
      <t>['</t>
    </r>
    <r>
      <rPr>
        <sz val="12"/>
        <color rgb="FF00B050"/>
        <rFont val="Arial"/>
        <family val="2"/>
      </rPr>
      <t>LTB</t>
    </r>
    <r>
      <rPr>
        <sz val="12"/>
        <color theme="1"/>
        <rFont val="Arial"/>
        <family val="2"/>
      </rPr>
      <t>', '</t>
    </r>
    <r>
      <rPr>
        <sz val="12"/>
        <color rgb="FF00B050"/>
        <rFont val="Arial"/>
        <family val="2"/>
      </rPr>
      <t>CD3D</t>
    </r>
    <r>
      <rPr>
        <sz val="12"/>
        <color theme="1"/>
        <rFont val="Arial"/>
        <family val="2"/>
      </rPr>
      <t>']</t>
    </r>
  </si>
  <si>
    <r>
      <t>['</t>
    </r>
    <r>
      <rPr>
        <sz val="12"/>
        <color rgb="FF00B050"/>
        <rFont val="Arial"/>
        <family val="2"/>
      </rPr>
      <t>CD3D</t>
    </r>
    <r>
      <rPr>
        <sz val="12"/>
        <color theme="1"/>
        <rFont val="Arial"/>
        <family val="2"/>
      </rPr>
      <t>', '</t>
    </r>
    <r>
      <rPr>
        <sz val="12"/>
        <color rgb="FF00B050"/>
        <rFont val="Arial"/>
        <family val="2"/>
      </rPr>
      <t>LTB</t>
    </r>
    <r>
      <rPr>
        <sz val="12"/>
        <color theme="1"/>
        <rFont val="Arial"/>
        <family val="2"/>
      </rPr>
      <t>']</t>
    </r>
  </si>
  <si>
    <r>
      <t>['TRAC', '</t>
    </r>
    <r>
      <rPr>
        <sz val="12"/>
        <color rgb="FF00B050"/>
        <rFont val="Arial"/>
        <family val="2"/>
      </rPr>
      <t>LTB</t>
    </r>
    <r>
      <rPr>
        <sz val="12"/>
        <color theme="1"/>
        <rFont val="Arial"/>
        <family val="2"/>
      </rPr>
      <t>', 'CD2', 'CD3E', '</t>
    </r>
    <r>
      <rPr>
        <sz val="12"/>
        <color rgb="FF00B050"/>
        <rFont val="Arial"/>
        <family val="2"/>
      </rPr>
      <t>CD3D</t>
    </r>
    <r>
      <rPr>
        <sz val="12"/>
        <color theme="1"/>
        <rFont val="Arial"/>
        <family val="2"/>
      </rPr>
      <t>', 'IL7R', 'IL32', 'CD69', 'CXCR4', 'HCST']</t>
    </r>
  </si>
  <si>
    <r>
      <t>['RNF19A', 'ITK', 'CNOT6L', '</t>
    </r>
    <r>
      <rPr>
        <sz val="12"/>
        <color rgb="FF00B050"/>
        <rFont val="Arial"/>
        <family val="2"/>
      </rPr>
      <t>CD3D</t>
    </r>
    <r>
      <rPr>
        <sz val="12"/>
        <color theme="1"/>
        <rFont val="Arial"/>
        <family val="2"/>
      </rPr>
      <t>', '</t>
    </r>
    <r>
      <rPr>
        <sz val="12"/>
        <color rgb="FF00B050"/>
        <rFont val="Arial"/>
        <family val="2"/>
      </rPr>
      <t>LTB</t>
    </r>
    <r>
      <rPr>
        <sz val="12"/>
        <color theme="1"/>
        <rFont val="Arial"/>
        <family val="2"/>
      </rPr>
      <t>', 'CD3E', 'TRAC', 'LINC00513', 'CRYBG1', 'RHOH']</t>
    </r>
  </si>
  <si>
    <t>CD8 T cells</t>
  </si>
  <si>
    <t>CD8+ T cell</t>
  </si>
  <si>
    <r>
      <t>['CCL5', '</t>
    </r>
    <r>
      <rPr>
        <sz val="12"/>
        <color rgb="FFC00000"/>
        <rFont val="Arial"/>
        <family val="2"/>
      </rPr>
      <t>CD3D</t>
    </r>
    <r>
      <rPr>
        <sz val="12"/>
        <color theme="1"/>
        <rFont val="Arial"/>
        <family val="2"/>
      </rPr>
      <t>']</t>
    </r>
  </si>
  <si>
    <r>
      <t>['CD8A', '</t>
    </r>
    <r>
      <rPr>
        <sz val="12"/>
        <color rgb="FFC00000"/>
        <rFont val="Arial"/>
        <family val="2"/>
      </rPr>
      <t>NKG7</t>
    </r>
    <r>
      <rPr>
        <sz val="12"/>
        <color theme="1"/>
        <rFont val="Arial"/>
        <family val="2"/>
      </rPr>
      <t>', '</t>
    </r>
    <r>
      <rPr>
        <sz val="12"/>
        <color rgb="FFC00000"/>
        <rFont val="Arial"/>
        <family val="2"/>
      </rPr>
      <t>CD3E</t>
    </r>
    <r>
      <rPr>
        <sz val="12"/>
        <color theme="1"/>
        <rFont val="Arial"/>
        <family val="2"/>
      </rPr>
      <t>']</t>
    </r>
  </si>
  <si>
    <r>
      <t>['TRAC', 'CCL5', 'CD7', 'CD3D', 'CD2', 'CTSW', '</t>
    </r>
    <r>
      <rPr>
        <sz val="12"/>
        <color rgb="FFC00000"/>
        <rFont val="Arial"/>
        <family val="2"/>
      </rPr>
      <t>NKG7</t>
    </r>
    <r>
      <rPr>
        <sz val="12"/>
        <color theme="1"/>
        <rFont val="Arial"/>
        <family val="2"/>
      </rPr>
      <t>', 'TRBC2', '</t>
    </r>
    <r>
      <rPr>
        <sz val="12"/>
        <color rgb="FFC00000"/>
        <rFont val="Arial"/>
        <family val="2"/>
      </rPr>
      <t>CD3E</t>
    </r>
    <r>
      <rPr>
        <sz val="12"/>
        <color theme="1"/>
        <rFont val="Arial"/>
        <family val="2"/>
      </rPr>
      <t>', 'GZMA']</t>
    </r>
  </si>
  <si>
    <r>
      <t>['CD8B', 'CD8A', 'CD3G', 'GZMH', 'NKG7', 'CD3E', 'GZMA', 'KLRD1', '</t>
    </r>
    <r>
      <rPr>
        <sz val="12"/>
        <color rgb="FFC00000"/>
        <rFont val="Arial"/>
        <family val="2"/>
      </rPr>
      <t>CD3D</t>
    </r>
    <r>
      <rPr>
        <sz val="12"/>
        <color theme="1"/>
        <rFont val="Arial"/>
        <family val="2"/>
      </rPr>
      <t>', 'TRAC']</t>
    </r>
  </si>
  <si>
    <t>B lineage cell</t>
  </si>
  <si>
    <t>Plasma cells</t>
  </si>
  <si>
    <t>Plasma cell</t>
  </si>
  <si>
    <r>
      <t>['</t>
    </r>
    <r>
      <rPr>
        <sz val="12"/>
        <color rgb="FFC00000"/>
        <rFont val="Arial"/>
        <family val="2"/>
      </rPr>
      <t>JCHAIN</t>
    </r>
    <r>
      <rPr>
        <sz val="12"/>
        <color theme="1"/>
        <rFont val="Arial"/>
        <family val="2"/>
      </rPr>
      <t>']</t>
    </r>
  </si>
  <si>
    <r>
      <t>['</t>
    </r>
    <r>
      <rPr>
        <sz val="12"/>
        <color rgb="FFC00000"/>
        <rFont val="Arial"/>
        <family val="2"/>
      </rPr>
      <t>MZB1</t>
    </r>
    <r>
      <rPr>
        <sz val="12"/>
        <color theme="1"/>
        <rFont val="Arial"/>
        <family val="2"/>
      </rPr>
      <t>']</t>
    </r>
  </si>
  <si>
    <r>
      <t>['TNFRSF17', 'IGHA1', 'CD27', 'POU2AF1', '</t>
    </r>
    <r>
      <rPr>
        <sz val="12"/>
        <color rgb="FFC00000"/>
        <rFont val="Arial"/>
        <family val="2"/>
      </rPr>
      <t>MZB1</t>
    </r>
    <r>
      <rPr>
        <sz val="12"/>
        <color theme="1"/>
        <rFont val="Arial"/>
        <family val="2"/>
      </rPr>
      <t>', 'JCHAIN', 'DERL3', 'IGKC', 'CD79A', 'FKBP11']</t>
    </r>
  </si>
  <si>
    <r>
      <t>['FCRL5', 'POU2AF1', 'IGHA1', 'TENT5C', 'TXNDC5', 'MZB1', '</t>
    </r>
    <r>
      <rPr>
        <sz val="12"/>
        <color rgb="FFC00000"/>
        <rFont val="Arial"/>
        <family val="2"/>
      </rPr>
      <t>JCHAIN</t>
    </r>
    <r>
      <rPr>
        <sz val="12"/>
        <color theme="1"/>
        <rFont val="Arial"/>
        <family val="2"/>
      </rPr>
      <t>', 'CREB3L2', 'DERL3', 'FBXW7']</t>
    </r>
  </si>
  <si>
    <t>B cells</t>
  </si>
  <si>
    <t>B cell</t>
  </si>
  <si>
    <r>
      <t>['</t>
    </r>
    <r>
      <rPr>
        <sz val="12"/>
        <color rgb="FF00B050"/>
        <rFont val="Arial"/>
        <family val="2"/>
      </rPr>
      <t>MS4A1</t>
    </r>
    <r>
      <rPr>
        <sz val="12"/>
        <color theme="1"/>
        <rFont val="Arial"/>
        <family val="2"/>
      </rPr>
      <t>', '</t>
    </r>
    <r>
      <rPr>
        <sz val="12"/>
        <color rgb="FFC00000"/>
        <rFont val="Arial"/>
        <family val="2"/>
      </rPr>
      <t>CD79A</t>
    </r>
    <r>
      <rPr>
        <sz val="12"/>
        <color theme="1"/>
        <rFont val="Arial"/>
        <family val="2"/>
      </rPr>
      <t>']</t>
    </r>
  </si>
  <si>
    <r>
      <t>['</t>
    </r>
    <r>
      <rPr>
        <sz val="12"/>
        <color rgb="FF00B050"/>
        <rFont val="Arial"/>
        <family val="2"/>
      </rPr>
      <t>MS4A1</t>
    </r>
    <r>
      <rPr>
        <sz val="12"/>
        <color theme="1"/>
        <rFont val="Arial"/>
        <family val="2"/>
      </rPr>
      <t>']</t>
    </r>
  </si>
  <si>
    <r>
      <t>['</t>
    </r>
    <r>
      <rPr>
        <sz val="12"/>
        <color rgb="FF00B050"/>
        <rFont val="Arial"/>
        <family val="2"/>
      </rPr>
      <t>MS4A1</t>
    </r>
    <r>
      <rPr>
        <sz val="12"/>
        <color theme="1"/>
        <rFont val="Arial"/>
        <family val="2"/>
      </rPr>
      <t>', 'BANK1', 'CD79A', 'LTB', 'IGKC', 'MEF2C', 'CD83', 'CXCR4', 'HLA-DQA1', 'CD37']</t>
    </r>
  </si>
  <si>
    <r>
      <t>['</t>
    </r>
    <r>
      <rPr>
        <sz val="12"/>
        <color rgb="FF00B050"/>
        <rFont val="Arial"/>
        <family val="2"/>
      </rPr>
      <t>MS4A1</t>
    </r>
    <r>
      <rPr>
        <sz val="12"/>
        <color theme="1"/>
        <rFont val="Arial"/>
        <family val="2"/>
      </rPr>
      <t>', 'BANK1', '</t>
    </r>
    <r>
      <rPr>
        <sz val="12"/>
        <color rgb="FFC00000"/>
        <rFont val="Arial"/>
        <family val="2"/>
      </rPr>
      <t>CD79A</t>
    </r>
    <r>
      <rPr>
        <sz val="12"/>
        <color theme="1"/>
        <rFont val="Arial"/>
        <family val="2"/>
      </rPr>
      <t>', 'BLK', 'RALGPS2', 'ARHGAP24', 'AFF3', 'MGAT5', 'EBF1', 'PRKCB']</t>
    </r>
  </si>
  <si>
    <t>Plasmacytoid DCs</t>
  </si>
  <si>
    <t>Plasmacytoid DC</t>
  </si>
  <si>
    <r>
      <t>['</t>
    </r>
    <r>
      <rPr>
        <sz val="12"/>
        <color rgb="FF00B050"/>
        <rFont val="Arial"/>
        <family val="2"/>
      </rPr>
      <t>LILRA4</t>
    </r>
    <r>
      <rPr>
        <sz val="12"/>
        <color theme="1"/>
        <rFont val="Arial"/>
        <family val="2"/>
      </rPr>
      <t>', 'JCHAIN']</t>
    </r>
  </si>
  <si>
    <r>
      <t>['</t>
    </r>
    <r>
      <rPr>
        <sz val="12"/>
        <color rgb="FF00B050"/>
        <rFont val="Arial"/>
        <family val="2"/>
      </rPr>
      <t>LILRA4</t>
    </r>
    <r>
      <rPr>
        <sz val="12"/>
        <color theme="1"/>
        <rFont val="Arial"/>
        <family val="2"/>
      </rPr>
      <t>', '</t>
    </r>
    <r>
      <rPr>
        <sz val="12"/>
        <color rgb="FFC00000"/>
        <rFont val="Arial"/>
        <family val="2"/>
      </rPr>
      <t>SCT</t>
    </r>
    <r>
      <rPr>
        <sz val="12"/>
        <color theme="1"/>
        <rFont val="Arial"/>
        <family val="2"/>
      </rPr>
      <t>']</t>
    </r>
  </si>
  <si>
    <r>
      <t>['</t>
    </r>
    <r>
      <rPr>
        <sz val="12"/>
        <color rgb="FF00B050"/>
        <rFont val="Arial"/>
        <family val="2"/>
      </rPr>
      <t>LILRA4</t>
    </r>
    <r>
      <rPr>
        <sz val="12"/>
        <color theme="1"/>
        <rFont val="Arial"/>
        <family val="2"/>
      </rPr>
      <t>', 'PLD4', 'IRF7', 'SCT', 'IL3RA', 'JCHAIN', 'MZB1', 'UGCG', 'GZMB', 'IRF8']</t>
    </r>
  </si>
  <si>
    <r>
      <t>['</t>
    </r>
    <r>
      <rPr>
        <sz val="12"/>
        <color rgb="FF00B050"/>
        <rFont val="Arial"/>
        <family val="2"/>
      </rPr>
      <t>LILRA4</t>
    </r>
    <r>
      <rPr>
        <sz val="12"/>
        <color theme="1"/>
        <rFont val="Arial"/>
        <family val="2"/>
      </rPr>
      <t>', 'PLD4', 'IRF7', 'SCT', 'CLEC4C', 'MAP1A', 'IRF8', 'PTCRA', 'CXCR3', 'MZB1']</t>
    </r>
  </si>
  <si>
    <t>Lymphatic EC</t>
  </si>
  <si>
    <t>Lymphatic EC cell mature</t>
  </si>
  <si>
    <t>Lymphatic endothelial cell</t>
  </si>
  <si>
    <r>
      <t>['</t>
    </r>
    <r>
      <rPr>
        <sz val="12"/>
        <color rgb="FF00B050"/>
        <rFont val="Arial"/>
        <family val="2"/>
      </rPr>
      <t>CCL21</t>
    </r>
    <r>
      <rPr>
        <sz val="12"/>
        <color theme="1"/>
        <rFont val="Arial"/>
        <family val="2"/>
      </rPr>
      <t>']</t>
    </r>
  </si>
  <si>
    <r>
      <t>['TM4SF18', 'VPS35L', '</t>
    </r>
    <r>
      <rPr>
        <sz val="12"/>
        <color rgb="FF00B050"/>
        <rFont val="Arial"/>
        <family val="2"/>
      </rPr>
      <t>CCL21</t>
    </r>
    <r>
      <rPr>
        <sz val="12"/>
        <color theme="1"/>
        <rFont val="Arial"/>
        <family val="2"/>
      </rPr>
      <t>', 'MMRN1', 'SNCG', 'PPFIBP1', 'NRP2', 'AKAP12', 'PDPN', 'GNG11']</t>
    </r>
  </si>
  <si>
    <r>
      <t>['</t>
    </r>
    <r>
      <rPr>
        <sz val="12"/>
        <color rgb="FF00B050"/>
        <rFont val="Arial"/>
        <family val="2"/>
      </rPr>
      <t>CCL21</t>
    </r>
    <r>
      <rPr>
        <sz val="12"/>
        <color theme="1"/>
        <rFont val="Arial"/>
        <family val="2"/>
      </rPr>
      <t>', 'PKHD1L1', 'SEMA3D', 'LYVE1', 'SEMA3A', 'PROX1', 'MMRN1', 'PPFIBP1', 'AKAP12', 'PDPN']</t>
    </r>
  </si>
  <si>
    <t>Lymphatic EC cell proliferating</t>
  </si>
  <si>
    <t>['CENPF', 'CCL21']</t>
  </si>
  <si>
    <t>['PIMREG', 'PBK', 'CCNA2', 'CENPF', 'CCL21', 'TYMS', 'MMRN1', 'PROX1', 'BIRC5', 'UBE2C']</t>
  </si>
  <si>
    <t>Fibroblast</t>
  </si>
  <si>
    <t>Mesothelium</t>
  </si>
  <si>
    <t>Mesothelial cell</t>
  </si>
  <si>
    <r>
      <t>['</t>
    </r>
    <r>
      <rPr>
        <sz val="12"/>
        <color rgb="FF00B050"/>
        <rFont val="Arial"/>
        <family val="2"/>
      </rPr>
      <t>CALB2</t>
    </r>
    <r>
      <rPr>
        <sz val="12"/>
        <color theme="1"/>
        <rFont val="Arial"/>
        <family val="2"/>
      </rPr>
      <t>', '</t>
    </r>
    <r>
      <rPr>
        <sz val="12"/>
        <color rgb="FFC00000"/>
        <rFont val="Arial"/>
        <family val="2"/>
      </rPr>
      <t>PRG4</t>
    </r>
    <r>
      <rPr>
        <sz val="12"/>
        <color theme="1"/>
        <rFont val="Arial"/>
        <family val="2"/>
      </rPr>
      <t>']</t>
    </r>
  </si>
  <si>
    <r>
      <t>['</t>
    </r>
    <r>
      <rPr>
        <sz val="12"/>
        <color rgb="FF00B050"/>
        <rFont val="Arial"/>
        <family val="2"/>
      </rPr>
      <t>CALB2</t>
    </r>
    <r>
      <rPr>
        <sz val="12"/>
        <color theme="1"/>
        <rFont val="Arial"/>
        <family val="2"/>
      </rPr>
      <t>', '</t>
    </r>
    <r>
      <rPr>
        <sz val="12"/>
        <color rgb="FFC00000"/>
        <rFont val="Arial"/>
        <family val="2"/>
      </rPr>
      <t>UPK3B</t>
    </r>
    <r>
      <rPr>
        <sz val="12"/>
        <color theme="1"/>
        <rFont val="Arial"/>
        <family val="2"/>
      </rPr>
      <t>']</t>
    </r>
  </si>
  <si>
    <r>
      <t>['ITLN1', '</t>
    </r>
    <r>
      <rPr>
        <sz val="12"/>
        <color rgb="FF00B050"/>
        <rFont val="Arial"/>
        <family val="2"/>
      </rPr>
      <t>CALB2</t>
    </r>
    <r>
      <rPr>
        <sz val="12"/>
        <color theme="1"/>
        <rFont val="Arial"/>
        <family val="2"/>
      </rPr>
      <t>', 'PRG4', 'CFB', 'TFPI2', '</t>
    </r>
    <r>
      <rPr>
        <sz val="12"/>
        <color rgb="FFC00000"/>
        <rFont val="Arial"/>
        <family val="2"/>
      </rPr>
      <t>UPK3B</t>
    </r>
    <r>
      <rPr>
        <sz val="12"/>
        <color theme="1"/>
        <rFont val="Arial"/>
        <family val="2"/>
      </rPr>
      <t>', 'HP', 'MSLN', 'PLA2G2A', 'CLDN1']</t>
    </r>
  </si>
  <si>
    <r>
      <t>['</t>
    </r>
    <r>
      <rPr>
        <sz val="12"/>
        <color rgb="FF00B050"/>
        <rFont val="Arial"/>
        <family val="2"/>
      </rPr>
      <t>CALB2</t>
    </r>
    <r>
      <rPr>
        <sz val="12"/>
        <color theme="1"/>
        <rFont val="Arial"/>
        <family val="2"/>
      </rPr>
      <t>', 'HP', 'ITLN1', 'UPK3B', '</t>
    </r>
    <r>
      <rPr>
        <sz val="12"/>
        <color rgb="FFC00000"/>
        <rFont val="Arial"/>
        <family val="2"/>
      </rPr>
      <t>PRG4</t>
    </r>
    <r>
      <rPr>
        <sz val="12"/>
        <color theme="1"/>
        <rFont val="Arial"/>
        <family val="2"/>
      </rPr>
      <t>', 'C4B', 'WT1', 'TFPI2', 'PLA2G2A', 'MSLN']</t>
    </r>
  </si>
  <si>
    <t>Adventitial fibroblasts</t>
  </si>
  <si>
    <t>Alveolar fibroblast 2</t>
  </si>
  <si>
    <r>
      <t>['</t>
    </r>
    <r>
      <rPr>
        <sz val="12"/>
        <color rgb="FFC00000"/>
        <rFont val="Arial"/>
        <family val="2"/>
      </rPr>
      <t>SCARA5</t>
    </r>
    <r>
      <rPr>
        <sz val="12"/>
        <color theme="1"/>
        <rFont val="Arial"/>
        <family val="2"/>
      </rPr>
      <t>', 'CD248']</t>
    </r>
  </si>
  <si>
    <r>
      <t>['</t>
    </r>
    <r>
      <rPr>
        <sz val="12"/>
        <color rgb="FFC00000"/>
        <rFont val="Arial"/>
        <family val="2"/>
      </rPr>
      <t>MFAP5</t>
    </r>
    <r>
      <rPr>
        <sz val="12"/>
        <color theme="1"/>
        <rFont val="Arial"/>
        <family val="2"/>
      </rPr>
      <t>', '</t>
    </r>
    <r>
      <rPr>
        <sz val="12"/>
        <color rgb="FFC00000"/>
        <rFont val="Arial"/>
        <family val="2"/>
      </rPr>
      <t>FBLN2</t>
    </r>
    <r>
      <rPr>
        <sz val="12"/>
        <color theme="1"/>
        <rFont val="Arial"/>
        <family val="2"/>
      </rPr>
      <t>']</t>
    </r>
  </si>
  <si>
    <r>
      <t>['SCARA5', '</t>
    </r>
    <r>
      <rPr>
        <sz val="12"/>
        <color rgb="FFC00000"/>
        <rFont val="Arial"/>
        <family val="2"/>
      </rPr>
      <t>MFAP5</t>
    </r>
    <r>
      <rPr>
        <sz val="12"/>
        <color theme="1"/>
        <rFont val="Arial"/>
        <family val="2"/>
      </rPr>
      <t>', 'PODN', 'FBN1', 'PI16', 'CD248', 'SFRP2', '</t>
    </r>
    <r>
      <rPr>
        <sz val="12"/>
        <color rgb="FFC00000"/>
        <rFont val="Arial"/>
        <family val="2"/>
      </rPr>
      <t>FBLN2</t>
    </r>
    <r>
      <rPr>
        <sz val="12"/>
        <color theme="1"/>
        <rFont val="Arial"/>
        <family val="2"/>
      </rPr>
      <t>', 'OGN', 'MEDAG']</t>
    </r>
  </si>
  <si>
    <r>
      <t>['MFAP5', '</t>
    </r>
    <r>
      <rPr>
        <sz val="12"/>
        <color rgb="FFC00000"/>
        <rFont val="Arial"/>
        <family val="2"/>
      </rPr>
      <t>SCARA5</t>
    </r>
    <r>
      <rPr>
        <sz val="12"/>
        <color theme="1"/>
        <rFont val="Arial"/>
        <family val="2"/>
      </rPr>
      <t>', 'PI16', 'FBLN2', 'SFRP2', 'IGFBP6', 'FBLN1', 'CFD', 'PLA2G2A', 'CCDC80']</t>
    </r>
  </si>
  <si>
    <t>Subpleural fibroblasts</t>
  </si>
  <si>
    <t>['WT1', 'CXCL12']</t>
  </si>
  <si>
    <t>['WT1', 'VCAM1', 'CADM3', 'CXCL12', 'ALDH1A3', 'PTN', 'EGFL6', 'COL1A1', 'CLDN1', 'APOE']</t>
  </si>
  <si>
    <t>Myofibroblast</t>
  </si>
  <si>
    <t>Peribronchial fibroblasts</t>
  </si>
  <si>
    <t>Chondrocyte</t>
  </si>
  <si>
    <t>['DPT', 'APOD']</t>
  </si>
  <si>
    <t>['CYTL1']</t>
  </si>
  <si>
    <t>['CXCL14', 'DPT', 'ASPN', 'LTBP2', 'CTSK', 'APOD', 'LTBP1', 'DKK3', 'LUM', 'CFH']</t>
  </si>
  <si>
    <t>['CYTL1', 'SNORC', 'COL2A1', 'HAPLN1', 'ACAN', 'TNFRSF11B', 'RBP4', 'S100A1', 'COL9A3', 'SOX9']</t>
  </si>
  <si>
    <t>Alveolar fibroblasts</t>
  </si>
  <si>
    <t>Alveolar fibroblast 1</t>
  </si>
  <si>
    <t>['AOC3', 'LUM']</t>
  </si>
  <si>
    <r>
      <t>['</t>
    </r>
    <r>
      <rPr>
        <sz val="12"/>
        <color rgb="FFC00000"/>
        <rFont val="Arial"/>
        <family val="2"/>
      </rPr>
      <t>SCN7A</t>
    </r>
    <r>
      <rPr>
        <sz val="12"/>
        <color theme="1"/>
        <rFont val="Arial"/>
        <family val="2"/>
      </rPr>
      <t>', 'ITGA8']</t>
    </r>
  </si>
  <si>
    <r>
      <t>['</t>
    </r>
    <r>
      <rPr>
        <sz val="12"/>
        <color rgb="FFC00000"/>
        <rFont val="Arial"/>
        <family val="2"/>
      </rPr>
      <t>SCN7A</t>
    </r>
    <r>
      <rPr>
        <sz val="12"/>
        <color theme="1"/>
        <rFont val="Arial"/>
        <family val="2"/>
      </rPr>
      <t>', 'GPC3', 'ANGPT1', 'TCF21', 'AOC3', 'LUM', 'MACF1', 'CCN1', 'ADH1B', 'MFAP4']</t>
    </r>
  </si>
  <si>
    <t>['SCN7A', 'GPC3', 'SVEP1', 'PLEKHH2', 'ITGA8', 'ROBO2', 'CDH11', 'MYH10', 'SLIT2', 'FBLN1']</t>
  </si>
  <si>
    <t>Myofibroblasts</t>
  </si>
  <si>
    <t>Secondary crest myofibroblast</t>
  </si>
  <si>
    <r>
      <t>['</t>
    </r>
    <r>
      <rPr>
        <sz val="12"/>
        <color rgb="FF00B050"/>
        <rFont val="Arial"/>
        <family val="2"/>
      </rPr>
      <t>ASPN</t>
    </r>
    <r>
      <rPr>
        <sz val="12"/>
        <color theme="1"/>
        <rFont val="Arial"/>
        <family val="2"/>
      </rPr>
      <t>', 'DKK3', 'BCHE']</t>
    </r>
  </si>
  <si>
    <r>
      <t>['</t>
    </r>
    <r>
      <rPr>
        <sz val="12"/>
        <color rgb="FF00B050"/>
        <rFont val="Arial"/>
        <family val="2"/>
      </rPr>
      <t>ASPN</t>
    </r>
    <r>
      <rPr>
        <sz val="12"/>
        <color theme="1"/>
        <rFont val="Arial"/>
        <family val="2"/>
      </rPr>
      <t>', '</t>
    </r>
    <r>
      <rPr>
        <sz val="12"/>
        <color rgb="FFC00000"/>
        <rFont val="Arial"/>
        <family val="2"/>
      </rPr>
      <t>ITGBL1</t>
    </r>
    <r>
      <rPr>
        <sz val="12"/>
        <color theme="1"/>
        <rFont val="Arial"/>
        <family val="2"/>
      </rPr>
      <t>']</t>
    </r>
  </si>
  <si>
    <r>
      <t>['</t>
    </r>
    <r>
      <rPr>
        <sz val="12"/>
        <color rgb="FFC00000"/>
        <rFont val="Arial"/>
        <family val="2"/>
      </rPr>
      <t>ITGBL1</t>
    </r>
    <r>
      <rPr>
        <sz val="12"/>
        <color theme="1"/>
        <rFont val="Arial"/>
        <family val="2"/>
      </rPr>
      <t>', '</t>
    </r>
    <r>
      <rPr>
        <sz val="12"/>
        <color rgb="FF00B050"/>
        <rFont val="Arial"/>
        <family val="2"/>
      </rPr>
      <t>ASPN</t>
    </r>
    <r>
      <rPr>
        <sz val="12"/>
        <color theme="1"/>
        <rFont val="Arial"/>
        <family val="2"/>
      </rPr>
      <t>', 'LTBP2', 'DKK3', 'BCHE', 'LTBP1', 'PRELP', 'CFH', 'ACTA2', 'TAGLN']</t>
    </r>
  </si>
  <si>
    <r>
      <t>['</t>
    </r>
    <r>
      <rPr>
        <sz val="12"/>
        <color rgb="FF00B050"/>
        <rFont val="Arial"/>
        <family val="2"/>
      </rPr>
      <t>ASPN</t>
    </r>
    <r>
      <rPr>
        <sz val="12"/>
        <color theme="1"/>
        <rFont val="Arial"/>
        <family val="2"/>
      </rPr>
      <t>', 'LTBP2', 'ITGBL1', 'LTBP1', 'COL1A1', 'COL3A1', 'CFH', 'ACTA2', 'TAGLN', 'DCN']</t>
    </r>
  </si>
  <si>
    <t>Smooth muscle</t>
  </si>
  <si>
    <t>SM activated stress response</t>
  </si>
  <si>
    <t>['RERGL', 'C11orf96']</t>
  </si>
  <si>
    <t>['RERGL', 'IER5L', 'C11orf96', 'ADAMTS1', 'MCAM', 'PLN', 'ATF3', 'NR4A1', 'TAGLN', 'HSPA1B']</t>
  </si>
  <si>
    <t>Pericytes</t>
  </si>
  <si>
    <t>Pericyte</t>
  </si>
  <si>
    <r>
      <t>['</t>
    </r>
    <r>
      <rPr>
        <sz val="12"/>
        <color rgb="FF00B050"/>
        <rFont val="Arial"/>
        <family val="2"/>
      </rPr>
      <t>HIGD1B</t>
    </r>
    <r>
      <rPr>
        <sz val="12"/>
        <color theme="1"/>
        <rFont val="Arial"/>
        <family val="2"/>
      </rPr>
      <t>', '</t>
    </r>
    <r>
      <rPr>
        <sz val="12"/>
        <color rgb="FF00B050"/>
        <rFont val="Arial"/>
        <family val="2"/>
      </rPr>
      <t>KCNK3</t>
    </r>
    <r>
      <rPr>
        <sz val="12"/>
        <color theme="1"/>
        <rFont val="Arial"/>
        <family val="2"/>
      </rPr>
      <t>']</t>
    </r>
  </si>
  <si>
    <r>
      <t>['LAMC3', '</t>
    </r>
    <r>
      <rPr>
        <sz val="12"/>
        <color rgb="FF00B050"/>
        <rFont val="Arial"/>
        <family val="2"/>
      </rPr>
      <t>HIGD1B</t>
    </r>
    <r>
      <rPr>
        <sz val="12"/>
        <color theme="1"/>
        <rFont val="Arial"/>
        <family val="2"/>
      </rPr>
      <t>', 'NDUFA4L2', 'FAM162B', 'RGN', '</t>
    </r>
    <r>
      <rPr>
        <sz val="12"/>
        <color rgb="FF00B050"/>
        <rFont val="Arial"/>
        <family val="2"/>
      </rPr>
      <t>KCNK3</t>
    </r>
    <r>
      <rPr>
        <sz val="12"/>
        <color theme="1"/>
        <rFont val="Arial"/>
        <family val="2"/>
      </rPr>
      <t>', 'COX4I2', 'COL4A1', 'PTN', 'COL4A2']</t>
    </r>
  </si>
  <si>
    <r>
      <t>['</t>
    </r>
    <r>
      <rPr>
        <sz val="12"/>
        <color rgb="FF00B050"/>
        <rFont val="Arial"/>
        <family val="2"/>
      </rPr>
      <t>HIGD1B</t>
    </r>
    <r>
      <rPr>
        <sz val="12"/>
        <color theme="1"/>
        <rFont val="Arial"/>
        <family val="2"/>
      </rPr>
      <t>', 'LAMC3', '</t>
    </r>
    <r>
      <rPr>
        <sz val="12"/>
        <color rgb="FF00B050"/>
        <rFont val="Arial"/>
        <family val="2"/>
      </rPr>
      <t>KCNK3</t>
    </r>
    <r>
      <rPr>
        <sz val="12"/>
        <color theme="1"/>
        <rFont val="Arial"/>
        <family val="2"/>
      </rPr>
      <t>', 'NDUFA4L2', 'RGN', 'FAM162B', 'EGFL6', 'PTN', 'MEST', 'COL4A1']</t>
    </r>
  </si>
  <si>
    <t>Smooth muscle cell</t>
  </si>
  <si>
    <t>Vascular smooth muscle cell</t>
  </si>
  <si>
    <r>
      <t>['</t>
    </r>
    <r>
      <rPr>
        <sz val="12"/>
        <color rgb="FFC00000"/>
        <rFont val="Arial"/>
        <family val="2"/>
      </rPr>
      <t>ACTA2</t>
    </r>
    <r>
      <rPr>
        <sz val="12"/>
        <color theme="1"/>
        <rFont val="Arial"/>
        <family val="2"/>
      </rPr>
      <t>', '</t>
    </r>
    <r>
      <rPr>
        <sz val="12"/>
        <color rgb="FFC00000"/>
        <rFont val="Arial"/>
        <family val="2"/>
      </rPr>
      <t>TAGLN</t>
    </r>
    <r>
      <rPr>
        <sz val="12"/>
        <color theme="1"/>
        <rFont val="Arial"/>
        <family val="2"/>
      </rPr>
      <t>']</t>
    </r>
  </si>
  <si>
    <r>
      <t>['PLN', '</t>
    </r>
    <r>
      <rPr>
        <sz val="12"/>
        <color rgb="FFC00000"/>
        <rFont val="Arial"/>
        <family val="2"/>
      </rPr>
      <t>MYH11</t>
    </r>
    <r>
      <rPr>
        <sz val="12"/>
        <color theme="1"/>
        <rFont val="Arial"/>
        <family val="2"/>
      </rPr>
      <t>']</t>
    </r>
  </si>
  <si>
    <r>
      <t>['LMOD1', 'ACTG2', 'CNN1', '</t>
    </r>
    <r>
      <rPr>
        <sz val="12"/>
        <color rgb="FFC00000"/>
        <rFont val="Arial"/>
        <family val="2"/>
      </rPr>
      <t>MYH11</t>
    </r>
    <r>
      <rPr>
        <sz val="12"/>
        <color theme="1"/>
        <rFont val="Arial"/>
        <family val="2"/>
      </rPr>
      <t>', 'ACTA2', 'TAGLN', 'PPP1R14A', 'PLAC9', 'MYL9', 'TPM2']</t>
    </r>
  </si>
  <si>
    <r>
      <t>['RERGL', 'PLN', 'DES', 'LMOD1', 'MYH11', 'ACTG2', 'CNN1', 'PLAC9', '</t>
    </r>
    <r>
      <rPr>
        <sz val="12"/>
        <color rgb="FFC00000"/>
        <rFont val="Arial"/>
        <family val="2"/>
      </rPr>
      <t>ACTA2</t>
    </r>
    <r>
      <rPr>
        <sz val="12"/>
        <color theme="1"/>
        <rFont val="Arial"/>
        <family val="2"/>
      </rPr>
      <t>', '</t>
    </r>
    <r>
      <rPr>
        <sz val="12"/>
        <color rgb="FFC00000"/>
        <rFont val="Arial"/>
        <family val="2"/>
      </rPr>
      <t>TAGLN</t>
    </r>
    <r>
      <rPr>
        <sz val="12"/>
        <color theme="1"/>
        <rFont val="Arial"/>
        <family val="2"/>
      </rPr>
      <t>']</t>
    </r>
  </si>
  <si>
    <t>Smooth muscle cell FAM83D+</t>
  </si>
  <si>
    <t>Airway smooth muscle cell</t>
  </si>
  <si>
    <r>
      <t>['</t>
    </r>
    <r>
      <rPr>
        <sz val="12"/>
        <color rgb="FFC00000"/>
        <rFont val="Arial"/>
        <family val="2"/>
      </rPr>
      <t>ACTG2</t>
    </r>
    <r>
      <rPr>
        <sz val="12"/>
        <color theme="1"/>
        <rFont val="Arial"/>
        <family val="2"/>
      </rPr>
      <t>']</t>
    </r>
  </si>
  <si>
    <r>
      <t>['</t>
    </r>
    <r>
      <rPr>
        <sz val="12"/>
        <color rgb="FFC00000"/>
        <rFont val="Arial"/>
        <family val="2"/>
      </rPr>
      <t>DES</t>
    </r>
    <r>
      <rPr>
        <sz val="12"/>
        <color theme="1"/>
        <rFont val="Arial"/>
        <family val="2"/>
      </rPr>
      <t>', '</t>
    </r>
    <r>
      <rPr>
        <sz val="12"/>
        <color rgb="FFC00000"/>
        <rFont val="Arial"/>
        <family val="2"/>
      </rPr>
      <t>BCHE</t>
    </r>
    <r>
      <rPr>
        <sz val="12"/>
        <color theme="1"/>
        <rFont val="Arial"/>
        <family val="2"/>
      </rPr>
      <t>']</t>
    </r>
  </si>
  <si>
    <r>
      <t>['FAM83D', 'SBSPON', '</t>
    </r>
    <r>
      <rPr>
        <sz val="12"/>
        <color rgb="FFC00000"/>
        <rFont val="Arial"/>
        <family val="2"/>
      </rPr>
      <t>DES</t>
    </r>
    <r>
      <rPr>
        <sz val="12"/>
        <color theme="1"/>
        <rFont val="Arial"/>
        <family val="2"/>
      </rPr>
      <t>', 'ACTG2', 'CNN1', '</t>
    </r>
    <r>
      <rPr>
        <sz val="12"/>
        <color rgb="FFC00000"/>
        <rFont val="Arial"/>
        <family val="2"/>
      </rPr>
      <t>BCHE</t>
    </r>
    <r>
      <rPr>
        <sz val="12"/>
        <color theme="1"/>
        <rFont val="Arial"/>
        <family val="2"/>
      </rPr>
      <t>', 'SMOC2', 'MYLK', 'ACTA2', 'TAGLN']</t>
    </r>
  </si>
  <si>
    <r>
      <t>['PRUNE2', 'DES', 'BCHE', 'SYNPO2', 'RAMP1', 'PDLIM3', '</t>
    </r>
    <r>
      <rPr>
        <sz val="12"/>
        <color rgb="FFC00000"/>
        <rFont val="Arial"/>
        <family val="2"/>
      </rPr>
      <t>ACTG2</t>
    </r>
    <r>
      <rPr>
        <sz val="12"/>
        <color theme="1"/>
        <rFont val="Arial"/>
        <family val="2"/>
      </rPr>
      <t>', 'CNN1', 'MYH11', 'SVIL']</t>
    </r>
  </si>
  <si>
    <t>Blood vessel EC</t>
  </si>
  <si>
    <t>EC venous systemic</t>
  </si>
  <si>
    <t>Systemic venous endothelial cell</t>
  </si>
  <si>
    <r>
      <t>['</t>
    </r>
    <r>
      <rPr>
        <sz val="12"/>
        <color rgb="FF00B050"/>
        <rFont val="Arial"/>
        <family val="2"/>
      </rPr>
      <t>PLVAP</t>
    </r>
    <r>
      <rPr>
        <sz val="12"/>
        <color theme="1"/>
        <rFont val="Arial"/>
        <family val="2"/>
      </rPr>
      <t>', 'EMCN']</t>
    </r>
  </si>
  <si>
    <r>
      <t>['</t>
    </r>
    <r>
      <rPr>
        <sz val="12"/>
        <color rgb="FF00B050"/>
        <rFont val="Arial"/>
        <family val="2"/>
      </rPr>
      <t>PLVAP</t>
    </r>
    <r>
      <rPr>
        <sz val="12"/>
        <color theme="1"/>
        <rFont val="Arial"/>
        <family val="2"/>
      </rPr>
      <t>', 'CD34']</t>
    </r>
  </si>
  <si>
    <r>
      <t>['</t>
    </r>
    <r>
      <rPr>
        <sz val="12"/>
        <color rgb="FF00B050"/>
        <rFont val="Arial"/>
        <family val="2"/>
      </rPr>
      <t>PLVAP</t>
    </r>
    <r>
      <rPr>
        <sz val="12"/>
        <color theme="1"/>
        <rFont val="Arial"/>
        <family val="2"/>
      </rPr>
      <t>', 'ADGRL4', 'ACKR1', 'EMCN', 'SNCG', 'VWF', 'DUSP23', 'GNG11', 'SPARCL1', 'EPAS1']</t>
    </r>
  </si>
  <si>
    <r>
      <t>['</t>
    </r>
    <r>
      <rPr>
        <sz val="12"/>
        <color rgb="FF00B050"/>
        <rFont val="Arial"/>
        <family val="2"/>
      </rPr>
      <t>PLVAP</t>
    </r>
    <r>
      <rPr>
        <sz val="12"/>
        <color theme="1"/>
        <rFont val="Arial"/>
        <family val="2"/>
      </rPr>
      <t>', 'CD34', 'ADGRL4', 'NRN1', 'DIPK2B', 'ACKR1', 'SNCG', 'VWF', 'DUSP23', 'EPAS1']</t>
    </r>
  </si>
  <si>
    <t>EC arterial</t>
  </si>
  <si>
    <t>Arterial endothelial cell</t>
  </si>
  <si>
    <r>
      <t>['</t>
    </r>
    <r>
      <rPr>
        <sz val="12"/>
        <color rgb="FF00B050"/>
        <rFont val="Arial"/>
        <family val="2"/>
      </rPr>
      <t>DKK2</t>
    </r>
    <r>
      <rPr>
        <sz val="12"/>
        <color theme="1"/>
        <rFont val="Arial"/>
        <family val="2"/>
      </rPr>
      <t>']</t>
    </r>
  </si>
  <si>
    <r>
      <t>['</t>
    </r>
    <r>
      <rPr>
        <sz val="12"/>
        <color rgb="FF00B050"/>
        <rFont val="Arial"/>
        <family val="2"/>
      </rPr>
      <t>DKK2</t>
    </r>
    <r>
      <rPr>
        <sz val="12"/>
        <color theme="1"/>
        <rFont val="Arial"/>
        <family val="2"/>
      </rPr>
      <t>', '</t>
    </r>
    <r>
      <rPr>
        <sz val="12"/>
        <color rgb="FFC00000"/>
        <rFont val="Arial"/>
        <family val="2"/>
      </rPr>
      <t>GJA5</t>
    </r>
    <r>
      <rPr>
        <sz val="12"/>
        <color theme="1"/>
        <rFont val="Arial"/>
        <family val="2"/>
      </rPr>
      <t>']</t>
    </r>
  </si>
  <si>
    <r>
      <t>['</t>
    </r>
    <r>
      <rPr>
        <sz val="12"/>
        <color rgb="FF00B050"/>
        <rFont val="Arial"/>
        <family val="2"/>
      </rPr>
      <t>DKK2</t>
    </r>
    <r>
      <rPr>
        <sz val="12"/>
        <color theme="1"/>
        <rFont val="Arial"/>
        <family val="2"/>
      </rPr>
      <t>', '</t>
    </r>
    <r>
      <rPr>
        <sz val="12"/>
        <color rgb="FFC00000"/>
        <rFont val="Arial"/>
        <family val="2"/>
      </rPr>
      <t>GJA5</t>
    </r>
    <r>
      <rPr>
        <sz val="12"/>
        <color theme="1"/>
        <rFont val="Arial"/>
        <family val="2"/>
      </rPr>
      <t>', 'HEY1', 'EFNB2', 'IGFBP3', 'CXCL12', 'FAM107A', 'PTPRB', 'SRPX', 'TMEM100']</t>
    </r>
  </si>
  <si>
    <r>
      <t>['</t>
    </r>
    <r>
      <rPr>
        <sz val="12"/>
        <color rgb="FF00B050"/>
        <rFont val="Arial"/>
        <family val="2"/>
      </rPr>
      <t>DKK2</t>
    </r>
    <r>
      <rPr>
        <sz val="12"/>
        <color theme="1"/>
        <rFont val="Arial"/>
        <family val="2"/>
      </rPr>
      <t>', 'GJA5', 'CXCL12', 'ENPP2', 'THSD7A', 'SOX17', 'EFNB2', 'HEY1', 'IGFBP3', 'SERPINE2']</t>
    </r>
  </si>
  <si>
    <t>EC venous pulmonary</t>
  </si>
  <si>
    <t>Venous endothelial cell</t>
  </si>
  <si>
    <r>
      <t>['</t>
    </r>
    <r>
      <rPr>
        <sz val="12"/>
        <color rgb="FFC00000"/>
        <rFont val="Arial"/>
        <family val="2"/>
      </rPr>
      <t>ACKR1</t>
    </r>
    <r>
      <rPr>
        <sz val="12"/>
        <color theme="1"/>
        <rFont val="Arial"/>
        <family val="2"/>
      </rPr>
      <t>', '</t>
    </r>
    <r>
      <rPr>
        <sz val="12"/>
        <color rgb="FF00B050"/>
        <rFont val="Arial"/>
        <family val="2"/>
      </rPr>
      <t>SRPX</t>
    </r>
    <r>
      <rPr>
        <sz val="12"/>
        <color theme="1"/>
        <rFont val="Arial"/>
        <family val="2"/>
      </rPr>
      <t>']</t>
    </r>
  </si>
  <si>
    <r>
      <t>['</t>
    </r>
    <r>
      <rPr>
        <sz val="12"/>
        <color rgb="FFC00000"/>
        <rFont val="Arial"/>
        <family val="2"/>
      </rPr>
      <t>CCL23</t>
    </r>
    <r>
      <rPr>
        <sz val="12"/>
        <color theme="1"/>
        <rFont val="Arial"/>
        <family val="2"/>
      </rPr>
      <t>', '</t>
    </r>
    <r>
      <rPr>
        <sz val="12"/>
        <color rgb="FF00B050"/>
        <rFont val="Arial"/>
        <family val="2"/>
      </rPr>
      <t>SRPX</t>
    </r>
    <r>
      <rPr>
        <sz val="12"/>
        <color theme="1"/>
        <rFont val="Arial"/>
        <family val="2"/>
      </rPr>
      <t>']</t>
    </r>
  </si>
  <si>
    <r>
      <t>['PLA1A', '</t>
    </r>
    <r>
      <rPr>
        <sz val="12"/>
        <color rgb="FFC00000"/>
        <rFont val="Arial"/>
        <family val="2"/>
      </rPr>
      <t>CCL23</t>
    </r>
    <r>
      <rPr>
        <sz val="12"/>
        <color theme="1"/>
        <rFont val="Arial"/>
        <family val="2"/>
      </rPr>
      <t>', 'RGS5_ENSG00000143248', 'PLAT', 'ACKR1', '</t>
    </r>
    <r>
      <rPr>
        <sz val="12"/>
        <color rgb="FF00B050"/>
        <rFont val="Arial"/>
        <family val="2"/>
      </rPr>
      <t>SRPX</t>
    </r>
    <r>
      <rPr>
        <sz val="12"/>
        <color theme="1"/>
        <rFont val="Arial"/>
        <family val="2"/>
      </rPr>
      <t>', 'PTPRB', 'SLCO2A1', 'VWF', 'RAMP3']</t>
    </r>
  </si>
  <si>
    <r>
      <t>['CCL23', 'PLA1A', 'ADGRG6', 'SELP', 'IL1R1', '</t>
    </r>
    <r>
      <rPr>
        <sz val="12"/>
        <color rgb="FF00B050"/>
        <rFont val="Arial"/>
        <family val="2"/>
      </rPr>
      <t>SRPX</t>
    </r>
    <r>
      <rPr>
        <sz val="12"/>
        <color theme="1"/>
        <rFont val="Arial"/>
        <family val="2"/>
      </rPr>
      <t>', '</t>
    </r>
    <r>
      <rPr>
        <sz val="12"/>
        <color rgb="FFC00000"/>
        <rFont val="Arial"/>
        <family val="2"/>
      </rPr>
      <t>ACKR1</t>
    </r>
    <r>
      <rPr>
        <sz val="12"/>
        <color theme="1"/>
        <rFont val="Arial"/>
        <family val="2"/>
      </rPr>
      <t>', 'MMRN1', 'C7', 'PTPRB']</t>
    </r>
  </si>
  <si>
    <t>Capillary EC</t>
  </si>
  <si>
    <t>Lymphatic EC cell differentiating</t>
  </si>
  <si>
    <t>['SEMA3D', 'KALRN']</t>
  </si>
  <si>
    <t>['SEMA3D', 'PKHD1L1', 'DOCK5', 'KALRN', 'MAF', 'NR2F1', 'PROX1', 'UTRN', 'NRP2', 'PPFIBP1']</t>
  </si>
  <si>
    <t>EC aerocyte capillary</t>
  </si>
  <si>
    <t>Capillary 2 cell</t>
  </si>
  <si>
    <r>
      <t>['</t>
    </r>
    <r>
      <rPr>
        <sz val="12"/>
        <color rgb="FF00B050"/>
        <rFont val="Arial"/>
        <family val="2"/>
      </rPr>
      <t>EDNRB</t>
    </r>
    <r>
      <rPr>
        <sz val="12"/>
        <color theme="1"/>
        <rFont val="Arial"/>
        <family val="2"/>
      </rPr>
      <t>']</t>
    </r>
  </si>
  <si>
    <r>
      <t>['</t>
    </r>
    <r>
      <rPr>
        <sz val="12"/>
        <color rgb="FF00B050"/>
        <rFont val="Arial"/>
        <family val="2"/>
      </rPr>
      <t>EDNRB</t>
    </r>
    <r>
      <rPr>
        <sz val="12"/>
        <color theme="1"/>
        <rFont val="Arial"/>
        <family val="2"/>
      </rPr>
      <t>', '</t>
    </r>
    <r>
      <rPr>
        <sz val="12"/>
        <color rgb="FFC00000"/>
        <rFont val="Arial"/>
        <family val="2"/>
      </rPr>
      <t>EMCN</t>
    </r>
    <r>
      <rPr>
        <sz val="12"/>
        <color theme="1"/>
        <rFont val="Arial"/>
        <family val="2"/>
      </rPr>
      <t>']</t>
    </r>
  </si>
  <si>
    <r>
      <t>['SOSTDC1', 'S100A3', 'B3GALNT1', 'PRX', 'FRY', 'EDNRB', 'IL1RL1', '</t>
    </r>
    <r>
      <rPr>
        <sz val="12"/>
        <color rgb="FFC00000"/>
        <rFont val="Arial"/>
        <family val="2"/>
      </rPr>
      <t>EMCN</t>
    </r>
    <r>
      <rPr>
        <sz val="12"/>
        <color theme="1"/>
        <rFont val="Arial"/>
        <family val="2"/>
      </rPr>
      <t>', 'CA4', 'ICAM2']</t>
    </r>
  </si>
  <si>
    <r>
      <t>['</t>
    </r>
    <r>
      <rPr>
        <sz val="12"/>
        <color rgb="FF00B050"/>
        <rFont val="Arial"/>
        <family val="2"/>
      </rPr>
      <t>EDNRB</t>
    </r>
    <r>
      <rPr>
        <sz val="12"/>
        <color theme="1"/>
        <rFont val="Arial"/>
        <family val="2"/>
      </rPr>
      <t>', 'SOSTDC1', 'S100A3', 'B3GALNT1', 'EMCN', 'IL1RL1', 'CA4', 'HPGD', 'ICAM2', 'AQP1']</t>
    </r>
  </si>
  <si>
    <t>EC general capillary</t>
  </si>
  <si>
    <t>Capillary 1 cell</t>
  </si>
  <si>
    <r>
      <t>['</t>
    </r>
    <r>
      <rPr>
        <sz val="12"/>
        <color rgb="FF00B050"/>
        <rFont val="Arial"/>
        <family val="2"/>
      </rPr>
      <t>FCN3</t>
    </r>
    <r>
      <rPr>
        <sz val="12"/>
        <color theme="1"/>
        <rFont val="Arial"/>
        <family val="2"/>
      </rPr>
      <t>', '</t>
    </r>
    <r>
      <rPr>
        <sz val="12"/>
        <color rgb="FF00B050"/>
        <rFont val="Arial"/>
        <family val="2"/>
      </rPr>
      <t>CA4</t>
    </r>
    <r>
      <rPr>
        <sz val="12"/>
        <color theme="1"/>
        <rFont val="Arial"/>
        <family val="2"/>
      </rPr>
      <t>']</t>
    </r>
  </si>
  <si>
    <r>
      <t>['</t>
    </r>
    <r>
      <rPr>
        <sz val="12"/>
        <color rgb="FF00B050"/>
        <rFont val="Arial"/>
        <family val="2"/>
      </rPr>
      <t>CA4</t>
    </r>
    <r>
      <rPr>
        <sz val="12"/>
        <color theme="1"/>
        <rFont val="Arial"/>
        <family val="2"/>
      </rPr>
      <t>', '</t>
    </r>
    <r>
      <rPr>
        <sz val="12"/>
        <color rgb="FF00B050"/>
        <rFont val="Arial"/>
        <family val="2"/>
      </rPr>
      <t>FCN3</t>
    </r>
    <r>
      <rPr>
        <sz val="12"/>
        <color theme="1"/>
        <rFont val="Arial"/>
        <family val="2"/>
      </rPr>
      <t>']</t>
    </r>
  </si>
  <si>
    <r>
      <t>['SLC6A4', 'BTNL9', '</t>
    </r>
    <r>
      <rPr>
        <sz val="12"/>
        <color rgb="FF00B050"/>
        <rFont val="Arial"/>
        <family val="2"/>
      </rPr>
      <t>FCN3</t>
    </r>
    <r>
      <rPr>
        <sz val="12"/>
        <color theme="1"/>
        <rFont val="Arial"/>
        <family val="2"/>
      </rPr>
      <t>', '</t>
    </r>
    <r>
      <rPr>
        <sz val="12"/>
        <color rgb="FF00B050"/>
        <rFont val="Arial"/>
        <family val="2"/>
      </rPr>
      <t>CA4</t>
    </r>
    <r>
      <rPr>
        <sz val="12"/>
        <color theme="1"/>
        <rFont val="Arial"/>
        <family val="2"/>
      </rPr>
      <t>', 'CD36', 'TMEM100', 'RAMP3', 'IL7R', 'HYAL2', 'RAMP2']</t>
    </r>
  </si>
  <si>
    <r>
      <t>['SLC6A4', 'BTNL9', 'CD36', '</t>
    </r>
    <r>
      <rPr>
        <sz val="12"/>
        <color rgb="FF00B050"/>
        <rFont val="Arial"/>
        <family val="2"/>
      </rPr>
      <t>CA4</t>
    </r>
    <r>
      <rPr>
        <sz val="12"/>
        <color theme="1"/>
        <rFont val="Arial"/>
        <family val="2"/>
      </rPr>
      <t>', '</t>
    </r>
    <r>
      <rPr>
        <sz val="12"/>
        <color rgb="FF00B050"/>
        <rFont val="Arial"/>
        <family val="2"/>
      </rPr>
      <t>FCN3</t>
    </r>
    <r>
      <rPr>
        <sz val="12"/>
        <color theme="1"/>
        <rFont val="Arial"/>
        <family val="2"/>
      </rPr>
      <t>', 'NOSTRIN', 'NOTCH4', 'TMEM100', 'PTPRB', 'VWF']</t>
    </r>
  </si>
  <si>
    <t>Airway epithelium</t>
  </si>
  <si>
    <t>Suprabasal</t>
  </si>
  <si>
    <t>Suprabasal cell</t>
  </si>
  <si>
    <r>
      <t>['TNC', 'KRT15', '</t>
    </r>
    <r>
      <rPr>
        <sz val="12"/>
        <color rgb="FFC00000"/>
        <rFont val="Arial"/>
        <family val="2"/>
      </rPr>
      <t>SERPINB4</t>
    </r>
    <r>
      <rPr>
        <sz val="12"/>
        <color theme="1"/>
        <rFont val="Arial"/>
        <family val="2"/>
      </rPr>
      <t>']</t>
    </r>
  </si>
  <si>
    <r>
      <t>['</t>
    </r>
    <r>
      <rPr>
        <sz val="12"/>
        <color rgb="FFC00000"/>
        <rFont val="Arial"/>
        <family val="2"/>
      </rPr>
      <t>CLCA2</t>
    </r>
    <r>
      <rPr>
        <sz val="12"/>
        <color theme="1"/>
        <rFont val="Arial"/>
        <family val="2"/>
      </rPr>
      <t>', 'UPK1B']</t>
    </r>
  </si>
  <si>
    <r>
      <t>['SERPINB13', 'KRT6A', 'SERPINB5', 'TNC', 'KRT15', 'SERPINB4', 'KRT5', 'KRT17', '</t>
    </r>
    <r>
      <rPr>
        <sz val="12"/>
        <color rgb="FFC00000"/>
        <rFont val="Arial"/>
        <family val="2"/>
      </rPr>
      <t>CLCA2</t>
    </r>
    <r>
      <rPr>
        <sz val="12"/>
        <color theme="1"/>
        <rFont val="Arial"/>
        <family val="2"/>
      </rPr>
      <t>', 'S100A2']</t>
    </r>
  </si>
  <si>
    <r>
      <t>['CLCA2', 'LY6D', 'SERPINB13', '</t>
    </r>
    <r>
      <rPr>
        <sz val="12"/>
        <color rgb="FFC00000"/>
        <rFont val="Arial"/>
        <family val="2"/>
      </rPr>
      <t>SERPINB4</t>
    </r>
    <r>
      <rPr>
        <sz val="12"/>
        <color theme="1"/>
        <rFont val="Arial"/>
        <family val="2"/>
      </rPr>
      <t>', 'GPX2', 'UPK1B', 'SERPINB5', 'ADH7', 'SERPINB3', 'RHOV']</t>
    </r>
  </si>
  <si>
    <t>Hillock-like</t>
  </si>
  <si>
    <t>['KRT14', 'KRT6A']</t>
  </si>
  <si>
    <t>['KRT14', 'KRT16', 'DSG3', 'DSC3', 'KRT13', 'KRT6A', 'KRT5', 'SFN', 'S100A2', 'KRT17']</t>
  </si>
  <si>
    <t>Basal resting</t>
  </si>
  <si>
    <t>Basal cell</t>
  </si>
  <si>
    <t>Tuft</t>
  </si>
  <si>
    <t>Tuft cell</t>
  </si>
  <si>
    <r>
      <t>['</t>
    </r>
    <r>
      <rPr>
        <sz val="12"/>
        <color rgb="FF00B050"/>
        <rFont val="Arial"/>
        <family val="2"/>
      </rPr>
      <t>POU2F3</t>
    </r>
    <r>
      <rPr>
        <sz val="12"/>
        <color theme="1"/>
        <rFont val="Arial"/>
        <family val="2"/>
      </rPr>
      <t>', 'HOMER3', 'MYB']</t>
    </r>
  </si>
  <si>
    <r>
      <t>['</t>
    </r>
    <r>
      <rPr>
        <sz val="12"/>
        <color rgb="FFC00000"/>
        <rFont val="Arial"/>
        <family val="2"/>
      </rPr>
      <t>NREP</t>
    </r>
    <r>
      <rPr>
        <sz val="12"/>
        <color theme="1"/>
        <rFont val="Arial"/>
        <family val="2"/>
      </rPr>
      <t>', '</t>
    </r>
    <r>
      <rPr>
        <sz val="12"/>
        <color rgb="FF00B050"/>
        <rFont val="Arial"/>
        <family val="2"/>
      </rPr>
      <t>POU2F3</t>
    </r>
    <r>
      <rPr>
        <sz val="12"/>
        <color theme="1"/>
        <rFont val="Arial"/>
        <family val="2"/>
      </rPr>
      <t>', '</t>
    </r>
    <r>
      <rPr>
        <sz val="12"/>
        <color rgb="FFC00000"/>
        <rFont val="Arial"/>
        <family val="2"/>
      </rPr>
      <t>RASSF6</t>
    </r>
    <r>
      <rPr>
        <sz val="12"/>
        <color theme="1"/>
        <rFont val="Arial"/>
        <family val="2"/>
      </rPr>
      <t>']</t>
    </r>
  </si>
  <si>
    <r>
      <t>['</t>
    </r>
    <r>
      <rPr>
        <sz val="12"/>
        <color rgb="FFC00000"/>
        <rFont val="Arial"/>
        <family val="2"/>
      </rPr>
      <t>NREP</t>
    </r>
    <r>
      <rPr>
        <sz val="12"/>
        <color theme="1"/>
        <rFont val="Arial"/>
        <family val="2"/>
      </rPr>
      <t>', '</t>
    </r>
    <r>
      <rPr>
        <sz val="12"/>
        <color rgb="FF00B050"/>
        <rFont val="Arial"/>
        <family val="2"/>
      </rPr>
      <t>POU2F3</t>
    </r>
    <r>
      <rPr>
        <sz val="12"/>
        <color theme="1"/>
        <rFont val="Arial"/>
        <family val="2"/>
      </rPr>
      <t>', 'IRAG2', 'HOMER3', 'MEX3A', 'MYB', '</t>
    </r>
    <r>
      <rPr>
        <sz val="12"/>
        <color rgb="FFC00000"/>
        <rFont val="Arial"/>
        <family val="2"/>
      </rPr>
      <t>RASSF6</t>
    </r>
    <r>
      <rPr>
        <sz val="12"/>
        <color theme="1"/>
        <rFont val="Arial"/>
        <family val="2"/>
      </rPr>
      <t>', 'KIT', 'CRYM', 'HES6']</t>
    </r>
  </si>
  <si>
    <r>
      <t>['NREP', '</t>
    </r>
    <r>
      <rPr>
        <sz val="12"/>
        <color rgb="FF00B050"/>
        <rFont val="Arial"/>
        <family val="2"/>
      </rPr>
      <t>POU2F3</t>
    </r>
    <r>
      <rPr>
        <sz val="12"/>
        <color theme="1"/>
        <rFont val="Arial"/>
        <family val="2"/>
      </rPr>
      <t>', 'IL23A', 'MEX3A', 'RASSF6', 'FOXI1', 'HEPACAM2', 'HES6', 'CRYM', 'KIT']</t>
    </r>
  </si>
  <si>
    <t>Submucosal Gland</t>
  </si>
  <si>
    <t>SMG mucous</t>
  </si>
  <si>
    <t>Mucous cell</t>
  </si>
  <si>
    <r>
      <t>['</t>
    </r>
    <r>
      <rPr>
        <sz val="12"/>
        <color rgb="FF00B050"/>
        <rFont val="Arial"/>
        <family val="2"/>
      </rPr>
      <t>BPIFB2</t>
    </r>
    <r>
      <rPr>
        <sz val="12"/>
        <color theme="1"/>
        <rFont val="Arial"/>
        <family val="2"/>
      </rPr>
      <t>']</t>
    </r>
  </si>
  <si>
    <r>
      <t>['</t>
    </r>
    <r>
      <rPr>
        <sz val="12"/>
        <color rgb="FF00B050"/>
        <rFont val="Arial"/>
        <family val="2"/>
      </rPr>
      <t>BPIFB2</t>
    </r>
    <r>
      <rPr>
        <sz val="12"/>
        <color theme="1"/>
        <rFont val="Arial"/>
        <family val="2"/>
      </rPr>
      <t>', 'NKX3-1', 'TFF1', 'HMGCS2', 'GLYATL2', 'DEFB1', 'FAM3B', 'GOLM1', 'FGGY', 'MUC5B']</t>
    </r>
  </si>
  <si>
    <r>
      <t>['</t>
    </r>
    <r>
      <rPr>
        <sz val="12"/>
        <color rgb="FF00B050"/>
        <rFont val="Arial"/>
        <family val="2"/>
      </rPr>
      <t>BPIFB2</t>
    </r>
    <r>
      <rPr>
        <sz val="12"/>
        <color theme="1"/>
        <rFont val="Arial"/>
        <family val="2"/>
      </rPr>
      <t>', 'TFF1', 'NKX3-1', 'ENTPD8', 'B3GNT6', 'CGREF1', 'GLYATL2', 'MUC5B', 'DEFB1', 'TCN1']</t>
    </r>
  </si>
  <si>
    <r>
      <t>SMG serous (</t>
    </r>
    <r>
      <rPr>
        <sz val="12"/>
        <color rgb="FFFF0000"/>
        <rFont val="Arial"/>
        <family val="2"/>
      </rPr>
      <t>nasal</t>
    </r>
    <r>
      <rPr>
        <sz val="12"/>
        <color theme="1"/>
        <rFont val="Arial"/>
        <family val="2"/>
      </rPr>
      <t>)</t>
    </r>
  </si>
  <si>
    <t>['STATH']</t>
  </si>
  <si>
    <t>['STATH', 'MUC7', 'ODAM', 'SIX3-AS1', 'GJC3', 'PIP', 'C6orf58', 'S100A1', 'ZG16B', 'LTF']</t>
  </si>
  <si>
    <t>SMG serous (bronchial)</t>
  </si>
  <si>
    <t>Serous cell</t>
  </si>
  <si>
    <r>
      <t>['PRR4', '</t>
    </r>
    <r>
      <rPr>
        <sz val="12"/>
        <color rgb="FFC00000"/>
        <rFont val="Arial"/>
        <family val="2"/>
      </rPr>
      <t>C6orf58</t>
    </r>
    <r>
      <rPr>
        <sz val="12"/>
        <color theme="1"/>
        <rFont val="Arial"/>
        <family val="2"/>
      </rPr>
      <t>']</t>
    </r>
  </si>
  <si>
    <r>
      <t>['</t>
    </r>
    <r>
      <rPr>
        <sz val="12"/>
        <color rgb="FFC00000"/>
        <rFont val="Arial"/>
        <family val="2"/>
      </rPr>
      <t>PRB3</t>
    </r>
    <r>
      <rPr>
        <sz val="12"/>
        <color theme="1"/>
        <rFont val="Arial"/>
        <family val="2"/>
      </rPr>
      <t>']</t>
    </r>
  </si>
  <si>
    <r>
      <t>['</t>
    </r>
    <r>
      <rPr>
        <sz val="12"/>
        <color rgb="FFC00000"/>
        <rFont val="Arial"/>
        <family val="2"/>
      </rPr>
      <t>PRB3</t>
    </r>
    <r>
      <rPr>
        <sz val="12"/>
        <color theme="1"/>
        <rFont val="Arial"/>
        <family val="2"/>
      </rPr>
      <t>', 'LINC01829', 'PRR4', 'S100A1', 'C6orf58', 'PIP', 'APIP', 'LTF', 'SLC12A2', 'ZG16B']</t>
    </r>
  </si>
  <si>
    <r>
      <t>['LPO', '</t>
    </r>
    <r>
      <rPr>
        <sz val="12"/>
        <color rgb="FFC00000"/>
        <rFont val="Arial"/>
        <family val="2"/>
      </rPr>
      <t>C6orf58</t>
    </r>
    <r>
      <rPr>
        <sz val="12"/>
        <color theme="1"/>
        <rFont val="Arial"/>
        <family val="2"/>
      </rPr>
      <t>', 'DMBT1', 'PRB3', 'AC020656.1', 'PRB4', 'PIP', 'S100A1', 'SERPINA3', 'LTF']</t>
    </r>
  </si>
  <si>
    <t>Alveolar epithelium</t>
  </si>
  <si>
    <t>AT2</t>
  </si>
  <si>
    <t>Alveolar type 2 cell</t>
  </si>
  <si>
    <r>
      <t>['</t>
    </r>
    <r>
      <rPr>
        <sz val="12"/>
        <color rgb="FF00B050"/>
        <rFont val="Arial"/>
        <family val="2"/>
      </rPr>
      <t>SFTPA1</t>
    </r>
    <r>
      <rPr>
        <sz val="12"/>
        <color theme="1"/>
        <rFont val="Arial"/>
        <family val="2"/>
      </rPr>
      <t>']</t>
    </r>
  </si>
  <si>
    <r>
      <t>['</t>
    </r>
    <r>
      <rPr>
        <sz val="12"/>
        <color rgb="FFC00000"/>
        <rFont val="Arial"/>
        <family val="2"/>
      </rPr>
      <t>NAPSA</t>
    </r>
    <r>
      <rPr>
        <sz val="12"/>
        <color theme="1"/>
        <rFont val="Arial"/>
        <family val="2"/>
      </rPr>
      <t>', '</t>
    </r>
    <r>
      <rPr>
        <sz val="12"/>
        <color rgb="FF00B050"/>
        <rFont val="Arial"/>
        <family val="2"/>
      </rPr>
      <t>SFTPA1</t>
    </r>
    <r>
      <rPr>
        <sz val="12"/>
        <color theme="1"/>
        <rFont val="Arial"/>
        <family val="2"/>
      </rPr>
      <t>']</t>
    </r>
  </si>
  <si>
    <r>
      <t>['PLA2G1B', 'LRRK2', 'ABCA3', 'PGC', 'PEBP4', '</t>
    </r>
    <r>
      <rPr>
        <sz val="12"/>
        <color rgb="FF00B050"/>
        <rFont val="Arial"/>
        <family val="2"/>
      </rPr>
      <t>SFTPA1</t>
    </r>
    <r>
      <rPr>
        <sz val="12"/>
        <color theme="1"/>
        <rFont val="Arial"/>
        <family val="2"/>
      </rPr>
      <t>', 'SFTPA2', 'SFTPD', 'LAMP3', '</t>
    </r>
    <r>
      <rPr>
        <sz val="12"/>
        <color rgb="FFC00000"/>
        <rFont val="Arial"/>
        <family val="2"/>
      </rPr>
      <t>NAPSA</t>
    </r>
    <r>
      <rPr>
        <sz val="12"/>
        <color theme="1"/>
        <rFont val="Arial"/>
        <family val="2"/>
      </rPr>
      <t>']</t>
    </r>
  </si>
  <si>
    <r>
      <t>['NAPSA', 'SFTPD', 'LRRK2', 'PGC', 'ABCA3', '</t>
    </r>
    <r>
      <rPr>
        <sz val="12"/>
        <color rgb="FF00B050"/>
        <rFont val="Arial"/>
        <family val="2"/>
      </rPr>
      <t>SFTPA1</t>
    </r>
    <r>
      <rPr>
        <sz val="12"/>
        <color theme="1"/>
        <rFont val="Arial"/>
        <family val="2"/>
      </rPr>
      <t>', 'SFTPA2', 'PEBP4', 'WIF1', 'LAMP3']</t>
    </r>
  </si>
  <si>
    <t>AT2 proliferating</t>
  </si>
  <si>
    <t>['PEG10', 'PRC1', 'TOP2A']</t>
  </si>
  <si>
    <t>['PEG10', 'PCLAF', 'PRC1', 'TK1', 'TOP2A', 'TYMS', 'BIRC5', 'UBE2C', 'RRM2', 'NUSAP1']</t>
  </si>
  <si>
    <t>AT0</t>
  </si>
  <si>
    <t>Respiratory airway secretory cell</t>
  </si>
  <si>
    <t>pre-TB secretory</t>
  </si>
  <si>
    <t>Secretory cell</t>
  </si>
  <si>
    <t>Club/Goblet</t>
  </si>
  <si>
    <r>
      <t>Club (</t>
    </r>
    <r>
      <rPr>
        <sz val="12"/>
        <color rgb="FFFF0000"/>
        <rFont val="Arial"/>
        <family val="2"/>
      </rPr>
      <t>nasal</t>
    </r>
    <r>
      <rPr>
        <sz val="12"/>
        <color theme="1"/>
        <rFont val="Arial"/>
        <family val="2"/>
      </rPr>
      <t>)</t>
    </r>
  </si>
  <si>
    <t>['TFCP2L1', 'PSCA']</t>
  </si>
  <si>
    <t>['UGT2A1', 'ASRGL1', 'LYPD2', 'TFCP2L1', 'PSCA', 'TPD52L1', 'ALDH3A1', 'SERPINB3', 'LCN2', 'EPAS1']</t>
  </si>
  <si>
    <r>
      <t>Goblet (</t>
    </r>
    <r>
      <rPr>
        <sz val="12"/>
        <color rgb="FFFF0000"/>
        <rFont val="Arial"/>
        <family val="2"/>
      </rPr>
      <t>nasal</t>
    </r>
    <r>
      <rPr>
        <sz val="12"/>
        <color theme="1"/>
        <rFont val="Arial"/>
        <family val="2"/>
      </rPr>
      <t>)</t>
    </r>
  </si>
  <si>
    <t>['LYPD2', 'MUC5AC']</t>
  </si>
  <si>
    <t>['CEACAM5', 'LYNX1', 'LYPD2', 'PI3', 'MUC5AC', 'BPIFA1', 'PSCA', 'MUC16', 'MUC4', 'S100P']</t>
  </si>
  <si>
    <t>Goblet (bronchial)</t>
  </si>
  <si>
    <t>['PLCG2', 'ANKRD36C']</t>
  </si>
  <si>
    <t>['SLC26A4', 'RIMS1', 'PLCG2', 'ANKRD36C', 'SAA2', 'SAA1', 'MUC5AC', 'MUC5B', 'SCGB1A1', 'RARRES1']</t>
  </si>
  <si>
    <t>Goblet (subsegmental)</t>
  </si>
  <si>
    <t>['MTRNR2L8', 'SCGB1A1']</t>
  </si>
  <si>
    <t>['MTRNR2L10', 'MTRNR2L8', 'TSPAN8', 'MUC5B', 'SCGB1A1', 'SCGB3A1', 'MTRNR2L12', 'C3_ENSG00000125730', 'CXCL17', 'AGR2']</t>
  </si>
  <si>
    <t>Club (non-nasal)</t>
  </si>
  <si>
    <t>Goblet cell</t>
  </si>
  <si>
    <r>
      <t>['</t>
    </r>
    <r>
      <rPr>
        <sz val="12"/>
        <color rgb="FFC00000"/>
        <rFont val="Arial"/>
        <family val="2"/>
      </rPr>
      <t>CYP2F1</t>
    </r>
    <r>
      <rPr>
        <sz val="12"/>
        <color theme="1"/>
        <rFont val="Arial"/>
        <family val="2"/>
      </rPr>
      <t>', 'SCGB1A1']</t>
    </r>
  </si>
  <si>
    <t>['MUC5AC', 'PSCA']</t>
  </si>
  <si>
    <t>['CXCL6', 'CYP2F1', 'CLCA2', 'TSPAN8', 'SCGB1A1', 'MUC5B', 'MSMB', 'TGM2', 'KLK11', 'SCGB3A1']</t>
  </si>
  <si>
    <r>
      <t>['MUC5AC', 'LYPD2', 'PSCA', '</t>
    </r>
    <r>
      <rPr>
        <sz val="12"/>
        <color rgb="FFC00000"/>
        <rFont val="Arial"/>
        <family val="2"/>
      </rPr>
      <t>CYP2F1</t>
    </r>
    <r>
      <rPr>
        <sz val="12"/>
        <color theme="1"/>
        <rFont val="Arial"/>
        <family val="2"/>
      </rPr>
      <t>', 'VMO1', 'S100P', 'MSMB', 'TSPAN8', 'LCN2', 'BPIFB1']</t>
    </r>
  </si>
  <si>
    <t>SMG duct</t>
  </si>
  <si>
    <t>SMG Basal/Duct cell</t>
  </si>
  <si>
    <t>['GLYATL2', 'DMBT1']</t>
  </si>
  <si>
    <r>
      <t>['FOXQ1', '</t>
    </r>
    <r>
      <rPr>
        <sz val="12"/>
        <color rgb="FFC00000"/>
        <rFont val="Arial"/>
        <family val="2"/>
      </rPr>
      <t>MMP7</t>
    </r>
    <r>
      <rPr>
        <sz val="12"/>
        <color theme="1"/>
        <rFont val="Arial"/>
        <family val="2"/>
      </rPr>
      <t>']</t>
    </r>
  </si>
  <si>
    <r>
      <t>['MIA', '</t>
    </r>
    <r>
      <rPr>
        <sz val="12"/>
        <color rgb="FFC00000"/>
        <rFont val="Arial"/>
        <family val="2"/>
      </rPr>
      <t>MMP7</t>
    </r>
    <r>
      <rPr>
        <sz val="12"/>
        <color theme="1"/>
        <rFont val="Arial"/>
        <family val="2"/>
      </rPr>
      <t>', 'GLYATL2', 'CCL28', 'DMBT1', 'PIP', 'LTF', 'TCN1', 'RARRES1', 'AZGP1']</t>
    </r>
  </si>
  <si>
    <t>['FOXQ1', 'MMP7', 'ANPEP', 'CFB', 'DEFB1', 'CCL28', 'PROM1', 'TCN1', 'MIA', 'RARRES1']</t>
  </si>
  <si>
    <t>AT1</t>
  </si>
  <si>
    <t>Alveolar type 1 cell</t>
  </si>
  <si>
    <r>
      <t>['</t>
    </r>
    <r>
      <rPr>
        <sz val="12"/>
        <color rgb="FFC00000"/>
        <rFont val="Arial"/>
        <family val="2"/>
      </rPr>
      <t>AGER</t>
    </r>
    <r>
      <rPr>
        <sz val="12"/>
        <color theme="1"/>
        <rFont val="Arial"/>
        <family val="2"/>
      </rPr>
      <t>']</t>
    </r>
  </si>
  <si>
    <r>
      <t>['</t>
    </r>
    <r>
      <rPr>
        <sz val="12"/>
        <color rgb="FFC00000"/>
        <rFont val="Arial"/>
        <family val="2"/>
      </rPr>
      <t>RTKN2</t>
    </r>
    <r>
      <rPr>
        <sz val="12"/>
        <color theme="1"/>
        <rFont val="Arial"/>
        <family val="2"/>
      </rPr>
      <t>']</t>
    </r>
  </si>
  <si>
    <r>
      <t>['AGER', '</t>
    </r>
    <r>
      <rPr>
        <sz val="12"/>
        <color rgb="FFC00000"/>
        <rFont val="Arial"/>
        <family val="2"/>
      </rPr>
      <t>RTKN2</t>
    </r>
    <r>
      <rPr>
        <sz val="12"/>
        <color theme="1"/>
        <rFont val="Arial"/>
        <family val="2"/>
      </rPr>
      <t>', 'TNNC1', 'SCEL', 'ANKRD29', 'AQP4', 'UPK3B', 'GPRC5A', 'CEACAM6', 'HOPX']</t>
    </r>
  </si>
  <si>
    <r>
      <t>['RTKN2', 'SCEL', '</t>
    </r>
    <r>
      <rPr>
        <sz val="12"/>
        <color rgb="FFC00000"/>
        <rFont val="Arial"/>
        <family val="2"/>
      </rPr>
      <t>AGER</t>
    </r>
    <r>
      <rPr>
        <sz val="12"/>
        <color theme="1"/>
        <rFont val="Arial"/>
        <family val="2"/>
      </rPr>
      <t>', 'ANKRD29', 'NCKAP5', 'CLIC5', 'COL4A3', 'ARHGEF26', 'NTM', 'LAMA3']</t>
    </r>
  </si>
  <si>
    <t>Ionocyte</t>
  </si>
  <si>
    <r>
      <t>['</t>
    </r>
    <r>
      <rPr>
        <sz val="12"/>
        <color rgb="FF00B050"/>
        <rFont val="Arial"/>
        <family val="2"/>
      </rPr>
      <t>ASCL3</t>
    </r>
    <r>
      <rPr>
        <sz val="12"/>
        <color theme="1"/>
        <rFont val="Arial"/>
        <family val="2"/>
      </rPr>
      <t>', '</t>
    </r>
    <r>
      <rPr>
        <sz val="12"/>
        <color rgb="FF00B050"/>
        <rFont val="Arial"/>
        <family val="2"/>
      </rPr>
      <t>BSND</t>
    </r>
    <r>
      <rPr>
        <sz val="12"/>
        <color theme="1"/>
        <rFont val="Arial"/>
        <family val="2"/>
      </rPr>
      <t>']</t>
    </r>
  </si>
  <si>
    <r>
      <t>['</t>
    </r>
    <r>
      <rPr>
        <sz val="12"/>
        <color rgb="FF00B050"/>
        <rFont val="Arial"/>
        <family val="2"/>
      </rPr>
      <t>ASCL3</t>
    </r>
    <r>
      <rPr>
        <sz val="12"/>
        <color theme="1"/>
        <rFont val="Arial"/>
        <family val="2"/>
      </rPr>
      <t>', '</t>
    </r>
    <r>
      <rPr>
        <sz val="12"/>
        <color rgb="FF00B050"/>
        <rFont val="Arial"/>
        <family val="2"/>
      </rPr>
      <t>BSND</t>
    </r>
    <r>
      <rPr>
        <sz val="12"/>
        <color theme="1"/>
        <rFont val="Arial"/>
        <family val="2"/>
      </rPr>
      <t>', 'FOXI1', 'CLCNKB', 'ATP6V1G3', 'LINC01187', 'STAP1', 'DGKI', 'CFTR', 'CLCNKA']</t>
    </r>
  </si>
  <si>
    <r>
      <t>['</t>
    </r>
    <r>
      <rPr>
        <sz val="12"/>
        <color rgb="FF00B050"/>
        <rFont val="Arial"/>
        <family val="2"/>
      </rPr>
      <t>ASCL3</t>
    </r>
    <r>
      <rPr>
        <sz val="12"/>
        <color theme="1"/>
        <rFont val="Arial"/>
        <family val="2"/>
      </rPr>
      <t>', 'CLCNKB', 'LINC01187', '</t>
    </r>
    <r>
      <rPr>
        <sz val="12"/>
        <color rgb="FF00B050"/>
        <rFont val="Arial"/>
        <family val="2"/>
      </rPr>
      <t>BSND</t>
    </r>
    <r>
      <rPr>
        <sz val="12"/>
        <color theme="1"/>
        <rFont val="Arial"/>
        <family val="2"/>
      </rPr>
      <t>', 'ATP6V1G3', 'TMPRSS11E', 'CEL', 'BPIFA2', 'CLCNKA', 'STAP1']</t>
    </r>
  </si>
  <si>
    <t>Neuroendocrine</t>
  </si>
  <si>
    <t>Deuterosomal</t>
  </si>
  <si>
    <t>Deuterosomal cell</t>
  </si>
  <si>
    <r>
      <t>['</t>
    </r>
    <r>
      <rPr>
        <sz val="12"/>
        <color rgb="FF00B050"/>
        <rFont val="Arial"/>
        <family val="2"/>
      </rPr>
      <t>CDC20B</t>
    </r>
    <r>
      <rPr>
        <sz val="12"/>
        <color theme="1"/>
        <rFont val="Arial"/>
        <family val="2"/>
      </rPr>
      <t>', 'CEP78']</t>
    </r>
  </si>
  <si>
    <r>
      <t>['</t>
    </r>
    <r>
      <rPr>
        <sz val="12"/>
        <color rgb="FF00B050"/>
        <rFont val="Arial"/>
        <family val="2"/>
      </rPr>
      <t>CDC20B</t>
    </r>
    <r>
      <rPr>
        <sz val="12"/>
        <color theme="1"/>
        <rFont val="Arial"/>
        <family val="2"/>
      </rPr>
      <t>', '</t>
    </r>
    <r>
      <rPr>
        <sz val="12"/>
        <color rgb="FFC00000"/>
        <rFont val="Arial"/>
        <family val="2"/>
      </rPr>
      <t>DEUP1</t>
    </r>
    <r>
      <rPr>
        <sz val="12"/>
        <color theme="1"/>
        <rFont val="Arial"/>
        <family val="2"/>
      </rPr>
      <t>']</t>
    </r>
  </si>
  <si>
    <r>
      <t>['</t>
    </r>
    <r>
      <rPr>
        <sz val="12"/>
        <color rgb="FF00B050"/>
        <rFont val="Arial"/>
        <family val="2"/>
      </rPr>
      <t>CDC20B</t>
    </r>
    <r>
      <rPr>
        <sz val="12"/>
        <color theme="1"/>
        <rFont val="Arial"/>
        <family val="2"/>
      </rPr>
      <t>', 'PLK4', '</t>
    </r>
    <r>
      <rPr>
        <sz val="12"/>
        <color rgb="FFC00000"/>
        <rFont val="Arial"/>
        <family val="2"/>
      </rPr>
      <t>DEUP1</t>
    </r>
    <r>
      <rPr>
        <sz val="12"/>
        <color theme="1"/>
        <rFont val="Arial"/>
        <family val="2"/>
      </rPr>
      <t>', 'E2F7', 'CEP78', 'POGLUT3', 'USP13', 'RPL39L', 'CCNO', 'CDC20']</t>
    </r>
  </si>
  <si>
    <r>
      <t>['</t>
    </r>
    <r>
      <rPr>
        <sz val="12"/>
        <color rgb="FF00B050"/>
        <rFont val="Arial"/>
        <family val="2"/>
      </rPr>
      <t>CDC20B</t>
    </r>
    <r>
      <rPr>
        <sz val="12"/>
        <color theme="1"/>
        <rFont val="Arial"/>
        <family val="2"/>
      </rPr>
      <t>', 'FOXN4', 'SHISA8', 'PLK4', 'DEUP1', 'CDC20', 'NEK2', 'POGLUT3', 'MCIDAS', 'E2F7']</t>
    </r>
  </si>
  <si>
    <r>
      <t>Multiciliated (</t>
    </r>
    <r>
      <rPr>
        <sz val="12"/>
        <color rgb="FFFF0000"/>
        <rFont val="Arial"/>
        <family val="2"/>
      </rPr>
      <t>nasal</t>
    </r>
    <r>
      <rPr>
        <sz val="12"/>
        <color theme="1"/>
        <rFont val="Arial"/>
        <family val="2"/>
      </rPr>
      <t>)</t>
    </r>
  </si>
  <si>
    <t>['FMO3', 'MRLN', 'OMG']</t>
  </si>
  <si>
    <t>['FMO3', 'MRLN', 'MPV17L', 'DIAPH2', 'OMG', 'RP11-356K23.1', 'PROM1', 'ARL3', 'LYPD2', 'MS4A8']</t>
  </si>
  <si>
    <t>Multiciliated (non-nasal)</t>
  </si>
  <si>
    <t>Ciliated cell</t>
  </si>
  <si>
    <r>
      <t>['</t>
    </r>
    <r>
      <rPr>
        <sz val="12"/>
        <color rgb="FF00B050"/>
        <rFont val="Arial"/>
        <family val="2"/>
      </rPr>
      <t>C1orf194</t>
    </r>
    <r>
      <rPr>
        <sz val="12"/>
        <color theme="1"/>
        <rFont val="Arial"/>
        <family val="2"/>
      </rPr>
      <t>', 'MS4A8']</t>
    </r>
  </si>
  <si>
    <r>
      <t>['</t>
    </r>
    <r>
      <rPr>
        <sz val="12"/>
        <color rgb="FF00B050"/>
        <rFont val="Arial"/>
        <family val="2"/>
      </rPr>
      <t>C1orf194</t>
    </r>
    <r>
      <rPr>
        <sz val="12"/>
        <color theme="1"/>
        <rFont val="Arial"/>
        <family val="2"/>
      </rPr>
      <t>', '</t>
    </r>
    <r>
      <rPr>
        <sz val="12"/>
        <color rgb="FFC00000"/>
        <rFont val="Arial"/>
        <family val="2"/>
      </rPr>
      <t>C9orf24</t>
    </r>
    <r>
      <rPr>
        <sz val="12"/>
        <color theme="1"/>
        <rFont val="Arial"/>
        <family val="2"/>
      </rPr>
      <t>']</t>
    </r>
  </si>
  <si>
    <r>
      <t>['CFAP157', 'CCDC78', 'SNTN', 'DYNLRB2', '</t>
    </r>
    <r>
      <rPr>
        <sz val="12"/>
        <color rgb="FF00B050"/>
        <rFont val="Arial"/>
        <family val="2"/>
      </rPr>
      <t>C1orf194</t>
    </r>
    <r>
      <rPr>
        <sz val="12"/>
        <color theme="1"/>
        <rFont val="Arial"/>
        <family val="2"/>
      </rPr>
      <t>', 'MS4A8', 'CAPSL', 'DNAH12', 'C9orf24', 'RSPH1']</t>
    </r>
  </si>
  <si>
    <r>
      <t>['TMEM190', 'SNTN', 'FAM92B', 'DYNLRB2', '</t>
    </r>
    <r>
      <rPr>
        <sz val="12"/>
        <color rgb="FF00B050"/>
        <rFont val="Arial"/>
        <family val="2"/>
      </rPr>
      <t>C1orf194</t>
    </r>
    <r>
      <rPr>
        <sz val="12"/>
        <color theme="1"/>
        <rFont val="Arial"/>
        <family val="2"/>
      </rPr>
      <t>', 'C9orf24', 'CAPSL', 'RSPH1', 'LRRIQ1', 'C9orf116']</t>
    </r>
  </si>
  <si>
    <t>Innate lymphoid cell</t>
  </si>
  <si>
    <t>['TRAF3IP3', 'RESF1', 'CXCR3']</t>
  </si>
  <si>
    <t>['TRAF3IP3', 'SEPTIN1', 'TBX21', 'RESF1', 'CXCR3', 'ACAP1', 'CTSW', 'CD2', 'IL7R', 'SEC61A1']</t>
  </si>
  <si>
    <t>Megakaryocyte/Platelet</t>
  </si>
  <si>
    <t>['PF4', 'TUBB1']</t>
  </si>
  <si>
    <t>['PF4', 'ACRBP', 'CMTM5', 'TUBB1', 'GP9', 'TREML1', 'PPBP', 'ITGA2B', 'RGS18', 'NRGN']</t>
  </si>
  <si>
    <t>Myoepithelial cell</t>
  </si>
  <si>
    <t>['SFRP1', 'MIA']</t>
  </si>
  <si>
    <t>['SFRP1', 'KRT14', 'COL17A1', 'KRT23', 'CXCL14', 'MIA', 'ACTG2', 'CNN1', 'KRT17', 'SAA1']</t>
  </si>
  <si>
    <t>Neutrophil</t>
  </si>
  <si>
    <t>['FCGR3B']</t>
  </si>
  <si>
    <t>['FCGR3B', 'CXCR2', 'CMTM2', 'MMP9', 'VNN2', 'GCA', 'S100A8', 'FPR1', 'BCL2A1', 'EVI2B']</t>
  </si>
  <si>
    <t>Pulmonary neuroendocrine cell</t>
  </si>
  <si>
    <t>T regulatory cell</t>
  </si>
  <si>
    <t>['FOXP3', 'CTLA4']</t>
  </si>
  <si>
    <t>['FOXP3', 'IL2RA', 'CTLA4', 'LINC01943', 'TIGIT', 'ICOS', 'TRAF3', 'DUSP16', 'BATF', 'LTB']</t>
  </si>
  <si>
    <t>total markers</t>
  </si>
  <si>
    <r>
      <t>['</t>
    </r>
    <r>
      <rPr>
        <sz val="12"/>
        <color rgb="FF00B050"/>
        <rFont val="Arial"/>
        <family val="2"/>
      </rPr>
      <t>CHGA</t>
    </r>
    <r>
      <rPr>
        <sz val="12"/>
        <color theme="1"/>
        <rFont val="Arial"/>
        <family val="2"/>
      </rPr>
      <t>', '</t>
    </r>
    <r>
      <rPr>
        <sz val="12"/>
        <color rgb="FF00B050"/>
        <rFont val="Arial"/>
        <family val="2"/>
      </rPr>
      <t>GRP</t>
    </r>
    <r>
      <rPr>
        <sz val="12"/>
        <color theme="1"/>
        <rFont val="Arial"/>
        <family val="2"/>
      </rPr>
      <t>']</t>
    </r>
  </si>
  <si>
    <r>
      <t>['</t>
    </r>
    <r>
      <rPr>
        <sz val="12"/>
        <color rgb="FF00B050"/>
        <rFont val="Arial"/>
        <family val="2"/>
      </rPr>
      <t>GRP</t>
    </r>
    <r>
      <rPr>
        <sz val="12"/>
        <color theme="1"/>
        <rFont val="Arial"/>
        <family val="2"/>
      </rPr>
      <t>', '</t>
    </r>
    <r>
      <rPr>
        <sz val="12"/>
        <color rgb="FF00B050"/>
        <rFont val="Arial"/>
        <family val="2"/>
      </rPr>
      <t>CHGA</t>
    </r>
    <r>
      <rPr>
        <sz val="12"/>
        <color theme="1"/>
        <rFont val="Arial"/>
        <family val="2"/>
      </rPr>
      <t>']</t>
    </r>
  </si>
  <si>
    <r>
      <t>['</t>
    </r>
    <r>
      <rPr>
        <sz val="12"/>
        <color rgb="FF00B050"/>
        <rFont val="Arial"/>
        <family val="2"/>
      </rPr>
      <t>CHGA</t>
    </r>
    <r>
      <rPr>
        <sz val="12"/>
        <color theme="1"/>
        <rFont val="Arial"/>
        <family val="2"/>
      </rPr>
      <t>', '</t>
    </r>
    <r>
      <rPr>
        <sz val="12"/>
        <color rgb="FF00B050"/>
        <rFont val="Arial"/>
        <family val="2"/>
      </rPr>
      <t>GRP</t>
    </r>
    <r>
      <rPr>
        <sz val="12"/>
        <color theme="1"/>
        <rFont val="Arial"/>
        <family val="2"/>
      </rPr>
      <t>', 'ASCL1', 'CALCA', 'KIF1A', 'SCG5', 'SCG3', 'SCGN', 'PCSK1N', 'PHGR1']</t>
    </r>
  </si>
  <si>
    <r>
      <t>['</t>
    </r>
    <r>
      <rPr>
        <sz val="12"/>
        <color rgb="FF00B050"/>
        <rFont val="Arial"/>
        <family val="2"/>
      </rPr>
      <t>GRP</t>
    </r>
    <r>
      <rPr>
        <sz val="12"/>
        <color theme="1"/>
        <rFont val="Arial"/>
        <family val="2"/>
      </rPr>
      <t>', '</t>
    </r>
    <r>
      <rPr>
        <sz val="12"/>
        <color rgb="FF00B050"/>
        <rFont val="Arial"/>
        <family val="2"/>
      </rPr>
      <t>CHGA</t>
    </r>
    <r>
      <rPr>
        <sz val="12"/>
        <color theme="1"/>
        <rFont val="Arial"/>
        <family val="2"/>
      </rPr>
      <t>', 'SCG5', 'GP2', 'SCGN', 'CALCA', 'SCG2', 'RPRM', 'CHGB', 'SCG3']</t>
    </r>
  </si>
  <si>
    <t>Y (Goblet)</t>
  </si>
  <si>
    <t>Y (CD8 T cells)</t>
  </si>
  <si>
    <t>Y (Smooth muscle)</t>
  </si>
  <si>
    <t>Y (Suprabasal)</t>
  </si>
  <si>
    <t>Y (Classical monocyte)</t>
  </si>
  <si>
    <t>HLCA-specific</t>
  </si>
  <si>
    <t>HLCA2CellRef_Match</t>
  </si>
  <si>
    <t>CellRef-specific</t>
  </si>
  <si>
    <t>MatchOrder</t>
  </si>
  <si>
    <t>Good order of magnitude agreement of cluster size</t>
  </si>
  <si>
    <t>Level_1_grouping</t>
  </si>
  <si>
    <t>Immune</t>
  </si>
  <si>
    <t>Endothelial</t>
  </si>
  <si>
    <t>Stromal</t>
  </si>
  <si>
    <t>Epithelial</t>
  </si>
  <si>
    <t>clusterName (subject)</t>
  </si>
  <si>
    <t>(predicate)</t>
  </si>
  <si>
    <t>PURL</t>
  </si>
  <si>
    <t>Current CL definition</t>
  </si>
  <si>
    <t>Proposed addition to CL definition or annotation property.</t>
  </si>
  <si>
    <t>skos:exactMatch</t>
  </si>
  <si>
    <t>alveolar macrophage</t>
  </si>
  <si>
    <t>http://purl.obolibrary.org/obo/CL_0000583</t>
  </si>
  <si>
    <t>A tissue-resident macrophage found in the alveoli of the lungs. Ingests small inhaled particles resulting in degradation and presentation of the antigen to immunocompetent cells. Markers include F4/80-positive, CD11b-/low, CD11c-positive, CD68-positive, sialoadhesin-positive, dectin-1-positive, MR-positive, CX3CR1-negative.</t>
  </si>
  <si>
    <t>These cells selectively express the combination of MSR1 and FABP4 transcripts in human lung.</t>
  </si>
  <si>
    <t>skos:relatedMatch</t>
  </si>
  <si>
    <t>CD1c-positive myeloid dendritic cell</t>
  </si>
  <si>
    <t>http://purl.obolibrary.org/obo/CL_0002399</t>
  </si>
  <si>
    <t>A myeloid dendritic cell found in the blood that is CD1c-positive.</t>
  </si>
  <si>
    <t>lung migratory dendritic cell</t>
  </si>
  <si>
    <t>http://purl.obolibrary.org/obo/CL_4033045</t>
  </si>
  <si>
    <t>A dendritic cell that captures antigens in a lung and migrates to a lymph node or to the spleen to activate T cells.</t>
  </si>
  <si>
    <t>These cells selectively express the CCL22 transcript in human lung.</t>
  </si>
  <si>
    <t>non-classical monocyte</t>
  </si>
  <si>
    <t>http://purl.obolibrary.org/obo/CL_0000875</t>
  </si>
  <si>
    <t>A type of monocyte characterized by low expression of CCR2, low responsiveness to monocyte chemoattractant CCL2/MCP1, low phagocytic activity, and decrease size relative to classical monocytes, but increased co-stimulatory activity. May also play a role in tissue repair.</t>
  </si>
  <si>
    <t>These cells selectively express the combination of LILRB2 and LILRB1 transcripts in human lung.</t>
  </si>
  <si>
    <t>mast cell</t>
  </si>
  <si>
    <t>http://purl.obolibrary.org/obo/CL_0000097</t>
  </si>
  <si>
    <t>A cell that is found in almost all tissues containing numerous basophilic granules and capable of releasing large amounts of histamine and heparin upon activation. Progenitors leave bone marrow and mature in connective and mucosal tissue. Mature mast cells are found in all tissues, except the bloodstream. Their phenotype is CD117-high, CD123-negative, CD193-positive, CD200R3-positive, and FceRI-high. Stem-cell factor (KIT-ligand; SCF) is the main controlling signal of their survival and development.</t>
  </si>
  <si>
    <t>These cells selectively express the TPSAB1 transcript in human lung.</t>
  </si>
  <si>
    <t>natural killer cell</t>
  </si>
  <si>
    <t>http://purl.obolibrary.org/obo/CL_0000623</t>
  </si>
  <si>
    <t>A lymphocyte that can spontaneously kill a variety of target cells without prior antigenic activation via germline encoded activation receptors and also regulate immune responses via cytokine release and direct contact with other cells.</t>
  </si>
  <si>
    <t>These cells selectively express the combination of KLRF1 and PRF1 transcripts in human lung.</t>
  </si>
  <si>
    <t>plasma cell</t>
  </si>
  <si>
    <t>http://purl.obolibrary.org/obo/CL_0000786</t>
  </si>
  <si>
    <t>A terminally differentiated, post-mitotic, antibody secreting cell of the B cell lineage with the phenotype CD138-positive, surface immunonoglobulin-negative, and MHC Class II-negative. Plasma cells are oval or round with extensive rough endoplasmic reticulum, a well-developed Golgi apparatus, and a round nucleus having a characteristic cartwheel heterochromatin pattern and are devoted to producing large amounts of immunoglobulin.</t>
  </si>
  <si>
    <t>These cells selectively express the JCHAIN transcript in human lung.</t>
  </si>
  <si>
    <t>http://purl.obolibrary.org/obo/CL_0000236</t>
  </si>
  <si>
    <t>A lymphocyte of B lineage that is capable of B cell mediated immunity.</t>
  </si>
  <si>
    <t>These cells selectively express the combination of MS4A1 and CD79A transcripts in human lung.</t>
  </si>
  <si>
    <t>plasmacytoid dendritic cell</t>
  </si>
  <si>
    <t>http://purl.obolibrary.org/obo/CL_0000784</t>
  </si>
  <si>
    <t>A dendritic cell type of distinct morphology, localization, and surface marker expression (CD123-positive) from other dendritic cell types and associated with early stage immune responses, particularly the release of physiologically abundant amounts of type I interferons in response to infection.</t>
  </si>
  <si>
    <t>These cells selectively express the combination of LILRA4 and JCHAIN transcripts in human lung.</t>
  </si>
  <si>
    <t>endothelial cell of lymphatic vessel</t>
  </si>
  <si>
    <t>http://purl.obolibrary.org/obo/CL_0002138</t>
  </si>
  <si>
    <t>A endothelial cell of a lymphatic vessel. The border of the oak leaf-shaped endothelial cell of initial lymphatics are joined by specialized buttons. The discontinuous feature of buttons distinguishes them from zippers in collecting lymphatics, but both types of junctions are composed of proteins typical of adherens junctions and tight junctions found in the endothelium of blood vessels. Buttons seal the sides of flaps of the oak leaf-shaped endothelial cell, leaving open the tips of flaps as routes for fluid entry without disassembly and reformation of intercellular junctions.</t>
  </si>
  <si>
    <t>These cells selectively express the CCL21 transcript in human lung.</t>
  </si>
  <si>
    <t>mesothelial cell</t>
  </si>
  <si>
    <t>http://purl.obolibrary.org/obo/CL_0000077</t>
  </si>
  <si>
    <t>A flattened epithelial cell of mesenchymal origin that lines the serous cavity.</t>
  </si>
  <si>
    <t>These cells selectively express the combination of CALB2 and PRG4 transcripts in human lung.</t>
  </si>
  <si>
    <t>alveolar type 2 fibroblast cell</t>
  </si>
  <si>
    <t>http://purl.obolibrary.org/obo/CL_4028006</t>
  </si>
  <si>
    <t>A pulmonary interstitial fibroblast that is part of the alveolus and localizes to vascular adventitia.</t>
  </si>
  <si>
    <t>alveolar type 1 fibroblast cell</t>
  </si>
  <si>
    <t>http://purl.obolibrary.org/obo/CL_4028004</t>
  </si>
  <si>
    <t>A pulmonary interstitial fibroblast that is part of the alveolus and contains lipid droplets.</t>
  </si>
  <si>
    <t>myofibroblast cell</t>
  </si>
  <si>
    <t>http://purl.obolibrary.org/obo/CL_0000186</t>
  </si>
  <si>
    <t>An animal cell that has characteristics of both a fibroblast cell and a smooth muscle cell.</t>
  </si>
  <si>
    <t>These cells selectively express the combination of ASPN, DKK3, and BCHE transcripts in human lung.</t>
  </si>
  <si>
    <t>lung pericyte</t>
  </si>
  <si>
    <t>http://purl.obolibrary.org/obo/CL_0009089</t>
  </si>
  <si>
    <t>A pericyte cell that is part of a lung.  (Pericyte - An elongated, contractile cell found wrapped about precapillary arterioles outside the basement membrane. Pericytes are present in capillaries where proper adventitia and muscle layer are missing (thus distingushing this cell type from adventitial cells). They are relatively undifferentiated and may become fibroblasts, macrophages, or smooth muscle cells.)</t>
  </si>
  <si>
    <t>These cells selectively express the combination of HIGD1B and KCNK3 transcripts in human lung.</t>
  </si>
  <si>
    <t>vein endothelial cell</t>
  </si>
  <si>
    <t>http://purl.obolibrary.org/obo/CL_0002543</t>
  </si>
  <si>
    <t>An endothelial cell that is part of the vein.</t>
  </si>
  <si>
    <t>pulmonary artery endothelial cell</t>
  </si>
  <si>
    <t>http://purl.obolibrary.org/obo/CL_1001568</t>
  </si>
  <si>
    <t>No definition in CL</t>
  </si>
  <si>
    <t>vein endothelial cell of respiratory system</t>
  </si>
  <si>
    <t>http://purl.obolibrary.org/obo/CL_4033008</t>
  </si>
  <si>
    <t>A(n) vein endothelial cell that is part of a(n) respiratory system.</t>
  </si>
  <si>
    <t>These cells selectively express the combination of TNIP3 and CXCL5 transcripts in human lung.</t>
  </si>
  <si>
    <t>alveolar capillary type 2 endothelial cell</t>
  </si>
  <si>
    <t>http://purl.obolibrary.org/obo/CL_4028003</t>
  </si>
  <si>
    <t>An alveolar capillary endothelial cell that is located proximally to alveolar capillary type 1 endothelial cells and in close apposition to alveolar type 1 epithelial cells (also known as type I pneumocytes).</t>
  </si>
  <si>
    <t>alveolar capillary type 1 endothelial cell</t>
  </si>
  <si>
    <t>http://purl.obolibrary.org/obo/CL_4028002</t>
  </si>
  <si>
    <t>An alveolar capillary endothelial cell that is located distally to alveolar capillary type 2 endothelial cells.</t>
  </si>
  <si>
    <t>brush cell of trachebronchial tree</t>
  </si>
  <si>
    <t>http://purl.obolibrary.org/obo/CL_0002075</t>
  </si>
  <si>
    <t>Infrequent type of columnar epithelial cell. This cell is characterized by the presence of a tuft of blunt, squat microvilli (approximately 120-140/cell) on the cell surface. The microvilli contain filaments that stretch into the underlying cytoplasm. They have a distinctive pear shape with a wide base and a narrow microvillous apex. Function not known.</t>
  </si>
  <si>
    <t>mucus secreting cell of bronchus submucosal gland</t>
  </si>
  <si>
    <t>http://purl.obolibrary.org/obo/CL_0002063</t>
  </si>
  <si>
    <t>A type II pneumocyte is a pneumocyte that modulates the fluid surrounding the alveolar epithelium by secreting and recycling surfactants. This cell type also contributes to tissue repair and can differentiate after injury into a type I pneumocyte. Thicker than squamous alveolar cells, have a rounded apical surface that projects above the level of surrounding epithelium. The free surface is covered by short microvilli.</t>
  </si>
  <si>
    <t>tracheobronchial serous cell</t>
  </si>
  <si>
    <t>http://purl.obolibrary.org/obo/CL_0019001</t>
  </si>
  <si>
    <t>Any serous secreting cell that is part of the tracheobronchial epithelium.</t>
  </si>
  <si>
    <t>type II pneumocyte</t>
  </si>
  <si>
    <t>airway submucosal gland duct basal cell/airway submucosal gland duct ciliated cell</t>
  </si>
  <si>
    <t>http://purl.obolibrary.org/obo/CL_4033024 http://purl.obolibrary.org/obo/CL_4033055</t>
  </si>
  <si>
    <t>A basal cell that is part of a duct of an airway submucosal gland. / A ciliated cell that is part of a ciliated duct of an airway submucosal gland.</t>
  </si>
  <si>
    <t>type I pneumocyte</t>
  </si>
  <si>
    <t>http://purl.obolibrary.org/obo/CL_0002062</t>
  </si>
  <si>
    <t>A type I pneumocyte is a flattened, branched pneumocyte that covers more than 98% of the alveolar surface. This large cell has thin (50-100 nm) cytoplasmic extensions to form the air-blood barrier essential for normal gas exchange.</t>
  </si>
  <si>
    <t>ionocyte</t>
  </si>
  <si>
    <t>http://purl.obolibrary.org/obo/CL_0005006</t>
  </si>
  <si>
    <t>Specialized epithelial cells involved in the maintenance of osmotic homeostasis. They are characterized by abundant mitochondria and ion transporters. In amniotes, they are present in the renal system. In freshwater fish, ionocytes in the skin and gills help maintain osmotic homeostasis by absorbing salt from the external environment.</t>
  </si>
  <si>
    <t>deuterosomal cell</t>
  </si>
  <si>
    <t>http://purl.obolibrary.org/obo/CL_4033044</t>
  </si>
  <si>
    <t>An epithelial cell part of respiratory tract epithelium that is a precursor of a multi-ciliated cell. This cell actively amplifies centrioles, a required step for multiciliogenesis.</t>
  </si>
  <si>
    <t>ciliated columnar cell of tracheobronchial tree</t>
  </si>
  <si>
    <t>http://purl.obolibrary.org/obo/CL_0002145</t>
  </si>
  <si>
    <t>A ciliated columnar cell found in the trachea and bronchus. Vary from low to tall columnar; possesses up to 300 cilia at its surface, interspersed with long irregular microvilli with the cilia varying in length from about 6um in the trachea to about 4um in the terminal bronchioles; driving force of the ciliary current in the bronchial tree.</t>
  </si>
  <si>
    <t>metallothionein-positive alveolar macrophage</t>
  </si>
  <si>
    <t>http://purl.obolibrary.org/obo/CL_4033042</t>
  </si>
  <si>
    <t>An alveolar macrophage that expresses metallothionein.</t>
  </si>
  <si>
    <t>These cells selectively express the combination of HMOX1 and HPGD transcripts in human lung.</t>
  </si>
  <si>
    <t>CCL3-positive alveolar macrophage</t>
  </si>
  <si>
    <t>http://purl.obolibrary.org/obo/CL_4033041</t>
  </si>
  <si>
    <t>An alveolar macrophage that expresses CCL3.</t>
  </si>
  <si>
    <t>skos:broadMatch</t>
  </si>
  <si>
    <t>elicited macrophage</t>
  </si>
  <si>
    <t>CL:0000861</t>
  </si>
  <si>
    <t>hematopoietic stem cell</t>
  </si>
  <si>
    <t>http://purl.obolibrary.org/obo/CL_0000037</t>
  </si>
  <si>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</si>
  <si>
    <t>These cells selectively express the combination of CYTL1 and FAM30A transcripts in human lung.</t>
  </si>
  <si>
    <t>T cell</t>
  </si>
  <si>
    <t>CL:0000084</t>
  </si>
  <si>
    <t>CL:0002138</t>
  </si>
  <si>
    <t>fibroblast</t>
  </si>
  <si>
    <t>CL:0000057</t>
  </si>
  <si>
    <t>tracheobronchial smooth muscle cell</t>
  </si>
  <si>
    <t>http://purl.obolibrary.org/obo/CL_0019019</t>
  </si>
  <si>
    <t>respiratory hillock cell</t>
  </si>
  <si>
    <t>http://purl.obolibrary.org/obo/CL_4030023</t>
  </si>
  <si>
    <t>A hillock cell that is located in respiratory epithelium. In some mammalian species, this cell type has been noted to express KRT13 and KRT4 and is postulated to play a role in squamous barrier function and immunomodulation.</t>
  </si>
  <si>
    <t>SMG serous (nasal)</t>
  </si>
  <si>
    <t>serous secreting cell</t>
  </si>
  <si>
    <t>CL:0000313</t>
  </si>
  <si>
    <t>CL:0002063</t>
  </si>
  <si>
    <t>Club (nasal)</t>
  </si>
  <si>
    <t>club cell</t>
  </si>
  <si>
    <t>CL:0000158</t>
  </si>
  <si>
    <t>bronchial goblet cell</t>
  </si>
  <si>
    <t>http://purl.obolibrary.org/obo/CL_1000312</t>
  </si>
  <si>
    <t>A goblet cell that is part of the epithelium of bronchus.</t>
  </si>
  <si>
    <t>tracheobronchial goblet cell</t>
  </si>
  <si>
    <t>CL:0019003</t>
  </si>
  <si>
    <t>Multiciliated (nasal)</t>
  </si>
  <si>
    <t>conventional dendritic cell</t>
  </si>
  <si>
    <t>CL:0000990</t>
  </si>
  <si>
    <t>CD4-positive, alpha-beta T cell</t>
  </si>
  <si>
    <t>http://purl.obolibrary.org/obo/CL_0000624</t>
  </si>
  <si>
    <t>A mature alpha-beta T cell that expresses an alpha-beta T cell receptor and the CD4 coreceptor.</t>
  </si>
  <si>
    <t>These cells selectively express the combination of LTB and CD3D transcripts in human lung.</t>
  </si>
  <si>
    <t>CD8-positive, alpha-beta T cell</t>
  </si>
  <si>
    <t>http://purl.obolibrary.org/obo/CL_0000625</t>
  </si>
  <si>
    <t>A T cell expressing an alpha-beta T cell receptor and the CD8 coreceptor.</t>
  </si>
  <si>
    <t>These cells selectively express the combination of CCL5 and CD3D transcripts in human lung.</t>
  </si>
  <si>
    <t>classical monocyte</t>
  </si>
  <si>
    <t>http://purl.obolibrary.org/obo/CL_0000860</t>
  </si>
  <si>
    <t>A monocyte that responds rapidly to microbial stimuli by secreting cytokines and antimicrobial factors and which is characterized by high expression of CCR2 in both rodents and humans, negative for the lineage markers CD3, CD19, and CD20, and of larger size than non-classical monocytes.</t>
  </si>
  <si>
    <t>These cells selectively express the combination of S100A12 and FCN1 transcripts in human lung.</t>
  </si>
  <si>
    <t>lung macrophage</t>
  </si>
  <si>
    <t>CL:1001603</t>
  </si>
  <si>
    <t>respiratory suprabasal cell</t>
  </si>
  <si>
    <t>http://purl.obolibrary.org/obo/CL_4033048</t>
  </si>
  <si>
    <t>A respiratory epithelial cell with topographic nuclear position in between the basal and luminal cell of the airway epithelium. This non-basal, intermediate cell has limited proliferative capacity, ultrastructural features of basal cells and no defined features of the typically differentiated cellular phenotypes.  In humans, respiratory suprabasal cells have been noted to have enriched expression of the following: CK8, KRT13, IVL, and SERPINB3.</t>
  </si>
  <si>
    <t>respiratory basal cell</t>
  </si>
  <si>
    <t>http://purl.obolibrary.org/obo/CL_0002633</t>
  </si>
  <si>
    <t>A basal cell in the respiratory tract.  (Basal cell - Undifferentiated; mitotic stem cell for other epithelial cell types; rounded or elliptical with little cytoplasm and few organelles; contain cytokeratin intermediate filament.)</t>
  </si>
  <si>
    <t>epithelial cell of alveolus of lung</t>
  </si>
  <si>
    <t>CL:0010003</t>
  </si>
  <si>
    <t>epithelial cell of lower respiratory tract</t>
  </si>
  <si>
    <t>CL:0002632</t>
  </si>
  <si>
    <t>lung neuroendocrine cell</t>
  </si>
  <si>
    <t>http://purl.obolibrary.org/obo/CL_1000223</t>
  </si>
  <si>
    <t>A neuroendocrine cell that is part of respiratory epithelium of the lung and is involved in the sensory detection of environmental stimuli, including hypoxia, nicotine and air pressure. Ultrastructurally, this cell type is characterized by the presence of cytoplasmic dense core granules, which are considered the storage sites of amine and peptide hormones. Lung neuroendocrine cells are innervated and appear as solitary cells or as clustered masses, localized at airway bifurcation sites, called neuroepithelial bodies that can release serotonin in response to hypoxia and interact with sensory nerve terminals. Lung neuroendocrine cells also function as reserve stem cells that repair the surrounding epithelium after injury.</t>
  </si>
  <si>
    <t>Goblet (nasal)</t>
  </si>
  <si>
    <t>nasal mucosa goblet cell</t>
  </si>
  <si>
    <t>http://purl.obolibrary.org/obo/CL_0002480</t>
  </si>
  <si>
    <t>A goblet cell located in the nasal epithelium. (Respiratory goblet cell - A simple columnar epithelial cell that secretes mucin. Rough endoplasmic reticulum, mitochondria, the nucleus, and other organelles are concentrated in the basal portion. The apical plasma membrane projects microvilli to increase surface area for secretion.)</t>
  </si>
  <si>
    <t>bronchus fibroblast of lung</t>
  </si>
  <si>
    <t>http://purl.obolibrary.org/obo/CL_2000093</t>
  </si>
  <si>
    <t>Any fibroblast of lung that is part of a bronchus.</t>
  </si>
  <si>
    <t>These cells selectively express the combination of DPT and APOD transcripts in human lung.</t>
  </si>
  <si>
    <t>CL manual match (object)</t>
  </si>
  <si>
    <t>Cluster-based matching</t>
  </si>
  <si>
    <t>Cell-based matching</t>
  </si>
  <si>
    <t>TwoWayMatch_FRMatch</t>
  </si>
  <si>
    <t>NA</t>
  </si>
  <si>
    <t>Y (CD4 T cells)</t>
  </si>
  <si>
    <t>Alveolar macrophages</t>
  </si>
  <si>
    <t>Lymphatic EC mature</t>
  </si>
  <si>
    <t>Lymphatic EC proliferating</t>
  </si>
  <si>
    <t>Lymphatic EC differentiating</t>
  </si>
  <si>
    <t>Y (Mast cells)</t>
  </si>
  <si>
    <t>Y (Alveolar macrophage)</t>
  </si>
  <si>
    <t>Y (Lymphatic endothelial cell)</t>
  </si>
  <si>
    <r>
      <t>['</t>
    </r>
    <r>
      <rPr>
        <sz val="12"/>
        <color rgb="FF00B050"/>
        <rFont val="Arial"/>
        <family val="2"/>
      </rPr>
      <t>KRT15</t>
    </r>
    <r>
      <rPr>
        <sz val="12"/>
        <color theme="1"/>
        <rFont val="Arial"/>
        <family val="2"/>
      </rPr>
      <t>', 'KRT17']</t>
    </r>
  </si>
  <si>
    <r>
      <t>['</t>
    </r>
    <r>
      <rPr>
        <sz val="12"/>
        <color rgb="FFC00000"/>
        <rFont val="Arial"/>
        <family val="2"/>
      </rPr>
      <t>DLK2</t>
    </r>
    <r>
      <rPr>
        <sz val="12"/>
        <color theme="1"/>
        <rFont val="Arial"/>
        <family val="2"/>
      </rPr>
      <t>', '</t>
    </r>
    <r>
      <rPr>
        <sz val="12"/>
        <color rgb="FF00B050"/>
        <rFont val="Arial"/>
        <family val="2"/>
      </rPr>
      <t>KRT15</t>
    </r>
    <r>
      <rPr>
        <sz val="12"/>
        <color theme="1"/>
        <rFont val="Arial"/>
        <family val="2"/>
      </rPr>
      <t>']</t>
    </r>
  </si>
  <si>
    <r>
      <t>['</t>
    </r>
    <r>
      <rPr>
        <sz val="12"/>
        <color rgb="FFC00000"/>
        <rFont val="Arial"/>
        <family val="2"/>
      </rPr>
      <t>DLK2</t>
    </r>
    <r>
      <rPr>
        <sz val="12"/>
        <color theme="1"/>
        <rFont val="Arial"/>
        <family val="2"/>
      </rPr>
      <t>', '</t>
    </r>
    <r>
      <rPr>
        <sz val="12"/>
        <color rgb="FF00B050"/>
        <rFont val="Arial"/>
        <family val="2"/>
      </rPr>
      <t>KRT15</t>
    </r>
    <r>
      <rPr>
        <sz val="12"/>
        <color theme="1"/>
        <rFont val="Arial"/>
        <family val="2"/>
      </rPr>
      <t>', 'ALDH3A2', 'LAMB3', 'KRT17', 'KRT5', 'ADH7', 'S100A2', 'BCAM', 'IGFBP2']</t>
    </r>
  </si>
  <si>
    <r>
      <t>['MMP10', 'TP63', 'DLK2', '</t>
    </r>
    <r>
      <rPr>
        <sz val="12"/>
        <color rgb="FF00B050"/>
        <rFont val="Arial"/>
        <family val="2"/>
      </rPr>
      <t>KRT15</t>
    </r>
    <r>
      <rPr>
        <sz val="12"/>
        <color theme="1"/>
        <rFont val="Arial"/>
        <family val="2"/>
      </rPr>
      <t>', 'ALDH3A1', 'FHL2', 'LAMB3', 'KRT5', 'S100A2', 'IL33']</t>
    </r>
  </si>
  <si>
    <t>Biomarker-based inference</t>
  </si>
  <si>
    <t>Cluster size comparison</t>
  </si>
  <si>
    <t>Overlap_BinaryGenes</t>
  </si>
  <si>
    <t>[MARCO, ACP5, FABP4, FBP1, MSR1, C1QB]</t>
  </si>
  <si>
    <t>[FCGR3A, LILRB1, LILRB2, LILRA5, LST1, FCN1]</t>
  </si>
  <si>
    <t>[ANKRD29, RTKN2, SCEL, AGER]</t>
  </si>
  <si>
    <t>[SFRP2, PI16, MFAP5, FBLN2, SCARA5]</t>
  </si>
  <si>
    <t>[GPC3, SCN7A]</t>
  </si>
  <si>
    <t>[CLNK, IDO1, IRF8, WDFY4, CPVL, CLEC9A, C1orf54]</t>
  </si>
  <si>
    <t>[HLA-DQB1, CLEC10A, GPR183, RGS1, HLA-DQA1]</t>
  </si>
  <si>
    <t>[CD79A, MS4A1, BANK1]</t>
  </si>
  <si>
    <t>[LAMB3, S100A2, DLK2, KRT15, KRT5]</t>
  </si>
  <si>
    <t>[LTB, CD3E, TRAC, CD3D]</t>
  </si>
  <si>
    <t>[NKG7, CD3D, CD3E, TRAC, GZMA]</t>
  </si>
  <si>
    <t>[S100A8, VCAN, S100A12, EREG, FCN1, THBS1]</t>
  </si>
  <si>
    <t>[MSMB, TSPAN8, CYP2F1]</t>
  </si>
  <si>
    <t>[CDC20B, E2F7, PLK4, CDC20, POGLUT3, DEUP1]</t>
  </si>
  <si>
    <t>[HEY1, GJA5, DKK2, CXCL12, IGFBP3, EFNB2]</t>
  </si>
  <si>
    <t>[CD36, FCN3, CA4, SLC6A4, TMEM100, BTNL9]</t>
  </si>
  <si>
    <t>[PLA1A, PTPRB, SRPX, ACKR1, CCL23]</t>
  </si>
  <si>
    <t>[DUSP23, ACKR1, PLVAP, SNCG, VWF, EPAS1, ADGRL4]</t>
  </si>
  <si>
    <t>[STAB1, MRC1, MS4A6A, F13A1]</t>
  </si>
  <si>
    <t>[AKAP12, PDPN, MMRN1, CCL21, PPFIBP1]</t>
  </si>
  <si>
    <t>[CCL22, GPR157, FSCN1, CCR7]</t>
  </si>
  <si>
    <t>[C1orf194, SNTN, RSPH1, DYNLRB2, CAPSL, C9orf24]</t>
  </si>
  <si>
    <t>[ACTA2, LTBP1, ASPN, TAGLN, LTBP2, CFH, ITGBL1]</t>
  </si>
  <si>
    <t>[GRP, PHGR1, SCG5, CHGA, SCG3, SCGN, CALCA]</t>
  </si>
  <si>
    <t>[IGHA1, MZB1, JCHAIN, DERL3, POU2AF1]</t>
  </si>
  <si>
    <t>[SCT, MZB1, IRF8, IRF7, LILRA4, JCHAIN, PLD4]</t>
  </si>
  <si>
    <t>[MMP7, MIA, TCN1, RARRES1, CCL28]</t>
  </si>
  <si>
    <t>[GLYATL2, DEFB1, TFF1, NKX3-1, BPIFB2, MUC5B]</t>
  </si>
  <si>
    <t>[PRB3, PIP, S100A1, C6orf58, LTF]</t>
  </si>
  <si>
    <t>[CNN1, ACTA2, TAGLN, MYH11, PLAC9, LMOD1, ACTG2]</t>
  </si>
  <si>
    <t>[CNN1, ACTG2, DES, BCHE]</t>
  </si>
  <si>
    <t>[SERPINB4, CLCA2, SERPINB13, SERPINB5]</t>
  </si>
  <si>
    <t>[HES6, RASSF6, CRYM, KIT, MEX3A, NREP, POU2F3]</t>
  </si>
  <si>
    <t>Overlap_BinaryGenesCount</t>
  </si>
  <si>
    <t>['RGS13', 'TPSB2', 'CPA3', 'SLC18A2', 'HDC', 'RHEX', 'MS4A2', 'HPGDS', 'TPSAB1']</t>
  </si>
  <si>
    <t>['SFTPA1', 'SFTPA2', 'NAPSA', 'LAMP3', 'LRRK2', 'SFTPD', 'PGC', 'PEBP4', 'ABCA3']</t>
  </si>
  <si>
    <t>['STAP1', 'CLCNKB', 'LINC01187', 'CLCNKA', 'ATP6V1G3', 'BSND', 'ASCL3']</t>
  </si>
  <si>
    <t>['EMCN', 'CA4', 'IL1RL1', 'SOSTDC1', 'ICAM2', 'B3GALNT1', 'S100A3', 'EDNRB']</t>
  </si>
  <si>
    <t>['FAM162B', 'COL4A1', 'LAMC3', 'PTN', 'KCNK3', 'RGN', 'NDUFA4L2', 'HIGD1B']</t>
  </si>
  <si>
    <t>['PLA2G2A', 'TFPI2', 'MSLN', 'UPK3B', 'PRG4', 'ITLN1', 'HP', 'CALB2']</t>
  </si>
  <si>
    <t>['SPON2', 'KLRF1', 'FGFBP2', 'CD7', 'KLRB1', 'GNLY', 'PRF1', 'KLRD1']</t>
  </si>
  <si>
    <t>RecommendedMatching</t>
  </si>
  <si>
    <t>HiConfMatch_Azimuth</t>
  </si>
  <si>
    <t>HiConfMatch_CellTypist</t>
  </si>
  <si>
    <t>HiConfMatch_scArches</t>
  </si>
  <si>
    <t>HiConfMatch_FRMatch</t>
  </si>
  <si>
    <t>CellRef order</t>
  </si>
  <si>
    <r>
      <t>['SCGB3A2', 'SFTPA2', 'SFTPA1', 'SFTA2', '</t>
    </r>
    <r>
      <rPr>
        <sz val="12"/>
        <color rgb="FF00B050"/>
        <rFont val="Arial"/>
        <family val="2"/>
      </rPr>
      <t>SFTPB</t>
    </r>
    <r>
      <rPr>
        <sz val="12"/>
        <rFont val="Arial"/>
        <family val="2"/>
      </rPr>
      <t>', '</t>
    </r>
    <r>
      <rPr>
        <sz val="12"/>
        <color rgb="FFC00000"/>
        <rFont val="Arial"/>
        <family val="2"/>
      </rPr>
      <t>SCGB1A1</t>
    </r>
    <r>
      <rPr>
        <sz val="12"/>
        <rFont val="Arial"/>
        <family val="2"/>
      </rPr>
      <t>', 'KLK11', 'RNASE1', 'SFTPC', 'PIGR']</t>
    </r>
  </si>
  <si>
    <r>
      <t>['KLK10', 'TMEM45A', '</t>
    </r>
    <r>
      <rPr>
        <sz val="12"/>
        <color rgb="FFC00000"/>
        <rFont val="Arial"/>
        <family val="2"/>
      </rPr>
      <t>SCGB3A2</t>
    </r>
    <r>
      <rPr>
        <sz val="12"/>
        <rFont val="Arial"/>
        <family val="2"/>
      </rPr>
      <t>', 'SFTA1P', 'SCGB1A1', '</t>
    </r>
    <r>
      <rPr>
        <sz val="12"/>
        <color rgb="FF00B050"/>
        <rFont val="Arial"/>
        <family val="2"/>
      </rPr>
      <t>SFTPB</t>
    </r>
    <r>
      <rPr>
        <sz val="12"/>
        <rFont val="Arial"/>
        <family val="2"/>
      </rPr>
      <t>', 'APOD', 'KLK11', 'SCGB3A1', 'FOLR1']</t>
    </r>
  </si>
  <si>
    <r>
      <t>['</t>
    </r>
    <r>
      <rPr>
        <sz val="12"/>
        <color rgb="FFC00000"/>
        <rFont val="Arial"/>
        <family val="2"/>
      </rPr>
      <t>SCGB3A2</t>
    </r>
    <r>
      <rPr>
        <sz val="12"/>
        <rFont val="Arial"/>
        <family val="2"/>
      </rPr>
      <t>', '</t>
    </r>
    <r>
      <rPr>
        <sz val="12"/>
        <color rgb="FF00B050"/>
        <rFont val="Arial"/>
        <family val="2"/>
      </rPr>
      <t>SFTPB</t>
    </r>
    <r>
      <rPr>
        <sz val="12"/>
        <rFont val="Arial"/>
        <family val="2"/>
      </rPr>
      <t>']</t>
    </r>
  </si>
  <si>
    <r>
      <t>['</t>
    </r>
    <r>
      <rPr>
        <sz val="12"/>
        <color rgb="FFC00000"/>
        <rFont val="Arial"/>
        <family val="2"/>
      </rPr>
      <t>SCGB1A1</t>
    </r>
    <r>
      <rPr>
        <sz val="12"/>
        <rFont val="Arial"/>
        <family val="2"/>
      </rPr>
      <t>', '</t>
    </r>
    <r>
      <rPr>
        <sz val="12"/>
        <color rgb="FF00B050"/>
        <rFont val="Arial"/>
        <family val="2"/>
      </rPr>
      <t>SFTPB</t>
    </r>
    <r>
      <rPr>
        <sz val="12"/>
        <rFont val="Arial"/>
        <family val="2"/>
      </rPr>
      <t>']</t>
    </r>
  </si>
  <si>
    <t>[SCGB3A2, SCGB1A1, SFTPB, KLK11]</t>
  </si>
  <si>
    <t>Y (Respiratory airway secretory cell)</t>
  </si>
  <si>
    <t>['HSD17B6', 'XIST', 'SCGB3A2']</t>
  </si>
  <si>
    <t>['HSD17B6', 'XIST', 'SCGB3A2', 'SFTPA2', 'SFTPA1', 'NAPSA', 'HSD17B11', 'AGR3', 'GPRC5A', 'SFTPC']</t>
  </si>
  <si>
    <t>['TMEM45A', 'SCGB1A1']</t>
  </si>
  <si>
    <t>['TMEM45A', 'MMP7', 'CYP2F1', 'SFTPB', 'SCGB3A2', 'SCGB1A1', 'CP', 'SAA1', 'LTF', 'TSPAN8']</t>
  </si>
  <si>
    <t>Y (pre-TB secretory)</t>
  </si>
  <si>
    <t>28/61 high confidence matches</t>
  </si>
  <si>
    <t>13/61 medium confidence matches</t>
  </si>
  <si>
    <t>20/61 unique to HLCA</t>
  </si>
  <si>
    <t>28/48 high confidence matches</t>
  </si>
  <si>
    <t>13/48 medium confidence matches</t>
  </si>
  <si>
    <t>7/48 unique to CellRef</t>
  </si>
  <si>
    <t>avg</t>
  </si>
  <si>
    <t>min</t>
  </si>
  <si>
    <t>max</t>
  </si>
  <si>
    <t>24/76 HighConfidenceMatch HLCA markers match CellRef binary genes</t>
  </si>
  <si>
    <t>31/76 HighConfidenceMatch HLCA markers match CellRef markers</t>
  </si>
  <si>
    <t>55/76 HLCA2CellRef markers match</t>
  </si>
  <si>
    <t>33/76 HighConfidenceMatch CellRef markers match HLCA binary genes</t>
  </si>
  <si>
    <t>31/76 HighConfidenceMatch CellRef markers match HLCA markers</t>
  </si>
  <si>
    <t>64/76 CellRef2HLCA markers match</t>
  </si>
  <si>
    <t>Ciliated</t>
  </si>
  <si>
    <t>HLCA_PPV</t>
  </si>
  <si>
    <t>HLCA_TN</t>
  </si>
  <si>
    <t>HLCA_FP</t>
  </si>
  <si>
    <t>HLCA_FN</t>
  </si>
  <si>
    <t>HLCA_TP</t>
  </si>
  <si>
    <t>CellRef_PPV</t>
  </si>
  <si>
    <t>CellRef_TN</t>
  </si>
  <si>
    <t>CellRef_FP</t>
  </si>
  <si>
    <t>CellRef_FN</t>
  </si>
  <si>
    <t>CellRef_TP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</si>
</sst>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MT"/>
      <family val="2"/>
    </font>
    <font>
      <sz val="12"/>
      <color theme="1"/>
      <name val="Arial"/>
      <family val="2"/>
    </font>
    <font>
      <sz val="12"/>
      <color rgb="FFC00000"/>
      <name val="Arial"/>
      <family val="2"/>
    </font>
    <font>
      <sz val="12"/>
      <color rgb="FF00B050"/>
      <name val="Arial"/>
      <family val="2"/>
    </font>
    <font>
      <sz val="12"/>
      <color rgb="FFFF0000"/>
      <name val="Arial"/>
      <family val="2"/>
    </font>
    <font>
      <i/>
      <sz val="12"/>
      <color theme="1"/>
      <name val="Arial"/>
      <family val="2"/>
    </font>
    <font>
      <u/>
      <sz val="12"/>
      <color theme="10"/>
      <name val="Aptos Narrow"/>
      <family val="2"/>
      <scheme val="minor"/>
    </font>
    <font>
      <u/>
      <sz val="12"/>
      <color theme="10"/>
      <name val="Arial"/>
      <family val="2"/>
    </font>
    <font>
      <sz val="12"/>
      <color rgb="FF000000"/>
      <name val="Arial"/>
      <family val="2"/>
    </font>
    <font>
      <i/>
      <sz val="12"/>
      <color rgb="FF292929"/>
      <name val="Arial"/>
      <family val="2"/>
    </font>
    <font>
      <sz val="12"/>
      <color rgb="FF292929"/>
      <name val="Arial"/>
      <family val="2"/>
    </font>
    <font>
      <b/>
      <sz val="16"/>
      <color theme="1"/>
      <name val="Arial"/>
      <family val="2"/>
    </font>
    <font>
      <sz val="12"/>
      <color theme="1"/>
      <name val="Helvetica"/>
      <family val="2"/>
    </font>
    <font>
      <b/>
      <sz val="14"/>
      <color theme="0"/>
      <name val="Arial"/>
      <family val="2"/>
    </font>
    <font>
      <sz val="12"/>
      <name val="Arial"/>
      <family val="2"/>
    </font>
    <font>
      <sz val="12"/>
      <color rgb="FF7030A0"/>
      <name val="Arial"/>
      <family val="2"/>
    </font>
    <font>
      <i/>
      <sz val="12"/>
      <color theme="1"/>
      <name val="ArialMT"/>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92D050"/>
        <bgColor rgb="FF000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rgb="FF0B5B80"/>
        <bgColor indexed="64"/>
      </patternFill>
    </fill>
    <fill>
      <patternFill patternType="solid">
        <fgColor rgb="FF039CD8"/>
        <bgColor indexed="64"/>
      </patternFill>
    </fill>
    <fill>
      <patternFill patternType="solid">
        <fgColor theme="7" tint="0.79998168889431442"/>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9">
    <xf numFmtId="0" fontId="0" fillId="0" borderId="0" xfId="0"/>
    <xf numFmtId="0" fontId="1" fillId="0" borderId="0" xfId="0" applyFont="1"/>
    <xf numFmtId="2" fontId="1" fillId="0" borderId="0" xfId="0" applyNumberFormat="1" applyFont="1"/>
    <xf numFmtId="0" fontId="1" fillId="0" borderId="0" xfId="0" applyFont="1" applyAlignment="1">
      <alignment horizontal="left"/>
    </xf>
    <xf numFmtId="0" fontId="1" fillId="0" borderId="0" xfId="0" applyFont="1" applyAlignment="1">
      <alignment horizontal="right"/>
    </xf>
    <xf numFmtId="2" fontId="1" fillId="0" borderId="0" xfId="0" applyNumberFormat="1" applyFont="1" applyAlignment="1">
      <alignment horizontal="right"/>
    </xf>
    <xf numFmtId="2" fontId="1" fillId="3" borderId="0" xfId="0" applyNumberFormat="1" applyFont="1" applyFill="1" applyAlignment="1">
      <alignment horizontal="right"/>
    </xf>
    <xf numFmtId="2" fontId="1" fillId="3" borderId="0" xfId="0" applyNumberFormat="1" applyFont="1" applyFill="1"/>
    <xf numFmtId="1" fontId="1" fillId="0" borderId="0" xfId="0" applyNumberFormat="1" applyFont="1"/>
    <xf numFmtId="0" fontId="7" fillId="0" borderId="0" xfId="1" applyFont="1" applyFill="1" applyAlignment="1">
      <alignment horizontal="left"/>
    </xf>
    <xf numFmtId="0" fontId="8" fillId="0" borderId="0" xfId="0" applyFont="1"/>
    <xf numFmtId="0" fontId="1" fillId="0" borderId="0" xfId="0" applyFont="1" applyAlignment="1">
      <alignment horizontal="center"/>
    </xf>
    <xf numFmtId="0" fontId="1" fillId="0" borderId="0" xfId="1" applyFont="1" applyFill="1" applyAlignment="1">
      <alignment horizontal="left"/>
    </xf>
    <xf numFmtId="0" fontId="7" fillId="0" borderId="0" xfId="1" applyFont="1"/>
    <xf numFmtId="0" fontId="9" fillId="0" borderId="0" xfId="0" applyFont="1"/>
    <xf numFmtId="0" fontId="5" fillId="0" borderId="0" xfId="1" applyFont="1" applyFill="1" applyAlignment="1">
      <alignment horizontal="left"/>
    </xf>
    <xf numFmtId="0" fontId="10" fillId="0" borderId="0" xfId="0" applyFont="1"/>
    <xf numFmtId="0" fontId="12" fillId="0" borderId="0" xfId="0" applyFont="1"/>
    <xf numFmtId="0" fontId="1" fillId="7" borderId="0" xfId="0" applyFont="1" applyFill="1"/>
    <xf numFmtId="0" fontId="1" fillId="7" borderId="0" xfId="0" applyFont="1" applyFill="1" applyAlignment="1">
      <alignment horizontal="center"/>
    </xf>
    <xf numFmtId="0" fontId="1" fillId="7" borderId="1" xfId="0" applyFont="1" applyFill="1" applyBorder="1"/>
    <xf numFmtId="0" fontId="1" fillId="2" borderId="0" xfId="0" applyFont="1" applyFill="1"/>
    <xf numFmtId="0" fontId="1" fillId="2" borderId="0" xfId="0" applyFont="1" applyFill="1" applyAlignment="1">
      <alignment horizontal="center"/>
    </xf>
    <xf numFmtId="0" fontId="8" fillId="5" borderId="0" xfId="0" applyFont="1" applyFill="1" applyAlignment="1">
      <alignment horizontal="center"/>
    </xf>
    <xf numFmtId="0" fontId="1" fillId="4" borderId="0" xfId="0" applyFont="1" applyFill="1"/>
    <xf numFmtId="0" fontId="1" fillId="4" borderId="0" xfId="0" applyFont="1" applyFill="1" applyAlignment="1">
      <alignment horizontal="center"/>
    </xf>
    <xf numFmtId="0" fontId="1" fillId="6" borderId="0" xfId="0" applyFont="1" applyFill="1"/>
    <xf numFmtId="0" fontId="1" fillId="6" borderId="0" xfId="0" applyFont="1" applyFill="1" applyAlignment="1">
      <alignment horizontal="center"/>
    </xf>
    <xf numFmtId="0" fontId="1" fillId="2" borderId="0" xfId="0" applyFont="1" applyFill="1" applyAlignment="1">
      <alignment horizontal="left"/>
    </xf>
    <xf numFmtId="0" fontId="1" fillId="4" borderId="0" xfId="0" applyFont="1" applyFill="1" applyAlignment="1">
      <alignment horizontal="left"/>
    </xf>
    <xf numFmtId="0" fontId="1" fillId="6" borderId="0" xfId="0" applyFont="1" applyFill="1" applyAlignment="1">
      <alignment horizontal="left"/>
    </xf>
    <xf numFmtId="0" fontId="1" fillId="8" borderId="0" xfId="0" applyFont="1" applyFill="1" applyAlignment="1">
      <alignment horizontal="center"/>
    </xf>
    <xf numFmtId="0" fontId="5" fillId="0" borderId="3" xfId="0" applyFont="1" applyBorder="1"/>
    <xf numFmtId="0" fontId="5" fillId="0" borderId="3" xfId="0" applyFont="1" applyBorder="1" applyAlignment="1">
      <alignment horizontal="center"/>
    </xf>
    <xf numFmtId="2" fontId="5" fillId="0" borderId="3" xfId="0" applyNumberFormat="1" applyFont="1" applyBorder="1"/>
    <xf numFmtId="0" fontId="1" fillId="0" borderId="2" xfId="0" applyFont="1" applyBorder="1"/>
    <xf numFmtId="0" fontId="13" fillId="10" borderId="0" xfId="0" applyFont="1" applyFill="1" applyAlignment="1">
      <alignment horizontal="center" vertical="center"/>
    </xf>
    <xf numFmtId="0" fontId="14" fillId="0" borderId="0" xfId="0" applyFont="1" applyAlignment="1">
      <alignment horizontal="left"/>
    </xf>
    <xf numFmtId="0" fontId="14" fillId="0" borderId="0" xfId="0" applyFont="1"/>
    <xf numFmtId="0" fontId="1" fillId="4" borderId="4" xfId="0" applyFont="1" applyFill="1" applyBorder="1" applyAlignment="1">
      <alignment horizontal="left"/>
    </xf>
    <xf numFmtId="0" fontId="1" fillId="4" borderId="5" xfId="0" applyFont="1" applyFill="1" applyBorder="1"/>
    <xf numFmtId="0" fontId="1" fillId="12" borderId="0" xfId="0" applyFont="1" applyFill="1"/>
    <xf numFmtId="2" fontId="1" fillId="0" borderId="0" xfId="0" applyNumberFormat="1" applyFont="1" applyAlignment="1">
      <alignment horizontal="left"/>
    </xf>
    <xf numFmtId="2" fontId="3" fillId="0" borderId="0" xfId="0" applyNumberFormat="1" applyFont="1"/>
    <xf numFmtId="0" fontId="2" fillId="0" borderId="0" xfId="0" applyFont="1"/>
    <xf numFmtId="0" fontId="15" fillId="0" borderId="0" xfId="0" applyFont="1"/>
    <xf numFmtId="0" fontId="1" fillId="6" borderId="1" xfId="0" applyFont="1" applyFill="1" applyBorder="1"/>
    <xf numFmtId="0" fontId="13" fillId="11" borderId="0" xfId="0" applyFont="1" applyFill="1" applyAlignment="1">
      <alignment horizontal="center" vertical="center"/>
    </xf>
    <xf numFmtId="0" fontId="11" fillId="9" borderId="2" xfId="0" applyFont="1" applyFill="1" applyBorder="1" applyAlignment="1">
      <alignment horizontal="center" vertical="center"/>
    </xf>
    <xf numFmtId="0" fontId="11" fillId="9" borderId="0" xfId="0" applyFont="1" applyFill="1" applyAlignment="1">
      <alignment horizontal="center" vertical="center"/>
    </xf>
    <xf numFmtId="0" fontId="1" fillId="4" borderId="0" xfId="0" applyFont="1" applyFill="1" applyBorder="1" applyAlignment="1">
      <alignment horizontal="left"/>
    </xf>
    <xf numFmtId="0" fontId="1" fillId="6" borderId="0" xfId="0" applyFont="1" applyFill="1" applyBorder="1"/>
    <xf numFmtId="0" fontId="1" fillId="2" borderId="0" xfId="0" applyFont="1" applyFill="1" applyBorder="1" applyAlignment="1">
      <alignment horizontal="left"/>
    </xf>
    <xf numFmtId="0" fontId="1" fillId="2" borderId="0" xfId="0" applyFont="1" applyFill="1" applyBorder="1"/>
    <xf numFmtId="2" fontId="0" fillId="0" borderId="0" xfId="0" applyNumberFormat="1"/>
    <xf numFmtId="0" fontId="1" fillId="6" borderId="0" xfId="0" applyFont="1" applyFill="1" applyBorder="1" applyAlignment="1">
      <alignment horizontal="left"/>
    </xf>
    <xf numFmtId="0" fontId="1" fillId="7" borderId="0" xfId="0" applyFont="1" applyFill="1" applyBorder="1"/>
    <xf numFmtId="2" fontId="16" fillId="0" borderId="0" xfId="0" applyNumberFormat="1" applyFont="1"/>
    <xf numFmtId="0" fontId="16"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39CD8"/>
      <color rgb="FF0B5B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url.obolibrary.org/obo/CL_0000786" TargetMode="External"/><Relationship Id="rId18" Type="http://schemas.openxmlformats.org/officeDocument/2006/relationships/hyperlink" Target="http://purl.obolibrary.org/obo/CL_4028002" TargetMode="External"/><Relationship Id="rId26" Type="http://schemas.openxmlformats.org/officeDocument/2006/relationships/hyperlink" Target="http://purl.obolibrary.org/obo/CL_0002145" TargetMode="External"/><Relationship Id="rId39" Type="http://schemas.openxmlformats.org/officeDocument/2006/relationships/hyperlink" Target="http://purl.obolibrary.org/obo/CL_0002145" TargetMode="External"/><Relationship Id="rId21" Type="http://schemas.openxmlformats.org/officeDocument/2006/relationships/hyperlink" Target="http://purl.obolibrary.org/obo/CL_2000093" TargetMode="External"/><Relationship Id="rId34" Type="http://schemas.openxmlformats.org/officeDocument/2006/relationships/hyperlink" Target="http://purl.obolibrary.org/obo/CL_0002063" TargetMode="External"/><Relationship Id="rId42" Type="http://schemas.openxmlformats.org/officeDocument/2006/relationships/hyperlink" Target="http://purl.obolibrary.org/obo/CL_4033024" TargetMode="External"/><Relationship Id="rId7" Type="http://schemas.openxmlformats.org/officeDocument/2006/relationships/hyperlink" Target="http://purl.obolibrary.org/obo/CL_0000875" TargetMode="External"/><Relationship Id="rId2" Type="http://schemas.openxmlformats.org/officeDocument/2006/relationships/hyperlink" Target="http://purl.obolibrary.org/obo/CL_4033042" TargetMode="External"/><Relationship Id="rId16" Type="http://schemas.openxmlformats.org/officeDocument/2006/relationships/hyperlink" Target="http://purl.obolibrary.org/obo/CL_4033008" TargetMode="External"/><Relationship Id="rId20" Type="http://schemas.openxmlformats.org/officeDocument/2006/relationships/hyperlink" Target="http://purl.obolibrary.org/obo/CL_0002063" TargetMode="External"/><Relationship Id="rId29" Type="http://schemas.openxmlformats.org/officeDocument/2006/relationships/hyperlink" Target="http://purl.obolibrary.org/obo/CL_0002480" TargetMode="External"/><Relationship Id="rId41" Type="http://schemas.openxmlformats.org/officeDocument/2006/relationships/hyperlink" Target="http://purl.obolibrary.org/obo/CL_0002399" TargetMode="External"/><Relationship Id="rId1" Type="http://schemas.openxmlformats.org/officeDocument/2006/relationships/hyperlink" Target="http://purl.obolibrary.org/obo/CL_4033041" TargetMode="External"/><Relationship Id="rId6" Type="http://schemas.openxmlformats.org/officeDocument/2006/relationships/hyperlink" Target="http://purl.obolibrary.org/obo/CL_0000860" TargetMode="External"/><Relationship Id="rId11" Type="http://schemas.openxmlformats.org/officeDocument/2006/relationships/hyperlink" Target="http://purl.obolibrary.org/obo/CL_0000624" TargetMode="External"/><Relationship Id="rId24" Type="http://schemas.openxmlformats.org/officeDocument/2006/relationships/hyperlink" Target="http://purl.obolibrary.org/obo/CL_1000223" TargetMode="External"/><Relationship Id="rId32" Type="http://schemas.openxmlformats.org/officeDocument/2006/relationships/hyperlink" Target="http://purl.obolibrary.org/obo/CL_4030023" TargetMode="External"/><Relationship Id="rId37" Type="http://schemas.openxmlformats.org/officeDocument/2006/relationships/hyperlink" Target="http://purl.obolibrary.org/obo/CL_0019019" TargetMode="External"/><Relationship Id="rId40" Type="http://schemas.openxmlformats.org/officeDocument/2006/relationships/hyperlink" Target="http://purl.obolibrary.org/obo/CL_4028006" TargetMode="External"/><Relationship Id="rId5" Type="http://schemas.openxmlformats.org/officeDocument/2006/relationships/hyperlink" Target="http://purl.obolibrary.org/obo/CL_4033045" TargetMode="External"/><Relationship Id="rId15" Type="http://schemas.openxmlformats.org/officeDocument/2006/relationships/hyperlink" Target="http://purl.obolibrary.org/obo/CL_1001568" TargetMode="External"/><Relationship Id="rId23" Type="http://schemas.openxmlformats.org/officeDocument/2006/relationships/hyperlink" Target="http://purl.obolibrary.org/obo/CL_0005006" TargetMode="External"/><Relationship Id="rId28" Type="http://schemas.openxmlformats.org/officeDocument/2006/relationships/hyperlink" Target="http://purl.obolibrary.org/obo/CL_1000312" TargetMode="External"/><Relationship Id="rId36" Type="http://schemas.openxmlformats.org/officeDocument/2006/relationships/hyperlink" Target="http://purl.obolibrary.org/obo/CL_0019019" TargetMode="External"/><Relationship Id="rId10" Type="http://schemas.openxmlformats.org/officeDocument/2006/relationships/hyperlink" Target="http://purl.obolibrary.org/obo/CL_0000623" TargetMode="External"/><Relationship Id="rId19" Type="http://schemas.openxmlformats.org/officeDocument/2006/relationships/hyperlink" Target="http://purl.obolibrary.org/obo/CL_0002062" TargetMode="External"/><Relationship Id="rId31" Type="http://schemas.openxmlformats.org/officeDocument/2006/relationships/hyperlink" Target="http://purl.obolibrary.org/obo/CL_4033048" TargetMode="External"/><Relationship Id="rId4" Type="http://schemas.openxmlformats.org/officeDocument/2006/relationships/hyperlink" Target="http://purl.obolibrary.org/obo/CL_0000784" TargetMode="External"/><Relationship Id="rId9" Type="http://schemas.openxmlformats.org/officeDocument/2006/relationships/hyperlink" Target="http://purl.obolibrary.org/obo/CL_0000097" TargetMode="External"/><Relationship Id="rId14" Type="http://schemas.openxmlformats.org/officeDocument/2006/relationships/hyperlink" Target="http://purl.obolibrary.org/obo/CL_0000236" TargetMode="External"/><Relationship Id="rId22" Type="http://schemas.openxmlformats.org/officeDocument/2006/relationships/hyperlink" Target="http://purl.obolibrary.org/obo/CL_0000186" TargetMode="External"/><Relationship Id="rId27" Type="http://schemas.openxmlformats.org/officeDocument/2006/relationships/hyperlink" Target="http://purl.obolibrary.org/obo/CL_0002138" TargetMode="External"/><Relationship Id="rId30" Type="http://schemas.openxmlformats.org/officeDocument/2006/relationships/hyperlink" Target="http://purl.obolibrary.org/obo/CL_0000077" TargetMode="External"/><Relationship Id="rId35" Type="http://schemas.openxmlformats.org/officeDocument/2006/relationships/hyperlink" Target="http://purl.obolibrary.org/obo/CL_0000583" TargetMode="External"/><Relationship Id="rId8" Type="http://schemas.openxmlformats.org/officeDocument/2006/relationships/hyperlink" Target="http://purl.obolibrary.org/obo/CL_0000037" TargetMode="External"/><Relationship Id="rId3" Type="http://schemas.openxmlformats.org/officeDocument/2006/relationships/hyperlink" Target="http://purl.obolibrary.org/obo/CL_0000583" TargetMode="External"/><Relationship Id="rId12" Type="http://schemas.openxmlformats.org/officeDocument/2006/relationships/hyperlink" Target="http://purl.obolibrary.org/obo/CL_0000625" TargetMode="External"/><Relationship Id="rId17" Type="http://schemas.openxmlformats.org/officeDocument/2006/relationships/hyperlink" Target="http://purl.obolibrary.org/obo/CL_4028003" TargetMode="External"/><Relationship Id="rId25" Type="http://schemas.openxmlformats.org/officeDocument/2006/relationships/hyperlink" Target="http://purl.obolibrary.org/obo/CL_4033044" TargetMode="External"/><Relationship Id="rId33" Type="http://schemas.openxmlformats.org/officeDocument/2006/relationships/hyperlink" Target="http://purl.obolibrary.org/obo/CL_0002633" TargetMode="External"/><Relationship Id="rId38" Type="http://schemas.openxmlformats.org/officeDocument/2006/relationships/hyperlink" Target="http://purl.obolibrary.org/obo/CL_0019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881D-8199-D44D-B181-6BA79AC58FDB}">
  <dimension ref="A2:AU82"/>
  <sheetViews>
    <sheetView tabSelected="1" topLeftCell="V1" zoomScale="96" zoomScaleNormal="96" workbookViewId="0">
      <selection activeCell="F1" sqref="A1:XFD1048576"/>
    </sheetView>
  </sheetViews>
  <sheetFormatPr baseColWidth="10" defaultRowHeight="16"/>
  <cols>
    <col min="1" max="1" width="16.6640625" style="1" customWidth="1"/>
    <col min="2" max="2" width="14" style="1" bestFit="1" customWidth="1"/>
    <col min="3" max="3" width="13.33203125" style="1" customWidth="1"/>
    <col min="4" max="4" width="19.33203125" style="1" customWidth="1"/>
    <col min="5" max="5" width="31" style="1" customWidth="1"/>
    <col min="6" max="7" width="34.83203125" style="1" bestFit="1" customWidth="1"/>
    <col min="8" max="8" width="36" style="11" customWidth="1"/>
    <col min="9" max="9" width="22.5" style="11" customWidth="1"/>
    <col min="10" max="10" width="24.1640625" style="11" customWidth="1"/>
    <col min="11" max="11" width="23.5" style="11" customWidth="1"/>
    <col min="12" max="12" width="23.33203125" style="11" customWidth="1"/>
    <col min="13" max="13" width="24.5" style="1" customWidth="1"/>
    <col min="14" max="14" width="18.5" style="1" customWidth="1"/>
    <col min="15" max="15" width="19.83203125" style="1" customWidth="1"/>
    <col min="16" max="16" width="19.83203125" style="2" customWidth="1"/>
    <col min="17" max="22" width="13" style="1" customWidth="1"/>
    <col min="23" max="23" width="13.33203125" style="2" customWidth="1"/>
    <col min="24" max="28" width="15.6640625" style="2" customWidth="1"/>
    <col min="29" max="29" width="10.83203125" customWidth="1"/>
    <col min="30" max="30" width="13.6640625" style="1" customWidth="1"/>
    <col min="31" max="31" width="35.83203125" style="1" customWidth="1"/>
    <col min="32" max="32" width="29.5" style="1" customWidth="1"/>
    <col min="33" max="33" width="113.5" style="1" customWidth="1"/>
    <col min="34" max="34" width="99.33203125" style="1" customWidth="1"/>
    <col min="35" max="35" width="77" style="1" bestFit="1" customWidth="1"/>
    <col min="36" max="36" width="17.6640625" style="1" customWidth="1"/>
    <col min="37" max="37" width="10.83203125" style="1" customWidth="1"/>
    <col min="38" max="38" width="30.83203125" style="3" bestFit="1" customWidth="1"/>
    <col min="39" max="39" width="17.83203125" style="3" bestFit="1" customWidth="1"/>
    <col min="40" max="40" width="57.83203125" style="3" customWidth="1"/>
    <col min="41" max="41" width="53.6640625" style="3" customWidth="1"/>
    <col min="42" max="43" width="79.83203125" style="3" customWidth="1"/>
    <col min="44" max="16384" width="10.83203125" style="1"/>
  </cols>
  <sheetData>
    <row r="2" spans="1:43" ht="20">
      <c r="G2" s="35"/>
      <c r="H2" s="36" t="s">
        <v>536</v>
      </c>
      <c r="I2" s="47" t="s">
        <v>537</v>
      </c>
      <c r="J2" s="47"/>
      <c r="K2" s="47"/>
      <c r="L2" s="47"/>
      <c r="N2" s="48" t="s">
        <v>553</v>
      </c>
      <c r="O2" s="48"/>
      <c r="P2" s="48"/>
      <c r="AE2" s="49" t="s">
        <v>552</v>
      </c>
      <c r="AF2" s="49"/>
      <c r="AG2" s="49"/>
      <c r="AH2" s="49"/>
      <c r="AI2" s="49"/>
      <c r="AJ2" s="49"/>
    </row>
    <row r="3" spans="1:43" s="32" customFormat="1">
      <c r="A3" s="32" t="s">
        <v>0</v>
      </c>
      <c r="B3" s="32" t="s">
        <v>601</v>
      </c>
      <c r="C3" s="32" t="s">
        <v>350</v>
      </c>
      <c r="D3" s="32" t="s">
        <v>352</v>
      </c>
      <c r="E3" s="32" t="s">
        <v>1</v>
      </c>
      <c r="F3" s="32" t="s">
        <v>2</v>
      </c>
      <c r="G3" s="32" t="s">
        <v>3</v>
      </c>
      <c r="H3" s="33" t="s">
        <v>538</v>
      </c>
      <c r="I3" s="33" t="s">
        <v>597</v>
      </c>
      <c r="J3" s="33" t="s">
        <v>598</v>
      </c>
      <c r="K3" s="33" t="s">
        <v>599</v>
      </c>
      <c r="L3" s="33" t="s">
        <v>600</v>
      </c>
      <c r="M3" s="32" t="s">
        <v>596</v>
      </c>
      <c r="N3" s="32" t="s">
        <v>4</v>
      </c>
      <c r="O3" s="32" t="s">
        <v>5</v>
      </c>
      <c r="P3" s="34" t="s">
        <v>6</v>
      </c>
      <c r="Q3" s="32" t="s">
        <v>7</v>
      </c>
      <c r="R3" s="57" t="s">
        <v>629</v>
      </c>
      <c r="S3" s="58" t="s">
        <v>630</v>
      </c>
      <c r="T3" s="58" t="s">
        <v>631</v>
      </c>
      <c r="U3" s="58" t="s">
        <v>632</v>
      </c>
      <c r="V3" s="58" t="s">
        <v>633</v>
      </c>
      <c r="W3" s="32" t="s">
        <v>9</v>
      </c>
      <c r="X3" s="34" t="s">
        <v>8</v>
      </c>
      <c r="Y3" s="57" t="s">
        <v>634</v>
      </c>
      <c r="Z3" s="58" t="s">
        <v>635</v>
      </c>
      <c r="AA3" s="58" t="s">
        <v>636</v>
      </c>
      <c r="AB3" s="58" t="s">
        <v>637</v>
      </c>
      <c r="AC3" s="58" t="s">
        <v>638</v>
      </c>
      <c r="AD3" s="32" t="s">
        <v>10</v>
      </c>
      <c r="AE3" s="32" t="s">
        <v>11</v>
      </c>
      <c r="AF3" s="32" t="s">
        <v>12</v>
      </c>
      <c r="AG3" s="32" t="s">
        <v>13</v>
      </c>
      <c r="AH3" s="32" t="s">
        <v>14</v>
      </c>
      <c r="AI3" s="32" t="s">
        <v>554</v>
      </c>
      <c r="AJ3" s="32" t="s">
        <v>588</v>
      </c>
      <c r="AL3" s="33" t="s">
        <v>357</v>
      </c>
      <c r="AM3" s="33" t="s">
        <v>358</v>
      </c>
      <c r="AN3" s="33" t="s">
        <v>535</v>
      </c>
      <c r="AO3" s="33" t="s">
        <v>359</v>
      </c>
      <c r="AP3" s="33" t="s">
        <v>360</v>
      </c>
      <c r="AQ3" s="33" t="s">
        <v>361</v>
      </c>
    </row>
    <row r="4" spans="1:43">
      <c r="A4" s="3">
        <v>3</v>
      </c>
      <c r="B4" s="3">
        <v>1</v>
      </c>
      <c r="C4" s="3">
        <v>1</v>
      </c>
      <c r="D4" s="3" t="s">
        <v>353</v>
      </c>
      <c r="E4" s="1" t="s">
        <v>15</v>
      </c>
      <c r="F4" s="52" t="s">
        <v>541</v>
      </c>
      <c r="G4" s="53" t="s">
        <v>23</v>
      </c>
      <c r="H4" s="22" t="s">
        <v>24</v>
      </c>
      <c r="I4" s="22" t="s">
        <v>24</v>
      </c>
      <c r="J4" s="22" t="s">
        <v>24</v>
      </c>
      <c r="K4" s="22" t="s">
        <v>24</v>
      </c>
      <c r="L4" s="22" t="s">
        <v>24</v>
      </c>
      <c r="M4" s="21" t="s">
        <v>348</v>
      </c>
      <c r="N4" s="4">
        <v>68487</v>
      </c>
      <c r="O4" s="1">
        <v>101380</v>
      </c>
      <c r="P4" s="2">
        <f>N4/O4</f>
        <v>0.6755474452554745</v>
      </c>
      <c r="Q4" s="5">
        <v>0.80195238049783102</v>
      </c>
      <c r="R4" s="54">
        <v>0.82032254400000004</v>
      </c>
      <c r="S4">
        <v>505416</v>
      </c>
      <c r="T4">
        <v>11041</v>
      </c>
      <c r="U4">
        <v>18079</v>
      </c>
      <c r="V4">
        <v>50408</v>
      </c>
      <c r="W4" s="4">
        <v>2</v>
      </c>
      <c r="X4" s="2">
        <v>0.95498148482270995</v>
      </c>
      <c r="Y4" s="54">
        <v>0.97666014981437899</v>
      </c>
      <c r="Z4">
        <v>244465</v>
      </c>
      <c r="AA4">
        <v>2125</v>
      </c>
      <c r="AB4">
        <v>12459</v>
      </c>
      <c r="AC4">
        <v>88921</v>
      </c>
      <c r="AD4" s="1">
        <v>2</v>
      </c>
      <c r="AE4" s="3" t="s">
        <v>25</v>
      </c>
      <c r="AF4" s="1" t="s">
        <v>26</v>
      </c>
      <c r="AG4" s="3" t="s">
        <v>27</v>
      </c>
      <c r="AH4" s="1" t="s">
        <v>28</v>
      </c>
      <c r="AI4" s="1" t="s">
        <v>555</v>
      </c>
      <c r="AJ4" s="1">
        <v>6</v>
      </c>
      <c r="AL4" s="3" t="s">
        <v>23</v>
      </c>
      <c r="AM4" s="1" t="s">
        <v>362</v>
      </c>
      <c r="AN4" s="3" t="s">
        <v>363</v>
      </c>
      <c r="AO4" s="9" t="s">
        <v>364</v>
      </c>
      <c r="AP4" s="16" t="s">
        <v>365</v>
      </c>
      <c r="AQ4" s="3" t="s">
        <v>366</v>
      </c>
    </row>
    <row r="5" spans="1:43">
      <c r="A5" s="3">
        <v>9</v>
      </c>
      <c r="B5" s="3">
        <v>7</v>
      </c>
      <c r="C5" s="3">
        <v>2</v>
      </c>
      <c r="D5" s="3" t="s">
        <v>353</v>
      </c>
      <c r="E5" s="1" t="s">
        <v>50</v>
      </c>
      <c r="F5" s="28" t="s">
        <v>57</v>
      </c>
      <c r="G5" s="21" t="s">
        <v>58</v>
      </c>
      <c r="H5" s="22" t="s">
        <v>24</v>
      </c>
      <c r="I5" s="22" t="s">
        <v>24</v>
      </c>
      <c r="J5" s="22" t="s">
        <v>24</v>
      </c>
      <c r="K5" s="22" t="s">
        <v>24</v>
      </c>
      <c r="L5" s="22" t="s">
        <v>24</v>
      </c>
      <c r="M5" s="21" t="s">
        <v>348</v>
      </c>
      <c r="N5" s="4">
        <v>8834</v>
      </c>
      <c r="O5" s="1">
        <v>2189</v>
      </c>
      <c r="P5" s="2">
        <f>N5/O5</f>
        <v>4.0356327089995432</v>
      </c>
      <c r="Q5" s="5">
        <v>0.46083290184185199</v>
      </c>
      <c r="R5" s="54">
        <v>0.54757196200000002</v>
      </c>
      <c r="S5">
        <v>574051</v>
      </c>
      <c r="T5">
        <v>2059</v>
      </c>
      <c r="U5">
        <v>6342</v>
      </c>
      <c r="V5">
        <v>2492</v>
      </c>
      <c r="W5" s="4">
        <v>2</v>
      </c>
      <c r="X5" s="2">
        <v>0.50664800559832002</v>
      </c>
      <c r="Y5" s="54">
        <v>0.58434221146085596</v>
      </c>
      <c r="Z5">
        <v>345266</v>
      </c>
      <c r="AA5">
        <v>515</v>
      </c>
      <c r="AB5">
        <v>1465</v>
      </c>
      <c r="AC5">
        <v>724</v>
      </c>
      <c r="AD5" s="1">
        <v>2</v>
      </c>
      <c r="AE5" s="3" t="s">
        <v>59</v>
      </c>
      <c r="AF5" s="1" t="s">
        <v>60</v>
      </c>
      <c r="AG5" s="3" t="s">
        <v>61</v>
      </c>
      <c r="AH5" s="1" t="s">
        <v>62</v>
      </c>
      <c r="AI5" s="1" t="s">
        <v>556</v>
      </c>
      <c r="AJ5" s="1">
        <v>6</v>
      </c>
      <c r="AL5" s="3" t="s">
        <v>57</v>
      </c>
      <c r="AM5" s="1" t="s">
        <v>362</v>
      </c>
      <c r="AN5" s="3" t="s">
        <v>375</v>
      </c>
      <c r="AO5" s="9" t="s">
        <v>376</v>
      </c>
      <c r="AP5" s="16" t="s">
        <v>377</v>
      </c>
      <c r="AQ5" s="3" t="s">
        <v>378</v>
      </c>
    </row>
    <row r="6" spans="1:43">
      <c r="A6" s="3">
        <v>13</v>
      </c>
      <c r="B6" s="3">
        <v>10</v>
      </c>
      <c r="C6" s="3">
        <v>3</v>
      </c>
      <c r="D6" s="3" t="s">
        <v>353</v>
      </c>
      <c r="E6" s="1" t="s">
        <v>75</v>
      </c>
      <c r="F6" s="52" t="s">
        <v>76</v>
      </c>
      <c r="G6" s="53" t="s">
        <v>77</v>
      </c>
      <c r="H6" s="22" t="s">
        <v>24</v>
      </c>
      <c r="I6" s="22" t="s">
        <v>24</v>
      </c>
      <c r="J6" s="22" t="s">
        <v>24</v>
      </c>
      <c r="K6" s="22" t="s">
        <v>24</v>
      </c>
      <c r="L6" s="22" t="s">
        <v>24</v>
      </c>
      <c r="M6" s="21" t="s">
        <v>348</v>
      </c>
      <c r="N6" s="4">
        <v>6623</v>
      </c>
      <c r="O6" s="1">
        <v>2919</v>
      </c>
      <c r="P6" s="2">
        <f>N6/O6</f>
        <v>2.2689277149708804</v>
      </c>
      <c r="Q6" s="5">
        <v>0.96417185365113101</v>
      </c>
      <c r="R6" s="54">
        <v>0.965491031</v>
      </c>
      <c r="S6">
        <v>578094</v>
      </c>
      <c r="T6">
        <v>227</v>
      </c>
      <c r="U6">
        <v>272</v>
      </c>
      <c r="V6">
        <v>6351</v>
      </c>
      <c r="W6" s="4">
        <v>1</v>
      </c>
      <c r="X6" s="2">
        <v>0.95642933049946799</v>
      </c>
      <c r="Y6" s="54">
        <v>0.96463022508038598</v>
      </c>
      <c r="Z6">
        <v>344952</v>
      </c>
      <c r="AA6">
        <v>99</v>
      </c>
      <c r="AB6">
        <v>219</v>
      </c>
      <c r="AC6">
        <v>2700</v>
      </c>
      <c r="AD6" s="1">
        <v>1</v>
      </c>
      <c r="AE6" s="3" t="s">
        <v>78</v>
      </c>
      <c r="AF6" s="1" t="s">
        <v>79</v>
      </c>
      <c r="AG6" s="3" t="s">
        <v>80</v>
      </c>
      <c r="AH6" s="1" t="s">
        <v>81</v>
      </c>
      <c r="AI6" s="1" t="s">
        <v>589</v>
      </c>
      <c r="AJ6" s="1">
        <v>9</v>
      </c>
      <c r="AL6" s="3" t="s">
        <v>76</v>
      </c>
      <c r="AM6" s="1" t="s">
        <v>362</v>
      </c>
      <c r="AN6" s="3" t="s">
        <v>379</v>
      </c>
      <c r="AO6" s="9" t="s">
        <v>380</v>
      </c>
      <c r="AP6" s="16" t="s">
        <v>381</v>
      </c>
      <c r="AQ6" s="3" t="s">
        <v>382</v>
      </c>
    </row>
    <row r="7" spans="1:43">
      <c r="A7" s="3">
        <v>15</v>
      </c>
      <c r="B7" s="3">
        <v>11</v>
      </c>
      <c r="C7" s="3">
        <v>4</v>
      </c>
      <c r="D7" s="3" t="s">
        <v>353</v>
      </c>
      <c r="E7" s="1" t="s">
        <v>82</v>
      </c>
      <c r="F7" s="28" t="s">
        <v>86</v>
      </c>
      <c r="G7" s="21" t="s">
        <v>87</v>
      </c>
      <c r="H7" s="22" t="s">
        <v>24</v>
      </c>
      <c r="I7" s="22" t="s">
        <v>24</v>
      </c>
      <c r="J7" s="22" t="s">
        <v>24</v>
      </c>
      <c r="K7" s="22" t="s">
        <v>24</v>
      </c>
      <c r="L7" s="22" t="s">
        <v>24</v>
      </c>
      <c r="M7" s="21" t="s">
        <v>348</v>
      </c>
      <c r="N7" s="4">
        <v>16978</v>
      </c>
      <c r="O7" s="1">
        <v>8853</v>
      </c>
      <c r="P7" s="2">
        <f>N7/O7</f>
        <v>1.9177679882525698</v>
      </c>
      <c r="Q7" s="5">
        <v>0.78914963234000601</v>
      </c>
      <c r="R7" s="54">
        <v>0.90017056299999998</v>
      </c>
      <c r="S7">
        <v>566971</v>
      </c>
      <c r="T7">
        <v>995</v>
      </c>
      <c r="U7">
        <v>8006</v>
      </c>
      <c r="V7">
        <v>8972</v>
      </c>
      <c r="W7" s="4">
        <v>2</v>
      </c>
      <c r="X7" s="2">
        <v>0.88121085003259503</v>
      </c>
      <c r="Y7" s="54">
        <v>0.94112305130921803</v>
      </c>
      <c r="Z7">
        <v>338728</v>
      </c>
      <c r="AA7">
        <v>389</v>
      </c>
      <c r="AB7">
        <v>2635</v>
      </c>
      <c r="AC7">
        <v>6218</v>
      </c>
      <c r="AD7" s="1">
        <v>2</v>
      </c>
      <c r="AE7" s="3" t="s">
        <v>88</v>
      </c>
      <c r="AF7" s="1" t="s">
        <v>89</v>
      </c>
      <c r="AG7" s="3" t="s">
        <v>90</v>
      </c>
      <c r="AH7" s="1" t="s">
        <v>91</v>
      </c>
      <c r="AI7" s="1" t="s">
        <v>595</v>
      </c>
      <c r="AJ7" s="1">
        <v>8</v>
      </c>
      <c r="AL7" s="3" t="s">
        <v>86</v>
      </c>
      <c r="AM7" s="1" t="s">
        <v>362</v>
      </c>
      <c r="AN7" s="3" t="s">
        <v>383</v>
      </c>
      <c r="AO7" s="9" t="s">
        <v>384</v>
      </c>
      <c r="AP7" s="16" t="s">
        <v>385</v>
      </c>
      <c r="AQ7" s="3" t="s">
        <v>386</v>
      </c>
    </row>
    <row r="8" spans="1:43">
      <c r="A8" s="3">
        <v>16</v>
      </c>
      <c r="B8" s="3">
        <v>12</v>
      </c>
      <c r="C8" s="3">
        <v>5</v>
      </c>
      <c r="D8" s="3" t="s">
        <v>353</v>
      </c>
      <c r="E8" s="1" t="s">
        <v>82</v>
      </c>
      <c r="F8" s="28" t="s">
        <v>92</v>
      </c>
      <c r="G8" s="21" t="s">
        <v>93</v>
      </c>
      <c r="H8" s="22" t="s">
        <v>24</v>
      </c>
      <c r="I8" s="22" t="s">
        <v>24</v>
      </c>
      <c r="J8" s="22" t="s">
        <v>24</v>
      </c>
      <c r="K8" s="22" t="s">
        <v>24</v>
      </c>
      <c r="L8" s="22" t="s">
        <v>24</v>
      </c>
      <c r="M8" s="21" t="s">
        <v>348</v>
      </c>
      <c r="N8" s="4">
        <v>21285</v>
      </c>
      <c r="O8" s="1">
        <v>5641</v>
      </c>
      <c r="P8" s="2">
        <f>N8/O8</f>
        <v>3.7732671512143239</v>
      </c>
      <c r="Q8" s="5">
        <v>0.59413528823725403</v>
      </c>
      <c r="R8" s="54">
        <v>0.66356531399999996</v>
      </c>
      <c r="S8">
        <v>559139</v>
      </c>
      <c r="T8">
        <v>4520</v>
      </c>
      <c r="U8">
        <v>12370</v>
      </c>
      <c r="V8">
        <v>8915</v>
      </c>
      <c r="W8" s="4">
        <v>2</v>
      </c>
      <c r="X8" s="2">
        <v>0.63198387983147097</v>
      </c>
      <c r="Y8" s="54">
        <v>0.77123695976155004</v>
      </c>
      <c r="Z8">
        <v>341715</v>
      </c>
      <c r="AA8">
        <v>614</v>
      </c>
      <c r="AB8">
        <v>3571</v>
      </c>
      <c r="AC8">
        <v>2070</v>
      </c>
      <c r="AD8" s="1">
        <v>2</v>
      </c>
      <c r="AE8" s="3" t="s">
        <v>94</v>
      </c>
      <c r="AF8" s="1" t="s">
        <v>95</v>
      </c>
      <c r="AG8" s="3" t="s">
        <v>96</v>
      </c>
      <c r="AH8" s="1" t="s">
        <v>97</v>
      </c>
      <c r="AI8" s="1" t="s">
        <v>564</v>
      </c>
      <c r="AJ8" s="1">
        <v>4</v>
      </c>
      <c r="AL8" s="3" t="s">
        <v>92</v>
      </c>
      <c r="AM8" s="1" t="s">
        <v>362</v>
      </c>
      <c r="AN8" s="3" t="s">
        <v>500</v>
      </c>
      <c r="AO8" s="9" t="s">
        <v>501</v>
      </c>
      <c r="AP8" s="16" t="s">
        <v>502</v>
      </c>
      <c r="AQ8" s="3" t="s">
        <v>503</v>
      </c>
    </row>
    <row r="9" spans="1:43">
      <c r="A9" s="3">
        <v>17</v>
      </c>
      <c r="B9" s="3">
        <v>15</v>
      </c>
      <c r="C9" s="3">
        <v>6</v>
      </c>
      <c r="D9" s="3" t="s">
        <v>353</v>
      </c>
      <c r="E9" s="1" t="s">
        <v>82</v>
      </c>
      <c r="F9" s="28" t="s">
        <v>98</v>
      </c>
      <c r="G9" s="21" t="s">
        <v>99</v>
      </c>
      <c r="H9" s="22" t="s">
        <v>24</v>
      </c>
      <c r="I9" s="22" t="s">
        <v>24</v>
      </c>
      <c r="J9" s="22" t="s">
        <v>24</v>
      </c>
      <c r="K9" s="22" t="s">
        <v>24</v>
      </c>
      <c r="L9" s="22" t="s">
        <v>24</v>
      </c>
      <c r="M9" s="21" t="s">
        <v>348</v>
      </c>
      <c r="N9" s="4">
        <v>29074</v>
      </c>
      <c r="O9" s="1">
        <v>3443</v>
      </c>
      <c r="P9" s="2">
        <f>N9/O9</f>
        <v>8.4443799012489116</v>
      </c>
      <c r="Q9" s="5">
        <v>0.75842217484008501</v>
      </c>
      <c r="R9" s="54">
        <v>0.8067955</v>
      </c>
      <c r="S9">
        <v>551611</v>
      </c>
      <c r="T9">
        <v>4259</v>
      </c>
      <c r="U9">
        <v>11289</v>
      </c>
      <c r="V9">
        <v>17785</v>
      </c>
      <c r="W9" s="4">
        <v>2</v>
      </c>
      <c r="X9" s="2">
        <v>0.83947167894335795</v>
      </c>
      <c r="Y9" s="54">
        <v>0.94789674952198799</v>
      </c>
      <c r="Z9">
        <v>344418</v>
      </c>
      <c r="AA9">
        <v>109</v>
      </c>
      <c r="AB9">
        <v>1460</v>
      </c>
      <c r="AC9">
        <v>1983</v>
      </c>
      <c r="AD9" s="1">
        <v>3</v>
      </c>
      <c r="AE9" s="3" t="s">
        <v>100</v>
      </c>
      <c r="AF9" s="1" t="s">
        <v>101</v>
      </c>
      <c r="AG9" s="3" t="s">
        <v>102</v>
      </c>
      <c r="AH9" s="1" t="s">
        <v>103</v>
      </c>
      <c r="AI9" s="1" t="s">
        <v>565</v>
      </c>
      <c r="AJ9" s="1">
        <v>5</v>
      </c>
      <c r="AL9" s="3" t="s">
        <v>98</v>
      </c>
      <c r="AM9" s="1" t="s">
        <v>362</v>
      </c>
      <c r="AN9" s="3" t="s">
        <v>504</v>
      </c>
      <c r="AO9" s="9" t="s">
        <v>505</v>
      </c>
      <c r="AP9" s="16" t="s">
        <v>506</v>
      </c>
      <c r="AQ9" s="3" t="s">
        <v>507</v>
      </c>
    </row>
    <row r="10" spans="1:43">
      <c r="A10" s="3">
        <v>18</v>
      </c>
      <c r="B10" s="3">
        <v>16</v>
      </c>
      <c r="C10" s="3">
        <v>7</v>
      </c>
      <c r="D10" s="3" t="s">
        <v>353</v>
      </c>
      <c r="E10" s="1" t="s">
        <v>104</v>
      </c>
      <c r="F10" s="28" t="s">
        <v>105</v>
      </c>
      <c r="G10" s="21" t="s">
        <v>106</v>
      </c>
      <c r="H10" s="22" t="s">
        <v>24</v>
      </c>
      <c r="I10" s="22" t="s">
        <v>24</v>
      </c>
      <c r="J10" s="22" t="s">
        <v>24</v>
      </c>
      <c r="K10" s="22" t="s">
        <v>24</v>
      </c>
      <c r="L10" s="22" t="s">
        <v>24</v>
      </c>
      <c r="M10" s="21" t="s">
        <v>348</v>
      </c>
      <c r="N10" s="4">
        <v>1773</v>
      </c>
      <c r="O10" s="1">
        <v>2181</v>
      </c>
      <c r="P10" s="2">
        <f>N10/O10</f>
        <v>0.81292984869326002</v>
      </c>
      <c r="Q10" s="5">
        <v>0.905737183564432</v>
      </c>
      <c r="R10" s="54">
        <v>0.93561103800000001</v>
      </c>
      <c r="S10">
        <v>583073</v>
      </c>
      <c r="T10">
        <v>98</v>
      </c>
      <c r="U10">
        <v>349</v>
      </c>
      <c r="V10">
        <v>1424</v>
      </c>
      <c r="W10" s="4">
        <v>1</v>
      </c>
      <c r="X10" s="2">
        <v>0.82434346736406205</v>
      </c>
      <c r="Y10" s="54">
        <v>0.865065751858205</v>
      </c>
      <c r="Z10">
        <v>345553</v>
      </c>
      <c r="AA10">
        <v>236</v>
      </c>
      <c r="AB10">
        <v>668</v>
      </c>
      <c r="AC10">
        <v>1513</v>
      </c>
      <c r="AD10" s="1">
        <v>1</v>
      </c>
      <c r="AE10" s="3" t="s">
        <v>107</v>
      </c>
      <c r="AF10" s="1" t="s">
        <v>108</v>
      </c>
      <c r="AG10" s="3" t="s">
        <v>109</v>
      </c>
      <c r="AH10" s="1" t="s">
        <v>110</v>
      </c>
      <c r="AI10" s="1" t="s">
        <v>579</v>
      </c>
      <c r="AJ10" s="1">
        <v>5</v>
      </c>
      <c r="AL10" s="3" t="s">
        <v>105</v>
      </c>
      <c r="AM10" s="1" t="s">
        <v>362</v>
      </c>
      <c r="AN10" s="3" t="s">
        <v>387</v>
      </c>
      <c r="AO10" s="9" t="s">
        <v>388</v>
      </c>
      <c r="AP10" s="16" t="s">
        <v>389</v>
      </c>
      <c r="AQ10" s="3" t="s">
        <v>390</v>
      </c>
    </row>
    <row r="11" spans="1:43">
      <c r="A11" s="3">
        <v>19</v>
      </c>
      <c r="B11" s="3">
        <v>17</v>
      </c>
      <c r="C11" s="3">
        <v>8</v>
      </c>
      <c r="D11" s="3" t="s">
        <v>353</v>
      </c>
      <c r="E11" s="1" t="s">
        <v>104</v>
      </c>
      <c r="F11" s="28" t="s">
        <v>111</v>
      </c>
      <c r="G11" s="21" t="s">
        <v>112</v>
      </c>
      <c r="H11" s="22" t="s">
        <v>24</v>
      </c>
      <c r="I11" s="22" t="s">
        <v>24</v>
      </c>
      <c r="J11" s="22" t="s">
        <v>24</v>
      </c>
      <c r="K11" s="22" t="s">
        <v>24</v>
      </c>
      <c r="L11" s="22" t="s">
        <v>24</v>
      </c>
      <c r="M11" s="21" t="s">
        <v>348</v>
      </c>
      <c r="N11" s="4">
        <v>4511</v>
      </c>
      <c r="O11" s="1">
        <v>3167</v>
      </c>
      <c r="P11" s="2">
        <f>N11/O11</f>
        <v>1.4243763814335333</v>
      </c>
      <c r="Q11" s="5">
        <v>0.85697438249361202</v>
      </c>
      <c r="R11" s="54">
        <v>0.97321428600000004</v>
      </c>
      <c r="S11">
        <v>580361</v>
      </c>
      <c r="T11">
        <v>72</v>
      </c>
      <c r="U11">
        <v>1895</v>
      </c>
      <c r="V11">
        <v>2616</v>
      </c>
      <c r="W11" s="4">
        <v>2</v>
      </c>
      <c r="X11" s="2">
        <v>0.85082428628870099</v>
      </c>
      <c r="Y11" s="54">
        <v>0.91324989210185603</v>
      </c>
      <c r="Z11">
        <v>344602</v>
      </c>
      <c r="AA11">
        <v>201</v>
      </c>
      <c r="AB11">
        <v>1051</v>
      </c>
      <c r="AC11">
        <v>2116</v>
      </c>
      <c r="AD11" s="1">
        <v>1</v>
      </c>
      <c r="AE11" s="3" t="s">
        <v>113</v>
      </c>
      <c r="AF11" s="1" t="s">
        <v>114</v>
      </c>
      <c r="AG11" s="3" t="s">
        <v>115</v>
      </c>
      <c r="AH11" s="1" t="s">
        <v>116</v>
      </c>
      <c r="AI11" s="17" t="s">
        <v>562</v>
      </c>
      <c r="AJ11" s="17">
        <v>3</v>
      </c>
      <c r="AL11" s="3" t="s">
        <v>111</v>
      </c>
      <c r="AM11" s="1" t="s">
        <v>362</v>
      </c>
      <c r="AN11" s="3" t="s">
        <v>112</v>
      </c>
      <c r="AO11" s="9" t="s">
        <v>391</v>
      </c>
      <c r="AP11" s="16" t="s">
        <v>392</v>
      </c>
      <c r="AQ11" s="3" t="s">
        <v>393</v>
      </c>
    </row>
    <row r="12" spans="1:43">
      <c r="A12" s="3">
        <v>20</v>
      </c>
      <c r="B12" s="3">
        <v>18</v>
      </c>
      <c r="C12" s="3">
        <v>9</v>
      </c>
      <c r="D12" s="3" t="s">
        <v>353</v>
      </c>
      <c r="E12" s="1" t="s">
        <v>104</v>
      </c>
      <c r="F12" s="52" t="s">
        <v>117</v>
      </c>
      <c r="G12" s="53" t="s">
        <v>118</v>
      </c>
      <c r="H12" s="22" t="s">
        <v>24</v>
      </c>
      <c r="I12" s="22" t="s">
        <v>24</v>
      </c>
      <c r="J12" s="22" t="s">
        <v>24</v>
      </c>
      <c r="K12" s="22" t="s">
        <v>24</v>
      </c>
      <c r="L12" s="22" t="s">
        <v>24</v>
      </c>
      <c r="M12" s="21" t="s">
        <v>348</v>
      </c>
      <c r="N12" s="4">
        <v>552</v>
      </c>
      <c r="O12" s="1">
        <v>236</v>
      </c>
      <c r="P12" s="2">
        <f>N12/O12</f>
        <v>2.3389830508474576</v>
      </c>
      <c r="Q12" s="5">
        <v>0.79015544041450703</v>
      </c>
      <c r="R12" s="54">
        <v>0.98387096799999996</v>
      </c>
      <c r="S12">
        <v>584388</v>
      </c>
      <c r="T12">
        <v>4</v>
      </c>
      <c r="U12">
        <v>308</v>
      </c>
      <c r="V12">
        <v>244</v>
      </c>
      <c r="W12" s="4">
        <v>2</v>
      </c>
      <c r="X12" s="2">
        <v>0.77110389610389596</v>
      </c>
      <c r="Y12" s="54">
        <v>1</v>
      </c>
      <c r="Z12">
        <v>347734</v>
      </c>
      <c r="AA12">
        <v>0</v>
      </c>
      <c r="AB12">
        <v>141</v>
      </c>
      <c r="AC12">
        <v>95</v>
      </c>
      <c r="AD12" s="1">
        <v>2</v>
      </c>
      <c r="AE12" s="3" t="s">
        <v>119</v>
      </c>
      <c r="AF12" s="1" t="s">
        <v>120</v>
      </c>
      <c r="AG12" s="3" t="s">
        <v>121</v>
      </c>
      <c r="AH12" s="1" t="s">
        <v>122</v>
      </c>
      <c r="AI12" s="1" t="s">
        <v>580</v>
      </c>
      <c r="AJ12" s="1">
        <v>7</v>
      </c>
      <c r="AL12" s="3" t="s">
        <v>117</v>
      </c>
      <c r="AM12" s="1" t="s">
        <v>362</v>
      </c>
      <c r="AN12" s="3" t="s">
        <v>394</v>
      </c>
      <c r="AO12" s="9" t="s">
        <v>395</v>
      </c>
      <c r="AP12" s="16" t="s">
        <v>396</v>
      </c>
      <c r="AQ12" s="3" t="s">
        <v>397</v>
      </c>
    </row>
    <row r="13" spans="1:43">
      <c r="A13" s="3">
        <v>21</v>
      </c>
      <c r="B13" s="3">
        <v>19</v>
      </c>
      <c r="C13" s="3">
        <v>10</v>
      </c>
      <c r="D13" s="3" t="s">
        <v>354</v>
      </c>
      <c r="E13" s="1" t="s">
        <v>123</v>
      </c>
      <c r="F13" s="28" t="s">
        <v>542</v>
      </c>
      <c r="G13" s="21" t="s">
        <v>125</v>
      </c>
      <c r="H13" s="22" t="s">
        <v>24</v>
      </c>
      <c r="I13" s="22" t="s">
        <v>24</v>
      </c>
      <c r="J13" s="22" t="s">
        <v>24</v>
      </c>
      <c r="K13" s="22" t="s">
        <v>24</v>
      </c>
      <c r="L13" s="22" t="s">
        <v>24</v>
      </c>
      <c r="M13" s="21" t="s">
        <v>348</v>
      </c>
      <c r="N13" s="4">
        <v>4001</v>
      </c>
      <c r="O13" s="1">
        <v>3366</v>
      </c>
      <c r="P13" s="2">
        <f>N13/O13</f>
        <v>1.1886512180629827</v>
      </c>
      <c r="Q13" s="5">
        <v>0.88308774792229605</v>
      </c>
      <c r="R13" s="54">
        <v>0.88752241899999995</v>
      </c>
      <c r="S13">
        <v>580504</v>
      </c>
      <c r="T13">
        <v>439</v>
      </c>
      <c r="U13">
        <v>537</v>
      </c>
      <c r="V13">
        <v>3464</v>
      </c>
      <c r="W13" s="4">
        <v>1</v>
      </c>
      <c r="X13" s="2">
        <v>0.92213895592531403</v>
      </c>
      <c r="Y13" s="54">
        <v>0.93828756058158302</v>
      </c>
      <c r="Z13">
        <v>344413</v>
      </c>
      <c r="AA13">
        <v>191</v>
      </c>
      <c r="AB13">
        <v>462</v>
      </c>
      <c r="AC13">
        <v>2904</v>
      </c>
      <c r="AD13" s="1">
        <v>1</v>
      </c>
      <c r="AE13" s="3" t="s">
        <v>126</v>
      </c>
      <c r="AF13" s="1" t="s">
        <v>126</v>
      </c>
      <c r="AG13" s="3" t="s">
        <v>127</v>
      </c>
      <c r="AH13" s="1" t="s">
        <v>128</v>
      </c>
      <c r="AI13" s="1" t="s">
        <v>574</v>
      </c>
      <c r="AJ13" s="1">
        <v>5</v>
      </c>
      <c r="AL13" s="3" t="s">
        <v>124</v>
      </c>
      <c r="AM13" s="1" t="s">
        <v>362</v>
      </c>
      <c r="AN13" s="3" t="s">
        <v>398</v>
      </c>
      <c r="AO13" s="9" t="s">
        <v>399</v>
      </c>
      <c r="AP13" s="16" t="s">
        <v>400</v>
      </c>
      <c r="AQ13" s="3" t="s">
        <v>401</v>
      </c>
    </row>
    <row r="14" spans="1:43">
      <c r="A14" s="3">
        <v>23</v>
      </c>
      <c r="B14" s="3">
        <v>20</v>
      </c>
      <c r="C14" s="3">
        <v>11</v>
      </c>
      <c r="D14" s="3" t="s">
        <v>355</v>
      </c>
      <c r="E14" s="1" t="s">
        <v>132</v>
      </c>
      <c r="F14" s="28" t="s">
        <v>133</v>
      </c>
      <c r="G14" s="21" t="s">
        <v>134</v>
      </c>
      <c r="H14" s="22" t="s">
        <v>24</v>
      </c>
      <c r="I14" s="22" t="s">
        <v>24</v>
      </c>
      <c r="J14" s="22" t="s">
        <v>24</v>
      </c>
      <c r="K14" s="22" t="s">
        <v>24</v>
      </c>
      <c r="L14" s="22" t="s">
        <v>24</v>
      </c>
      <c r="M14" s="21" t="s">
        <v>348</v>
      </c>
      <c r="N14" s="4">
        <v>230</v>
      </c>
      <c r="O14" s="1">
        <v>106</v>
      </c>
      <c r="P14" s="2">
        <f>N14/O14</f>
        <v>2.1698113207547172</v>
      </c>
      <c r="Q14" s="5">
        <v>0.88729016786570702</v>
      </c>
      <c r="R14" s="54">
        <v>0.98013245000000004</v>
      </c>
      <c r="S14">
        <v>584711</v>
      </c>
      <c r="T14">
        <v>3</v>
      </c>
      <c r="U14">
        <v>82</v>
      </c>
      <c r="V14">
        <v>148</v>
      </c>
      <c r="W14" s="4">
        <v>2</v>
      </c>
      <c r="X14" s="2">
        <v>0.88397790055248604</v>
      </c>
      <c r="Y14" s="54">
        <v>1</v>
      </c>
      <c r="Z14">
        <v>347864</v>
      </c>
      <c r="AA14">
        <v>0</v>
      </c>
      <c r="AB14">
        <v>42</v>
      </c>
      <c r="AC14">
        <v>64</v>
      </c>
      <c r="AD14" s="1">
        <v>2</v>
      </c>
      <c r="AE14" s="3" t="s">
        <v>135</v>
      </c>
      <c r="AF14" s="1" t="s">
        <v>136</v>
      </c>
      <c r="AG14" s="3" t="s">
        <v>137</v>
      </c>
      <c r="AH14" s="1" t="s">
        <v>138</v>
      </c>
      <c r="AI14" s="1" t="s">
        <v>594</v>
      </c>
      <c r="AJ14" s="1">
        <v>8</v>
      </c>
      <c r="AL14" s="3" t="s">
        <v>133</v>
      </c>
      <c r="AM14" s="1" t="s">
        <v>362</v>
      </c>
      <c r="AN14" s="3" t="s">
        <v>402</v>
      </c>
      <c r="AO14" s="9" t="s">
        <v>403</v>
      </c>
      <c r="AP14" s="16" t="s">
        <v>404</v>
      </c>
      <c r="AQ14" s="3" t="s">
        <v>405</v>
      </c>
    </row>
    <row r="15" spans="1:43">
      <c r="A15" s="3">
        <v>24</v>
      </c>
      <c r="B15" s="3">
        <v>21</v>
      </c>
      <c r="C15" s="3">
        <v>12</v>
      </c>
      <c r="D15" s="3" t="s">
        <v>355</v>
      </c>
      <c r="E15" s="1" t="s">
        <v>132</v>
      </c>
      <c r="F15" s="28" t="s">
        <v>139</v>
      </c>
      <c r="G15" s="21" t="s">
        <v>140</v>
      </c>
      <c r="H15" s="22" t="s">
        <v>24</v>
      </c>
      <c r="I15" s="22" t="s">
        <v>24</v>
      </c>
      <c r="J15" s="22" t="s">
        <v>24</v>
      </c>
      <c r="K15" s="22" t="s">
        <v>24</v>
      </c>
      <c r="L15" s="22" t="s">
        <v>24</v>
      </c>
      <c r="M15" s="21" t="s">
        <v>348</v>
      </c>
      <c r="N15" s="4">
        <v>10321</v>
      </c>
      <c r="O15" s="1">
        <v>2670</v>
      </c>
      <c r="P15" s="2">
        <f>N15/O15</f>
        <v>3.8655430711610488</v>
      </c>
      <c r="Q15" s="5">
        <v>0.84902430674426499</v>
      </c>
      <c r="R15" s="54">
        <v>0.93273542600000003</v>
      </c>
      <c r="S15">
        <v>574158</v>
      </c>
      <c r="T15">
        <v>465</v>
      </c>
      <c r="U15">
        <v>3873</v>
      </c>
      <c r="V15">
        <v>6448</v>
      </c>
      <c r="W15" s="4">
        <v>2</v>
      </c>
      <c r="X15" s="2">
        <v>0.81005947763123898</v>
      </c>
      <c r="Y15" s="54">
        <v>0.98973143759873605</v>
      </c>
      <c r="Z15">
        <v>345287</v>
      </c>
      <c r="AA15">
        <v>13</v>
      </c>
      <c r="AB15">
        <v>1417</v>
      </c>
      <c r="AC15">
        <v>1253</v>
      </c>
      <c r="AD15" s="1">
        <v>2</v>
      </c>
      <c r="AE15" s="3" t="s">
        <v>141</v>
      </c>
      <c r="AF15" s="1" t="s">
        <v>142</v>
      </c>
      <c r="AG15" s="3" t="s">
        <v>143</v>
      </c>
      <c r="AH15" s="1" t="s">
        <v>144</v>
      </c>
      <c r="AI15" s="1" t="s">
        <v>558</v>
      </c>
      <c r="AJ15" s="1">
        <v>5</v>
      </c>
      <c r="AL15" s="3" t="s">
        <v>139</v>
      </c>
      <c r="AM15" s="1" t="s">
        <v>367</v>
      </c>
      <c r="AN15" s="3" t="s">
        <v>406</v>
      </c>
      <c r="AO15" s="13" t="s">
        <v>407</v>
      </c>
      <c r="AP15" s="14" t="s">
        <v>408</v>
      </c>
      <c r="AQ15" s="1"/>
    </row>
    <row r="16" spans="1:43">
      <c r="A16" s="3">
        <v>27</v>
      </c>
      <c r="B16" s="3">
        <v>22</v>
      </c>
      <c r="C16" s="3">
        <v>13</v>
      </c>
      <c r="D16" s="3" t="s">
        <v>355</v>
      </c>
      <c r="E16" s="1" t="s">
        <v>148</v>
      </c>
      <c r="F16" s="28" t="s">
        <v>155</v>
      </c>
      <c r="G16" s="21" t="s">
        <v>156</v>
      </c>
      <c r="H16" s="22" t="s">
        <v>24</v>
      </c>
      <c r="I16" s="22" t="s">
        <v>24</v>
      </c>
      <c r="J16" s="22" t="s">
        <v>24</v>
      </c>
      <c r="K16" s="22" t="s">
        <v>24</v>
      </c>
      <c r="L16" s="22" t="s">
        <v>24</v>
      </c>
      <c r="M16" s="21" t="s">
        <v>348</v>
      </c>
      <c r="N16" s="4">
        <v>5182</v>
      </c>
      <c r="O16" s="1">
        <v>5445</v>
      </c>
      <c r="P16" s="2">
        <f>N16/O16</f>
        <v>0.95169880624426084</v>
      </c>
      <c r="Q16" s="5">
        <v>0.69949598147391301</v>
      </c>
      <c r="R16" s="54">
        <v>0.86484210500000003</v>
      </c>
      <c r="S16">
        <v>579441</v>
      </c>
      <c r="T16">
        <v>321</v>
      </c>
      <c r="U16">
        <v>3128</v>
      </c>
      <c r="V16">
        <v>2054</v>
      </c>
      <c r="W16" s="4">
        <v>2</v>
      </c>
      <c r="X16" s="2">
        <v>0.78451157217632606</v>
      </c>
      <c r="Y16" s="54">
        <v>0.95582020745293905</v>
      </c>
      <c r="Z16">
        <v>342410</v>
      </c>
      <c r="AA16">
        <v>115</v>
      </c>
      <c r="AB16">
        <v>2957</v>
      </c>
      <c r="AC16">
        <v>2488</v>
      </c>
      <c r="AD16" s="1">
        <v>2</v>
      </c>
      <c r="AE16" s="3" t="s">
        <v>157</v>
      </c>
      <c r="AF16" s="1" t="s">
        <v>158</v>
      </c>
      <c r="AG16" s="3" t="s">
        <v>159</v>
      </c>
      <c r="AH16" s="1" t="s">
        <v>160</v>
      </c>
      <c r="AI16" s="1" t="s">
        <v>559</v>
      </c>
      <c r="AJ16" s="1">
        <v>2</v>
      </c>
      <c r="AL16" s="3" t="s">
        <v>155</v>
      </c>
      <c r="AM16" s="1" t="s">
        <v>367</v>
      </c>
      <c r="AN16" s="3" t="s">
        <v>409</v>
      </c>
      <c r="AO16" s="10" t="s">
        <v>410</v>
      </c>
      <c r="AP16" s="14" t="s">
        <v>411</v>
      </c>
      <c r="AQ16" s="1"/>
    </row>
    <row r="17" spans="1:43">
      <c r="A17" s="3">
        <v>30</v>
      </c>
      <c r="B17" s="3">
        <v>25</v>
      </c>
      <c r="C17" s="3">
        <v>14</v>
      </c>
      <c r="D17" s="3" t="s">
        <v>355</v>
      </c>
      <c r="E17" s="1" t="s">
        <v>167</v>
      </c>
      <c r="F17" s="28" t="s">
        <v>171</v>
      </c>
      <c r="G17" s="21" t="s">
        <v>172</v>
      </c>
      <c r="H17" s="22" t="s">
        <v>24</v>
      </c>
      <c r="I17" s="22" t="s">
        <v>24</v>
      </c>
      <c r="J17" s="22" t="s">
        <v>24</v>
      </c>
      <c r="K17" s="22" t="s">
        <v>24</v>
      </c>
      <c r="L17" s="22" t="s">
        <v>24</v>
      </c>
      <c r="M17" s="21" t="s">
        <v>348</v>
      </c>
      <c r="N17" s="4">
        <v>3032</v>
      </c>
      <c r="O17" s="1">
        <v>2510</v>
      </c>
      <c r="P17" s="2">
        <f>N17/O17</f>
        <v>1.2079681274900398</v>
      </c>
      <c r="Q17" s="5">
        <v>0.84204027355623101</v>
      </c>
      <c r="R17" s="54">
        <v>0.94610458900000005</v>
      </c>
      <c r="S17">
        <v>581811</v>
      </c>
      <c r="T17">
        <v>101</v>
      </c>
      <c r="U17">
        <v>1259</v>
      </c>
      <c r="V17">
        <v>1773</v>
      </c>
      <c r="W17" s="4">
        <v>2</v>
      </c>
      <c r="X17" s="2">
        <v>0.85643082907853096</v>
      </c>
      <c r="Y17" s="54">
        <v>0.98600419874037804</v>
      </c>
      <c r="Z17">
        <v>345440</v>
      </c>
      <c r="AA17">
        <v>20</v>
      </c>
      <c r="AB17">
        <v>1101</v>
      </c>
      <c r="AC17">
        <v>1409</v>
      </c>
      <c r="AD17" s="1">
        <v>2</v>
      </c>
      <c r="AE17" s="3" t="s">
        <v>173</v>
      </c>
      <c r="AF17" s="1" t="s">
        <v>173</v>
      </c>
      <c r="AG17" s="3" t="s">
        <v>174</v>
      </c>
      <c r="AH17" s="1" t="s">
        <v>175</v>
      </c>
      <c r="AI17" s="1" t="s">
        <v>593</v>
      </c>
      <c r="AJ17" s="1">
        <v>8</v>
      </c>
      <c r="AL17" s="3" t="s">
        <v>171</v>
      </c>
      <c r="AM17" s="1" t="s">
        <v>362</v>
      </c>
      <c r="AN17" s="3" t="s">
        <v>416</v>
      </c>
      <c r="AO17" s="9" t="s">
        <v>417</v>
      </c>
      <c r="AP17" s="16" t="s">
        <v>418</v>
      </c>
      <c r="AQ17" s="3" t="s">
        <v>419</v>
      </c>
    </row>
    <row r="18" spans="1:43">
      <c r="A18" s="3">
        <v>31</v>
      </c>
      <c r="B18" s="3">
        <v>26</v>
      </c>
      <c r="C18" s="3">
        <v>15</v>
      </c>
      <c r="D18" s="3" t="s">
        <v>355</v>
      </c>
      <c r="E18" s="1" t="s">
        <v>167</v>
      </c>
      <c r="F18" s="52" t="s">
        <v>176</v>
      </c>
      <c r="G18" s="21" t="s">
        <v>177</v>
      </c>
      <c r="H18" s="22" t="s">
        <v>24</v>
      </c>
      <c r="I18" s="22" t="s">
        <v>24</v>
      </c>
      <c r="J18" s="22" t="s">
        <v>24</v>
      </c>
      <c r="K18" s="22" t="s">
        <v>24</v>
      </c>
      <c r="L18" s="22" t="s">
        <v>24</v>
      </c>
      <c r="M18" s="21" t="s">
        <v>348</v>
      </c>
      <c r="N18" s="4">
        <v>2996</v>
      </c>
      <c r="O18" s="1">
        <v>2916</v>
      </c>
      <c r="P18" s="2">
        <f>N18/O18</f>
        <v>1.0274348422496571</v>
      </c>
      <c r="Q18" s="5">
        <v>0.69080670508119402</v>
      </c>
      <c r="R18" s="54">
        <v>0.68752036500000002</v>
      </c>
      <c r="S18">
        <v>580989</v>
      </c>
      <c r="T18">
        <v>959</v>
      </c>
      <c r="U18">
        <v>886</v>
      </c>
      <c r="V18">
        <v>2110</v>
      </c>
      <c r="W18" s="4">
        <v>2</v>
      </c>
      <c r="X18" s="2">
        <v>0.79168170335618904</v>
      </c>
      <c r="Y18" s="54">
        <v>0.85945151811949105</v>
      </c>
      <c r="Z18">
        <v>344767</v>
      </c>
      <c r="AA18">
        <v>287</v>
      </c>
      <c r="AB18">
        <v>1161</v>
      </c>
      <c r="AC18">
        <v>1755</v>
      </c>
      <c r="AD18" s="1">
        <v>2</v>
      </c>
      <c r="AE18" s="3" t="s">
        <v>178</v>
      </c>
      <c r="AF18" s="1" t="s">
        <v>179</v>
      </c>
      <c r="AG18" s="3" t="s">
        <v>180</v>
      </c>
      <c r="AH18" s="1" t="s">
        <v>181</v>
      </c>
      <c r="AI18" s="1" t="s">
        <v>584</v>
      </c>
      <c r="AJ18" s="1">
        <v>7</v>
      </c>
      <c r="AL18" s="3" t="s">
        <v>176</v>
      </c>
      <c r="AM18" s="1" t="s">
        <v>367</v>
      </c>
      <c r="AN18" s="3" t="s">
        <v>480</v>
      </c>
      <c r="AO18" s="9" t="s">
        <v>481</v>
      </c>
      <c r="AP18" s="9"/>
      <c r="AQ18" s="12"/>
    </row>
    <row r="19" spans="1:43">
      <c r="A19" s="3">
        <v>33</v>
      </c>
      <c r="B19" s="3">
        <v>28</v>
      </c>
      <c r="C19" s="3">
        <v>16</v>
      </c>
      <c r="D19" s="3" t="s">
        <v>354</v>
      </c>
      <c r="E19" s="1" t="s">
        <v>188</v>
      </c>
      <c r="F19" s="28" t="s">
        <v>189</v>
      </c>
      <c r="G19" s="21" t="s">
        <v>190</v>
      </c>
      <c r="H19" s="22" t="s">
        <v>24</v>
      </c>
      <c r="I19" s="22" t="s">
        <v>24</v>
      </c>
      <c r="J19" s="22" t="s">
        <v>24</v>
      </c>
      <c r="K19" s="22" t="s">
        <v>24</v>
      </c>
      <c r="L19" s="22" t="s">
        <v>24</v>
      </c>
      <c r="M19" s="21" t="s">
        <v>348</v>
      </c>
      <c r="N19" s="4">
        <v>6557</v>
      </c>
      <c r="O19" s="1">
        <v>4609</v>
      </c>
      <c r="P19" s="2">
        <f>N19/O19</f>
        <v>1.4226513343458451</v>
      </c>
      <c r="Q19" s="5">
        <v>0.62982179111211301</v>
      </c>
      <c r="R19" s="54">
        <v>0.71553049700000004</v>
      </c>
      <c r="S19">
        <v>577277</v>
      </c>
      <c r="T19">
        <v>1110</v>
      </c>
      <c r="U19">
        <v>3765</v>
      </c>
      <c r="V19">
        <v>2792</v>
      </c>
      <c r="W19" s="4">
        <v>2</v>
      </c>
      <c r="X19" s="2">
        <v>0.71170825335892496</v>
      </c>
      <c r="Y19" s="54">
        <v>0.881178707224334</v>
      </c>
      <c r="Z19">
        <v>343111</v>
      </c>
      <c r="AA19">
        <v>250</v>
      </c>
      <c r="AB19">
        <v>2755</v>
      </c>
      <c r="AC19">
        <v>1854</v>
      </c>
      <c r="AD19" s="1">
        <v>2</v>
      </c>
      <c r="AE19" s="3" t="s">
        <v>191</v>
      </c>
      <c r="AF19" s="1" t="s">
        <v>192</v>
      </c>
      <c r="AG19" s="3" t="s">
        <v>193</v>
      </c>
      <c r="AH19" s="1" t="s">
        <v>194</v>
      </c>
      <c r="AI19" s="1" t="s">
        <v>572</v>
      </c>
      <c r="AJ19" s="1">
        <v>7</v>
      </c>
      <c r="AL19" s="3" t="s">
        <v>189</v>
      </c>
      <c r="AM19" s="1" t="s">
        <v>367</v>
      </c>
      <c r="AN19" s="3" t="s">
        <v>420</v>
      </c>
      <c r="AO19" s="10" t="s">
        <v>421</v>
      </c>
      <c r="AP19" s="14" t="s">
        <v>422</v>
      </c>
      <c r="AQ19" s="1"/>
    </row>
    <row r="20" spans="1:43">
      <c r="A20" s="3">
        <v>34</v>
      </c>
      <c r="B20" s="3">
        <v>29</v>
      </c>
      <c r="C20" s="3">
        <v>17</v>
      </c>
      <c r="D20" s="3" t="s">
        <v>354</v>
      </c>
      <c r="E20" s="1" t="s">
        <v>188</v>
      </c>
      <c r="F20" s="28" t="s">
        <v>195</v>
      </c>
      <c r="G20" s="21" t="s">
        <v>196</v>
      </c>
      <c r="H20" s="22" t="s">
        <v>24</v>
      </c>
      <c r="I20" s="22" t="s">
        <v>24</v>
      </c>
      <c r="J20" s="22" t="s">
        <v>24</v>
      </c>
      <c r="K20" s="22" t="s">
        <v>24</v>
      </c>
      <c r="L20" s="22" t="s">
        <v>24</v>
      </c>
      <c r="M20" s="21" t="s">
        <v>348</v>
      </c>
      <c r="N20" s="4">
        <v>7391</v>
      </c>
      <c r="O20" s="1">
        <v>4034</v>
      </c>
      <c r="P20" s="2">
        <f>N20/O20</f>
        <v>1.8321764997521071</v>
      </c>
      <c r="Q20" s="5">
        <v>0.70927107152886404</v>
      </c>
      <c r="R20" s="54">
        <v>0.80656934300000005</v>
      </c>
      <c r="S20">
        <v>576705</v>
      </c>
      <c r="T20">
        <v>848</v>
      </c>
      <c r="U20">
        <v>3855</v>
      </c>
      <c r="V20">
        <v>3536</v>
      </c>
      <c r="W20" s="4">
        <v>1</v>
      </c>
      <c r="X20" s="2">
        <v>0.83657890637170895</v>
      </c>
      <c r="Y20" s="54">
        <v>0.97592003634711499</v>
      </c>
      <c r="Z20">
        <v>343883</v>
      </c>
      <c r="AA20">
        <v>53</v>
      </c>
      <c r="AB20">
        <v>1886</v>
      </c>
      <c r="AC20">
        <v>2148</v>
      </c>
      <c r="AD20" s="1">
        <v>2</v>
      </c>
      <c r="AE20" s="3" t="s">
        <v>197</v>
      </c>
      <c r="AF20" s="1" t="s">
        <v>198</v>
      </c>
      <c r="AG20" s="3" t="s">
        <v>199</v>
      </c>
      <c r="AH20" s="1" t="s">
        <v>200</v>
      </c>
      <c r="AI20" s="1" t="s">
        <v>569</v>
      </c>
      <c r="AJ20" s="1">
        <v>6</v>
      </c>
      <c r="AL20" s="3" t="s">
        <v>195</v>
      </c>
      <c r="AM20" s="1" t="s">
        <v>367</v>
      </c>
      <c r="AN20" s="3" t="s">
        <v>423</v>
      </c>
      <c r="AO20" s="9" t="s">
        <v>424</v>
      </c>
      <c r="AP20" s="15" t="s">
        <v>425</v>
      </c>
      <c r="AQ20" s="12"/>
    </row>
    <row r="21" spans="1:43">
      <c r="A21" s="3">
        <v>35</v>
      </c>
      <c r="B21" s="3">
        <v>30</v>
      </c>
      <c r="C21" s="3">
        <v>18</v>
      </c>
      <c r="D21" s="3" t="s">
        <v>354</v>
      </c>
      <c r="E21" s="1" t="s">
        <v>188</v>
      </c>
      <c r="F21" s="28" t="s">
        <v>201</v>
      </c>
      <c r="G21" s="21" t="s">
        <v>202</v>
      </c>
      <c r="H21" s="22" t="s">
        <v>24</v>
      </c>
      <c r="I21" s="22" t="s">
        <v>24</v>
      </c>
      <c r="J21" s="22" t="s">
        <v>24</v>
      </c>
      <c r="K21" s="22" t="s">
        <v>24</v>
      </c>
      <c r="L21" s="22" t="s">
        <v>24</v>
      </c>
      <c r="M21" s="21" t="s">
        <v>348</v>
      </c>
      <c r="N21" s="4">
        <v>6418</v>
      </c>
      <c r="O21" s="1">
        <v>4776</v>
      </c>
      <c r="P21" s="2">
        <f>N21/O21</f>
        <v>1.3438023450586265</v>
      </c>
      <c r="Q21" s="5">
        <v>0.73585057563803202</v>
      </c>
      <c r="R21" s="54">
        <v>0.793747286</v>
      </c>
      <c r="S21">
        <v>577576</v>
      </c>
      <c r="T21">
        <v>950</v>
      </c>
      <c r="U21">
        <v>2762</v>
      </c>
      <c r="V21">
        <v>3656</v>
      </c>
      <c r="W21" s="4">
        <v>2</v>
      </c>
      <c r="X21" s="2">
        <v>0.67746350364963503</v>
      </c>
      <c r="Y21" s="54">
        <v>0.85100286532951297</v>
      </c>
      <c r="Z21">
        <v>342882</v>
      </c>
      <c r="AA21">
        <v>312</v>
      </c>
      <c r="AB21">
        <v>2994</v>
      </c>
      <c r="AC21">
        <v>1782</v>
      </c>
      <c r="AD21" s="1">
        <v>2</v>
      </c>
      <c r="AE21" s="3" t="s">
        <v>203</v>
      </c>
      <c r="AF21" s="1" t="s">
        <v>204</v>
      </c>
      <c r="AG21" s="3" t="s">
        <v>205</v>
      </c>
      <c r="AH21" s="1" t="s">
        <v>206</v>
      </c>
      <c r="AI21" s="1" t="s">
        <v>571</v>
      </c>
      <c r="AJ21" s="1">
        <v>5</v>
      </c>
      <c r="AL21" s="3" t="s">
        <v>201</v>
      </c>
      <c r="AM21" s="1" t="s">
        <v>362</v>
      </c>
      <c r="AN21" s="3" t="s">
        <v>426</v>
      </c>
      <c r="AO21" s="9" t="s">
        <v>427</v>
      </c>
      <c r="AP21" s="16" t="s">
        <v>428</v>
      </c>
      <c r="AQ21" s="3" t="s">
        <v>429</v>
      </c>
    </row>
    <row r="22" spans="1:43">
      <c r="A22" s="3">
        <v>37</v>
      </c>
      <c r="B22" s="3">
        <v>31</v>
      </c>
      <c r="C22" s="3">
        <v>19</v>
      </c>
      <c r="D22" s="3" t="s">
        <v>354</v>
      </c>
      <c r="E22" s="1" t="s">
        <v>207</v>
      </c>
      <c r="F22" s="28" t="s">
        <v>211</v>
      </c>
      <c r="G22" s="21" t="s">
        <v>212</v>
      </c>
      <c r="H22" s="22" t="s">
        <v>24</v>
      </c>
      <c r="I22" s="22" t="s">
        <v>24</v>
      </c>
      <c r="J22" s="22" t="s">
        <v>24</v>
      </c>
      <c r="K22" s="22" t="s">
        <v>24</v>
      </c>
      <c r="L22" s="22" t="s">
        <v>24</v>
      </c>
      <c r="M22" s="21" t="s">
        <v>348</v>
      </c>
      <c r="N22" s="4">
        <v>7157</v>
      </c>
      <c r="O22" s="1">
        <v>7047</v>
      </c>
      <c r="P22" s="2">
        <f>N22/O22</f>
        <v>1.0156094792110117</v>
      </c>
      <c r="Q22" s="5">
        <v>0.83469624431294398</v>
      </c>
      <c r="R22" s="54">
        <v>0.84829253599999999</v>
      </c>
      <c r="S22">
        <v>576783</v>
      </c>
      <c r="T22">
        <v>1004</v>
      </c>
      <c r="U22">
        <v>1543</v>
      </c>
      <c r="V22">
        <v>5614</v>
      </c>
      <c r="W22" s="4">
        <v>1</v>
      </c>
      <c r="X22" s="2">
        <v>0.85210132650109505</v>
      </c>
      <c r="Y22" s="54">
        <v>0.96175373134328401</v>
      </c>
      <c r="Z22">
        <v>340759</v>
      </c>
      <c r="AA22">
        <v>164</v>
      </c>
      <c r="AB22">
        <v>2923</v>
      </c>
      <c r="AC22">
        <v>4124</v>
      </c>
      <c r="AD22" s="1">
        <v>2</v>
      </c>
      <c r="AE22" s="3" t="s">
        <v>213</v>
      </c>
      <c r="AF22" s="1" t="s">
        <v>214</v>
      </c>
      <c r="AG22" s="3" t="s">
        <v>215</v>
      </c>
      <c r="AH22" s="1" t="s">
        <v>216</v>
      </c>
      <c r="AI22" s="1" t="s">
        <v>592</v>
      </c>
      <c r="AJ22" s="1">
        <v>8</v>
      </c>
      <c r="AL22" s="3" t="s">
        <v>211</v>
      </c>
      <c r="AM22" s="1" t="s">
        <v>367</v>
      </c>
      <c r="AN22" s="3" t="s">
        <v>430</v>
      </c>
      <c r="AO22" s="9" t="s">
        <v>431</v>
      </c>
      <c r="AP22" s="14" t="s">
        <v>432</v>
      </c>
      <c r="AQ22" s="12"/>
    </row>
    <row r="23" spans="1:43">
      <c r="A23" s="3">
        <v>38</v>
      </c>
      <c r="B23" s="3">
        <v>32</v>
      </c>
      <c r="C23" s="3">
        <v>20</v>
      </c>
      <c r="D23" s="3" t="s">
        <v>354</v>
      </c>
      <c r="E23" s="1" t="s">
        <v>207</v>
      </c>
      <c r="F23" s="28" t="s">
        <v>217</v>
      </c>
      <c r="G23" s="21" t="s">
        <v>218</v>
      </c>
      <c r="H23" s="22" t="s">
        <v>24</v>
      </c>
      <c r="I23" s="22" t="s">
        <v>24</v>
      </c>
      <c r="J23" s="22" t="s">
        <v>24</v>
      </c>
      <c r="K23" s="22" t="s">
        <v>24</v>
      </c>
      <c r="L23" s="22" t="s">
        <v>24</v>
      </c>
      <c r="M23" s="21" t="s">
        <v>348</v>
      </c>
      <c r="N23" s="4">
        <v>16048</v>
      </c>
      <c r="O23" s="1">
        <v>15066</v>
      </c>
      <c r="P23" s="2">
        <f>N23/O23</f>
        <v>1.0651798752157176</v>
      </c>
      <c r="Q23" s="5">
        <v>0.78139526567975404</v>
      </c>
      <c r="R23" s="54">
        <v>0.87664226300000003</v>
      </c>
      <c r="S23">
        <v>567666</v>
      </c>
      <c r="T23">
        <v>1230</v>
      </c>
      <c r="U23">
        <v>7307</v>
      </c>
      <c r="V23">
        <v>8741</v>
      </c>
      <c r="W23" s="4">
        <v>2</v>
      </c>
      <c r="X23" s="2">
        <v>0.79642521166509905</v>
      </c>
      <c r="Y23" s="54">
        <v>0.889192311731961</v>
      </c>
      <c r="Z23">
        <v>331849</v>
      </c>
      <c r="AA23">
        <v>1055</v>
      </c>
      <c r="AB23">
        <v>6600</v>
      </c>
      <c r="AC23">
        <v>8466</v>
      </c>
      <c r="AD23" s="1">
        <v>2</v>
      </c>
      <c r="AE23" s="3" t="s">
        <v>219</v>
      </c>
      <c r="AF23" s="1" t="s">
        <v>220</v>
      </c>
      <c r="AG23" s="3" t="s">
        <v>221</v>
      </c>
      <c r="AH23" s="1" t="s">
        <v>222</v>
      </c>
      <c r="AI23" s="1" t="s">
        <v>570</v>
      </c>
      <c r="AJ23" s="1">
        <v>6</v>
      </c>
      <c r="AL23" s="3" t="s">
        <v>217</v>
      </c>
      <c r="AM23" s="1" t="s">
        <v>367</v>
      </c>
      <c r="AN23" s="3" t="s">
        <v>433</v>
      </c>
      <c r="AO23" s="9" t="s">
        <v>434</v>
      </c>
      <c r="AP23" s="14" t="s">
        <v>435</v>
      </c>
      <c r="AQ23" s="12"/>
    </row>
    <row r="24" spans="1:43" ht="17" customHeight="1">
      <c r="A24" s="3">
        <v>39</v>
      </c>
      <c r="B24" s="3">
        <v>34</v>
      </c>
      <c r="C24" s="3">
        <v>21</v>
      </c>
      <c r="D24" s="3" t="s">
        <v>356</v>
      </c>
      <c r="E24" s="1" t="s">
        <v>223</v>
      </c>
      <c r="F24" s="28" t="s">
        <v>224</v>
      </c>
      <c r="G24" s="28" t="s">
        <v>225</v>
      </c>
      <c r="H24" s="22" t="s">
        <v>24</v>
      </c>
      <c r="I24" s="22" t="s">
        <v>24</v>
      </c>
      <c r="J24" s="22" t="s">
        <v>24</v>
      </c>
      <c r="K24" s="22" t="s">
        <v>24</v>
      </c>
      <c r="L24" s="22" t="s">
        <v>24</v>
      </c>
      <c r="M24" s="21" t="s">
        <v>348</v>
      </c>
      <c r="N24" s="4">
        <v>41158</v>
      </c>
      <c r="O24" s="1">
        <v>20167</v>
      </c>
      <c r="P24" s="2">
        <f>N24/O24</f>
        <v>2.0408588287796894</v>
      </c>
      <c r="Q24" s="5">
        <v>0.62436234033001803</v>
      </c>
      <c r="R24" s="54">
        <v>0.69368246099999997</v>
      </c>
      <c r="S24">
        <v>535679</v>
      </c>
      <c r="T24">
        <v>8107</v>
      </c>
      <c r="U24">
        <v>22799</v>
      </c>
      <c r="V24">
        <v>18359</v>
      </c>
      <c r="W24" s="4">
        <v>3</v>
      </c>
      <c r="X24" s="2">
        <v>0.78255855855855905</v>
      </c>
      <c r="Y24" s="54">
        <v>0.88262071207933701</v>
      </c>
      <c r="Z24">
        <v>326359</v>
      </c>
      <c r="AA24">
        <v>1444</v>
      </c>
      <c r="AB24">
        <v>9309</v>
      </c>
      <c r="AC24">
        <v>10858</v>
      </c>
      <c r="AD24" s="1">
        <v>2</v>
      </c>
      <c r="AE24" s="3" t="s">
        <v>226</v>
      </c>
      <c r="AF24" s="1" t="s">
        <v>227</v>
      </c>
      <c r="AG24" s="3" t="s">
        <v>228</v>
      </c>
      <c r="AH24" s="1" t="s">
        <v>229</v>
      </c>
      <c r="AI24" s="1" t="s">
        <v>586</v>
      </c>
      <c r="AJ24" s="1">
        <v>4</v>
      </c>
      <c r="AL24" s="3" t="s">
        <v>224</v>
      </c>
      <c r="AM24" s="1" t="s">
        <v>362</v>
      </c>
      <c r="AN24" s="3" t="s">
        <v>514</v>
      </c>
      <c r="AO24" s="9" t="s">
        <v>515</v>
      </c>
      <c r="AP24" s="16" t="s">
        <v>516</v>
      </c>
      <c r="AQ24" s="3" t="s">
        <v>429</v>
      </c>
    </row>
    <row r="25" spans="1:43">
      <c r="A25" s="3">
        <v>45</v>
      </c>
      <c r="B25" s="3">
        <v>38</v>
      </c>
      <c r="C25" s="3">
        <v>22</v>
      </c>
      <c r="D25" s="3" t="s">
        <v>356</v>
      </c>
      <c r="E25" s="1" t="s">
        <v>241</v>
      </c>
      <c r="F25" s="28" t="s">
        <v>250</v>
      </c>
      <c r="G25" s="21" t="s">
        <v>251</v>
      </c>
      <c r="H25" s="22" t="s">
        <v>24</v>
      </c>
      <c r="I25" s="22" t="s">
        <v>24</v>
      </c>
      <c r="J25" s="22" t="s">
        <v>24</v>
      </c>
      <c r="K25" s="22" t="s">
        <v>24</v>
      </c>
      <c r="L25" s="22" t="s">
        <v>24</v>
      </c>
      <c r="M25" s="21" t="s">
        <v>348</v>
      </c>
      <c r="N25" s="4">
        <v>1417</v>
      </c>
      <c r="O25" s="1">
        <v>4333</v>
      </c>
      <c r="P25" s="2">
        <f>N25/O25</f>
        <v>0.32702515578121394</v>
      </c>
      <c r="Q25" s="5">
        <v>0.75290189219271697</v>
      </c>
      <c r="R25" s="54">
        <v>0.777504105</v>
      </c>
      <c r="S25">
        <v>583256</v>
      </c>
      <c r="T25">
        <v>271</v>
      </c>
      <c r="U25">
        <v>470</v>
      </c>
      <c r="V25">
        <v>947</v>
      </c>
      <c r="W25" s="4">
        <v>2</v>
      </c>
      <c r="X25" s="2">
        <v>0.83707403426692795</v>
      </c>
      <c r="Y25" s="54">
        <v>0.92232671543016398</v>
      </c>
      <c r="Z25">
        <v>343414</v>
      </c>
      <c r="AA25">
        <v>223</v>
      </c>
      <c r="AB25">
        <v>1685</v>
      </c>
      <c r="AC25">
        <v>2648</v>
      </c>
      <c r="AD25" s="1">
        <v>1</v>
      </c>
      <c r="AE25" s="3" t="s">
        <v>252</v>
      </c>
      <c r="AF25" s="1" t="s">
        <v>253</v>
      </c>
      <c r="AG25" s="3" t="s">
        <v>254</v>
      </c>
      <c r="AH25" s="1" t="s">
        <v>255</v>
      </c>
      <c r="AI25" s="1" t="s">
        <v>583</v>
      </c>
      <c r="AJ25" s="1">
        <v>5</v>
      </c>
      <c r="AL25" s="3" t="s">
        <v>250</v>
      </c>
      <c r="AM25" s="1" t="s">
        <v>362</v>
      </c>
      <c r="AN25" s="3" t="s">
        <v>442</v>
      </c>
      <c r="AO25" s="9" t="s">
        <v>443</v>
      </c>
      <c r="AP25" s="16" t="s">
        <v>444</v>
      </c>
      <c r="AQ25" s="3" t="s">
        <v>429</v>
      </c>
    </row>
    <row r="26" spans="1:43">
      <c r="A26" s="3">
        <v>46</v>
      </c>
      <c r="B26" s="3">
        <v>39</v>
      </c>
      <c r="C26" s="3">
        <v>23</v>
      </c>
      <c r="D26" s="3" t="s">
        <v>356</v>
      </c>
      <c r="E26" s="1" t="s">
        <v>256</v>
      </c>
      <c r="F26" s="28" t="s">
        <v>257</v>
      </c>
      <c r="G26" s="21" t="s">
        <v>258</v>
      </c>
      <c r="H26" s="22" t="s">
        <v>24</v>
      </c>
      <c r="I26" s="22" t="s">
        <v>24</v>
      </c>
      <c r="J26" s="22" t="s">
        <v>24</v>
      </c>
      <c r="K26" s="22" t="s">
        <v>24</v>
      </c>
      <c r="L26" s="22" t="s">
        <v>24</v>
      </c>
      <c r="M26" s="21" t="s">
        <v>348</v>
      </c>
      <c r="N26" s="4">
        <v>61429</v>
      </c>
      <c r="O26" s="1">
        <v>59053</v>
      </c>
      <c r="P26" s="2">
        <f>N26/O26</f>
        <v>1.040235043096879</v>
      </c>
      <c r="Q26" s="5">
        <v>0.95195926134808195</v>
      </c>
      <c r="R26" s="54">
        <v>0.95506510300000003</v>
      </c>
      <c r="S26">
        <v>520799</v>
      </c>
      <c r="T26">
        <v>2716</v>
      </c>
      <c r="U26">
        <v>3702</v>
      </c>
      <c r="V26">
        <v>57727</v>
      </c>
      <c r="W26" s="4">
        <v>1</v>
      </c>
      <c r="X26" s="2">
        <v>0.96589956834425195</v>
      </c>
      <c r="Y26" s="54">
        <v>0.99058477521867005</v>
      </c>
      <c r="Z26">
        <v>288424</v>
      </c>
      <c r="AA26">
        <v>493</v>
      </c>
      <c r="AB26">
        <v>7184</v>
      </c>
      <c r="AC26">
        <v>51869</v>
      </c>
      <c r="AD26" s="1">
        <v>2</v>
      </c>
      <c r="AE26" s="3" t="s">
        <v>259</v>
      </c>
      <c r="AF26" s="1" t="s">
        <v>260</v>
      </c>
      <c r="AG26" s="3" t="s">
        <v>261</v>
      </c>
      <c r="AH26" s="1" t="s">
        <v>262</v>
      </c>
      <c r="AI26" s="1" t="s">
        <v>590</v>
      </c>
      <c r="AJ26" s="1">
        <v>9</v>
      </c>
      <c r="AL26" s="3" t="s">
        <v>257</v>
      </c>
      <c r="AM26" s="1" t="s">
        <v>362</v>
      </c>
      <c r="AN26" s="3" t="s">
        <v>445</v>
      </c>
      <c r="AO26" s="9" t="s">
        <v>440</v>
      </c>
      <c r="AP26" s="16" t="s">
        <v>441</v>
      </c>
      <c r="AQ26" s="3" t="s">
        <v>429</v>
      </c>
    </row>
    <row r="27" spans="1:43">
      <c r="A27" s="3">
        <v>55</v>
      </c>
      <c r="B27" s="3">
        <v>43</v>
      </c>
      <c r="C27" s="3">
        <v>24</v>
      </c>
      <c r="D27" s="3" t="s">
        <v>356</v>
      </c>
      <c r="E27" s="1" t="s">
        <v>270</v>
      </c>
      <c r="F27" s="28" t="s">
        <v>289</v>
      </c>
      <c r="G27" s="21" t="s">
        <v>290</v>
      </c>
      <c r="H27" s="22" t="s">
        <v>24</v>
      </c>
      <c r="I27" s="22" t="s">
        <v>24</v>
      </c>
      <c r="J27" s="22" t="s">
        <v>24</v>
      </c>
      <c r="K27" s="22" t="s">
        <v>24</v>
      </c>
      <c r="L27" s="22" t="s">
        <v>24</v>
      </c>
      <c r="M27" s="21" t="s">
        <v>348</v>
      </c>
      <c r="N27" s="4">
        <v>1274</v>
      </c>
      <c r="O27" s="1">
        <v>1009</v>
      </c>
      <c r="P27" s="2">
        <f>N27/O27</f>
        <v>1.2626362735381567</v>
      </c>
      <c r="Q27" s="5">
        <v>0.46224961479198701</v>
      </c>
      <c r="R27" s="54">
        <v>0.54961832099999997</v>
      </c>
      <c r="S27">
        <v>583375</v>
      </c>
      <c r="T27">
        <v>295</v>
      </c>
      <c r="U27">
        <v>914</v>
      </c>
      <c r="V27">
        <v>360</v>
      </c>
      <c r="W27" s="4">
        <v>2</v>
      </c>
      <c r="X27" s="2">
        <v>0.63121487246000896</v>
      </c>
      <c r="Y27" s="54">
        <v>0.89570552147239302</v>
      </c>
      <c r="Z27">
        <v>346927</v>
      </c>
      <c r="AA27">
        <v>34</v>
      </c>
      <c r="AB27">
        <v>717</v>
      </c>
      <c r="AC27">
        <v>292</v>
      </c>
      <c r="AD27" s="1">
        <v>2</v>
      </c>
      <c r="AE27" s="3" t="s">
        <v>291</v>
      </c>
      <c r="AF27" s="1" t="s">
        <v>292</v>
      </c>
      <c r="AG27" s="3" t="s">
        <v>293</v>
      </c>
      <c r="AH27" s="1" t="s">
        <v>294</v>
      </c>
      <c r="AI27" s="1" t="s">
        <v>581</v>
      </c>
      <c r="AJ27" s="1">
        <v>5</v>
      </c>
      <c r="AL27" s="3" t="s">
        <v>289</v>
      </c>
      <c r="AM27" s="1" t="s">
        <v>367</v>
      </c>
      <c r="AN27" s="3" t="s">
        <v>446</v>
      </c>
      <c r="AO27" s="9" t="s">
        <v>447</v>
      </c>
      <c r="AP27" s="14" t="s">
        <v>448</v>
      </c>
      <c r="AQ27" s="12"/>
    </row>
    <row r="28" spans="1:43">
      <c r="A28" s="3">
        <v>56</v>
      </c>
      <c r="B28" s="3">
        <v>44</v>
      </c>
      <c r="C28" s="3">
        <v>25</v>
      </c>
      <c r="D28" s="3" t="s">
        <v>356</v>
      </c>
      <c r="E28" s="1" t="s">
        <v>295</v>
      </c>
      <c r="F28" s="28" t="s">
        <v>295</v>
      </c>
      <c r="G28" s="21" t="s">
        <v>296</v>
      </c>
      <c r="H28" s="22" t="s">
        <v>24</v>
      </c>
      <c r="I28" s="22" t="s">
        <v>24</v>
      </c>
      <c r="J28" s="22" t="s">
        <v>24</v>
      </c>
      <c r="K28" s="22" t="s">
        <v>24</v>
      </c>
      <c r="L28" s="22" t="s">
        <v>24</v>
      </c>
      <c r="M28" s="21" t="s">
        <v>348</v>
      </c>
      <c r="N28" s="4">
        <v>7937</v>
      </c>
      <c r="O28" s="1">
        <v>12039</v>
      </c>
      <c r="P28" s="2">
        <f>N28/O28</f>
        <v>0.65927402608190044</v>
      </c>
      <c r="Q28" s="5">
        <v>0.85113969520086596</v>
      </c>
      <c r="R28" s="54">
        <v>0.86151584000000003</v>
      </c>
      <c r="S28">
        <v>575971</v>
      </c>
      <c r="T28">
        <v>1036</v>
      </c>
      <c r="U28">
        <v>1492</v>
      </c>
      <c r="V28">
        <v>6445</v>
      </c>
      <c r="W28" s="4">
        <v>1</v>
      </c>
      <c r="X28" s="2">
        <v>0.87325339789168699</v>
      </c>
      <c r="Y28" s="54">
        <v>0.90667986145472501</v>
      </c>
      <c r="Z28">
        <v>334988</v>
      </c>
      <c r="AA28">
        <v>943</v>
      </c>
      <c r="AB28">
        <v>2877</v>
      </c>
      <c r="AC28">
        <v>9162</v>
      </c>
      <c r="AD28" s="1">
        <v>1</v>
      </c>
      <c r="AE28" s="3" t="s">
        <v>297</v>
      </c>
      <c r="AF28" s="1" t="s">
        <v>298</v>
      </c>
      <c r="AG28" s="3" t="s">
        <v>299</v>
      </c>
      <c r="AH28" s="1" t="s">
        <v>300</v>
      </c>
      <c r="AI28" s="1" t="s">
        <v>557</v>
      </c>
      <c r="AJ28" s="1">
        <v>4</v>
      </c>
      <c r="AL28" s="3" t="s">
        <v>295</v>
      </c>
      <c r="AM28" s="1" t="s">
        <v>362</v>
      </c>
      <c r="AN28" s="3" t="s">
        <v>449</v>
      </c>
      <c r="AO28" s="9" t="s">
        <v>450</v>
      </c>
      <c r="AP28" s="16" t="s">
        <v>451</v>
      </c>
      <c r="AQ28" s="3" t="s">
        <v>429</v>
      </c>
    </row>
    <row r="29" spans="1:43">
      <c r="A29" s="3">
        <v>57</v>
      </c>
      <c r="B29" s="3">
        <v>45</v>
      </c>
      <c r="C29" s="3">
        <v>26</v>
      </c>
      <c r="D29" s="3" t="s">
        <v>356</v>
      </c>
      <c r="E29" s="1" t="s">
        <v>628</v>
      </c>
      <c r="F29" s="28" t="s">
        <v>301</v>
      </c>
      <c r="G29" s="21" t="s">
        <v>301</v>
      </c>
      <c r="H29" s="22" t="s">
        <v>24</v>
      </c>
      <c r="I29" s="22" t="s">
        <v>24</v>
      </c>
      <c r="J29" s="22" t="s">
        <v>24</v>
      </c>
      <c r="K29" s="22" t="s">
        <v>24</v>
      </c>
      <c r="L29" s="22" t="s">
        <v>24</v>
      </c>
      <c r="M29" s="21" t="s">
        <v>348</v>
      </c>
      <c r="N29" s="4">
        <v>561</v>
      </c>
      <c r="O29" s="1">
        <v>159</v>
      </c>
      <c r="P29" s="2">
        <f>N29/O29</f>
        <v>3.5283018867924527</v>
      </c>
      <c r="Q29" s="5">
        <v>0.81591024987251404</v>
      </c>
      <c r="R29" s="54">
        <v>0.91428571400000003</v>
      </c>
      <c r="S29">
        <v>584353</v>
      </c>
      <c r="T29">
        <v>30</v>
      </c>
      <c r="U29">
        <v>241</v>
      </c>
      <c r="V29">
        <v>320</v>
      </c>
      <c r="W29" s="4">
        <v>2</v>
      </c>
      <c r="X29" s="2">
        <v>0.93700787401574803</v>
      </c>
      <c r="Y29" s="54">
        <v>1</v>
      </c>
      <c r="Z29">
        <v>347811</v>
      </c>
      <c r="AA29">
        <v>0</v>
      </c>
      <c r="AB29">
        <v>40</v>
      </c>
      <c r="AC29">
        <v>119</v>
      </c>
      <c r="AD29" s="1">
        <v>2</v>
      </c>
      <c r="AE29" s="3" t="s">
        <v>302</v>
      </c>
      <c r="AF29" s="1" t="s">
        <v>302</v>
      </c>
      <c r="AG29" s="3" t="s">
        <v>303</v>
      </c>
      <c r="AH29" s="1" t="s">
        <v>304</v>
      </c>
      <c r="AI29" s="1" t="s">
        <v>591</v>
      </c>
      <c r="AJ29" s="1">
        <v>7</v>
      </c>
      <c r="AL29" s="3" t="s">
        <v>301</v>
      </c>
      <c r="AM29" s="1" t="s">
        <v>362</v>
      </c>
      <c r="AN29" s="3" t="s">
        <v>452</v>
      </c>
      <c r="AO29" s="9" t="s">
        <v>453</v>
      </c>
      <c r="AP29" s="16" t="s">
        <v>454</v>
      </c>
      <c r="AQ29" s="3" t="s">
        <v>429</v>
      </c>
    </row>
    <row r="30" spans="1:43">
      <c r="A30" s="3">
        <v>58</v>
      </c>
      <c r="B30" s="3">
        <v>46</v>
      </c>
      <c r="C30" s="3">
        <v>27</v>
      </c>
      <c r="D30" s="3" t="s">
        <v>356</v>
      </c>
      <c r="E30" s="1" t="s">
        <v>628</v>
      </c>
      <c r="F30" s="28" t="s">
        <v>305</v>
      </c>
      <c r="G30" s="21" t="s">
        <v>333</v>
      </c>
      <c r="H30" s="22" t="s">
        <v>24</v>
      </c>
      <c r="I30" s="22" t="s">
        <v>24</v>
      </c>
      <c r="J30" s="22" t="s">
        <v>24</v>
      </c>
      <c r="K30" s="22" t="s">
        <v>24</v>
      </c>
      <c r="L30" s="23" t="s">
        <v>24</v>
      </c>
      <c r="M30" s="21" t="s">
        <v>348</v>
      </c>
      <c r="N30" s="4">
        <v>159</v>
      </c>
      <c r="O30" s="1">
        <v>1155</v>
      </c>
      <c r="P30" s="7">
        <f>N30/O30</f>
        <v>0.13766233766233765</v>
      </c>
      <c r="Q30" s="5">
        <v>0.93883357041251703</v>
      </c>
      <c r="R30" s="54">
        <v>0.97058823500000002</v>
      </c>
      <c r="S30">
        <v>584781</v>
      </c>
      <c r="T30">
        <v>4</v>
      </c>
      <c r="U30">
        <v>27</v>
      </c>
      <c r="V30">
        <v>132</v>
      </c>
      <c r="W30" s="4">
        <v>2</v>
      </c>
      <c r="X30" s="2">
        <v>0.97741644083107504</v>
      </c>
      <c r="Y30" s="54">
        <v>0.988127853881278</v>
      </c>
      <c r="Z30">
        <v>346802</v>
      </c>
      <c r="AA30">
        <v>13</v>
      </c>
      <c r="AB30">
        <v>73</v>
      </c>
      <c r="AC30">
        <v>1082</v>
      </c>
      <c r="AD30" s="1">
        <v>2</v>
      </c>
      <c r="AE30" s="3" t="s">
        <v>338</v>
      </c>
      <c r="AF30" s="1" t="s">
        <v>339</v>
      </c>
      <c r="AG30" s="3" t="s">
        <v>340</v>
      </c>
      <c r="AH30" s="1" t="s">
        <v>341</v>
      </c>
      <c r="AI30" s="1" t="s">
        <v>578</v>
      </c>
      <c r="AJ30" s="1">
        <v>7</v>
      </c>
      <c r="AL30" s="3" t="s">
        <v>305</v>
      </c>
      <c r="AM30" s="1" t="s">
        <v>362</v>
      </c>
      <c r="AN30" s="3" t="s">
        <v>524</v>
      </c>
      <c r="AO30" s="9" t="s">
        <v>525</v>
      </c>
      <c r="AP30" s="16" t="s">
        <v>526</v>
      </c>
      <c r="AQ30" s="3" t="s">
        <v>429</v>
      </c>
    </row>
    <row r="31" spans="1:43">
      <c r="A31" s="3">
        <v>61</v>
      </c>
      <c r="B31" s="3">
        <v>48</v>
      </c>
      <c r="C31" s="3">
        <v>28</v>
      </c>
      <c r="D31" s="3" t="s">
        <v>356</v>
      </c>
      <c r="E31" s="1" t="s">
        <v>628</v>
      </c>
      <c r="F31" s="28" t="s">
        <v>315</v>
      </c>
      <c r="G31" s="21" t="s">
        <v>316</v>
      </c>
      <c r="H31" s="22" t="s">
        <v>24</v>
      </c>
      <c r="I31" s="22" t="s">
        <v>24</v>
      </c>
      <c r="J31" s="22" t="s">
        <v>24</v>
      </c>
      <c r="K31" s="22" t="s">
        <v>24</v>
      </c>
      <c r="L31" s="22" t="s">
        <v>24</v>
      </c>
      <c r="M31" s="21" t="s">
        <v>348</v>
      </c>
      <c r="N31" s="4">
        <v>35225</v>
      </c>
      <c r="O31" s="1">
        <v>13410</v>
      </c>
      <c r="P31" s="2">
        <f>N31/O31</f>
        <v>2.6267710663683816</v>
      </c>
      <c r="Q31" s="5">
        <v>0.85841999635102995</v>
      </c>
      <c r="R31" s="54">
        <v>0.92436149300000003</v>
      </c>
      <c r="S31">
        <v>547794</v>
      </c>
      <c r="T31">
        <v>1925</v>
      </c>
      <c r="U31">
        <v>11700</v>
      </c>
      <c r="V31">
        <v>23525</v>
      </c>
      <c r="W31" s="4">
        <v>2</v>
      </c>
      <c r="X31" s="2">
        <v>0.95584016739225797</v>
      </c>
      <c r="Y31" s="54">
        <v>0.98831021547587905</v>
      </c>
      <c r="Z31">
        <v>334426</v>
      </c>
      <c r="AA31">
        <v>134</v>
      </c>
      <c r="AB31">
        <v>2081</v>
      </c>
      <c r="AC31">
        <v>11329</v>
      </c>
      <c r="AD31" s="1">
        <v>2</v>
      </c>
      <c r="AE31" s="3" t="s">
        <v>317</v>
      </c>
      <c r="AF31" s="1" t="s">
        <v>318</v>
      </c>
      <c r="AG31" s="3" t="s">
        <v>319</v>
      </c>
      <c r="AH31" s="1" t="s">
        <v>320</v>
      </c>
      <c r="AI31" s="1" t="s">
        <v>576</v>
      </c>
      <c r="AJ31" s="1">
        <v>6</v>
      </c>
      <c r="AL31" s="3" t="s">
        <v>315</v>
      </c>
      <c r="AM31" s="1" t="s">
        <v>367</v>
      </c>
      <c r="AN31" s="3" t="s">
        <v>458</v>
      </c>
      <c r="AO31" s="9" t="s">
        <v>459</v>
      </c>
      <c r="AP31" s="14" t="s">
        <v>460</v>
      </c>
      <c r="AQ31" s="12"/>
    </row>
    <row r="32" spans="1:43">
      <c r="A32" s="3">
        <v>5</v>
      </c>
      <c r="B32" s="3">
        <v>2</v>
      </c>
      <c r="C32" s="3">
        <v>29</v>
      </c>
      <c r="D32" s="3" t="s">
        <v>353</v>
      </c>
      <c r="E32" s="1" t="s">
        <v>32</v>
      </c>
      <c r="F32" s="29" t="s">
        <v>33</v>
      </c>
      <c r="G32" s="24" t="s">
        <v>34</v>
      </c>
      <c r="H32" s="22" t="s">
        <v>24</v>
      </c>
      <c r="I32" s="25" t="s">
        <v>17</v>
      </c>
      <c r="J32" s="22" t="s">
        <v>24</v>
      </c>
      <c r="K32" s="22" t="s">
        <v>24</v>
      </c>
      <c r="L32" s="22" t="s">
        <v>24</v>
      </c>
      <c r="M32" s="21" t="s">
        <v>348</v>
      </c>
      <c r="N32" s="4">
        <v>9133</v>
      </c>
      <c r="O32" s="1">
        <v>2594</v>
      </c>
      <c r="P32" s="2">
        <f>N32/O32</f>
        <v>3.520817270624518</v>
      </c>
      <c r="Q32" s="5">
        <v>0.53238456344465801</v>
      </c>
      <c r="R32" s="54">
        <v>0.81027667999999997</v>
      </c>
      <c r="S32">
        <v>575331</v>
      </c>
      <c r="T32">
        <v>480</v>
      </c>
      <c r="U32">
        <v>7083</v>
      </c>
      <c r="V32">
        <v>2050</v>
      </c>
      <c r="W32" s="4">
        <v>2</v>
      </c>
      <c r="X32" s="2">
        <v>0.64814814814814803</v>
      </c>
      <c r="Y32" s="54">
        <v>0.87969924812030098</v>
      </c>
      <c r="Z32">
        <v>345264</v>
      </c>
      <c r="AA32">
        <v>112</v>
      </c>
      <c r="AB32">
        <v>1775</v>
      </c>
      <c r="AC32">
        <v>819</v>
      </c>
      <c r="AD32" s="1">
        <v>2</v>
      </c>
      <c r="AE32" s="3" t="s">
        <v>35</v>
      </c>
      <c r="AF32" s="1" t="s">
        <v>36</v>
      </c>
      <c r="AG32" s="3" t="s">
        <v>37</v>
      </c>
      <c r="AH32" s="1" t="s">
        <v>38</v>
      </c>
      <c r="AI32" s="1" t="s">
        <v>561</v>
      </c>
      <c r="AJ32" s="1">
        <v>5</v>
      </c>
      <c r="AL32" s="3" t="s">
        <v>33</v>
      </c>
      <c r="AM32" s="1" t="s">
        <v>367</v>
      </c>
      <c r="AN32" s="3" t="s">
        <v>368</v>
      </c>
      <c r="AO32" s="13" t="s">
        <v>369</v>
      </c>
      <c r="AP32" s="14" t="s">
        <v>370</v>
      </c>
      <c r="AQ32" s="1"/>
    </row>
    <row r="33" spans="1:43">
      <c r="A33" s="3">
        <v>6</v>
      </c>
      <c r="B33" s="3">
        <v>3</v>
      </c>
      <c r="C33" s="3">
        <v>30</v>
      </c>
      <c r="D33" s="3" t="s">
        <v>353</v>
      </c>
      <c r="E33" s="1" t="s">
        <v>32</v>
      </c>
      <c r="F33" s="29" t="s">
        <v>39</v>
      </c>
      <c r="G33" s="24" t="s">
        <v>40</v>
      </c>
      <c r="H33" s="22" t="s">
        <v>24</v>
      </c>
      <c r="I33" s="25" t="s">
        <v>17</v>
      </c>
      <c r="J33" s="25" t="s">
        <v>17</v>
      </c>
      <c r="K33" s="25" t="s">
        <v>17</v>
      </c>
      <c r="L33" s="22" t="s">
        <v>24</v>
      </c>
      <c r="M33" s="21" t="s">
        <v>348</v>
      </c>
      <c r="N33" s="4">
        <v>322</v>
      </c>
      <c r="O33" s="1">
        <v>260</v>
      </c>
      <c r="P33" s="2">
        <f>N33/O33</f>
        <v>1.2384615384615385</v>
      </c>
      <c r="Q33" s="5">
        <v>0.77041602465331205</v>
      </c>
      <c r="R33" s="54">
        <v>0.81967213100000003</v>
      </c>
      <c r="S33">
        <v>584578</v>
      </c>
      <c r="T33">
        <v>44</v>
      </c>
      <c r="U33">
        <v>122</v>
      </c>
      <c r="V33">
        <v>200</v>
      </c>
      <c r="W33" s="4">
        <v>2</v>
      </c>
      <c r="X33" s="2">
        <v>0.79719387755102</v>
      </c>
      <c r="Y33" s="54">
        <v>0.954198473282443</v>
      </c>
      <c r="Z33">
        <v>347704</v>
      </c>
      <c r="AA33">
        <v>6</v>
      </c>
      <c r="AB33">
        <v>135</v>
      </c>
      <c r="AC33">
        <v>125</v>
      </c>
      <c r="AD33" s="1">
        <v>2</v>
      </c>
      <c r="AE33" s="3" t="s">
        <v>41</v>
      </c>
      <c r="AF33" s="1" t="s">
        <v>42</v>
      </c>
      <c r="AG33" s="3" t="s">
        <v>43</v>
      </c>
      <c r="AH33" s="1" t="s">
        <v>44</v>
      </c>
      <c r="AI33" s="1" t="s">
        <v>560</v>
      </c>
      <c r="AJ33" s="1">
        <v>7</v>
      </c>
      <c r="AL33" s="3" t="s">
        <v>39</v>
      </c>
      <c r="AM33" s="1" t="s">
        <v>367</v>
      </c>
      <c r="AN33" s="3" t="s">
        <v>498</v>
      </c>
      <c r="AO33" s="10" t="s">
        <v>499</v>
      </c>
      <c r="AP33" s="10"/>
      <c r="AQ33" s="1"/>
    </row>
    <row r="34" spans="1:43">
      <c r="A34" s="3">
        <v>7</v>
      </c>
      <c r="B34" s="3">
        <v>4</v>
      </c>
      <c r="C34" s="3">
        <v>31</v>
      </c>
      <c r="D34" s="3" t="s">
        <v>353</v>
      </c>
      <c r="E34" s="1" t="s">
        <v>32</v>
      </c>
      <c r="F34" s="29" t="s">
        <v>45</v>
      </c>
      <c r="G34" s="24" t="s">
        <v>46</v>
      </c>
      <c r="H34" s="22" t="s">
        <v>24</v>
      </c>
      <c r="I34" s="25" t="s">
        <v>17</v>
      </c>
      <c r="J34" s="25" t="s">
        <v>17</v>
      </c>
      <c r="K34" s="22" t="s">
        <v>24</v>
      </c>
      <c r="L34" s="22" t="s">
        <v>24</v>
      </c>
      <c r="M34" s="21" t="s">
        <v>348</v>
      </c>
      <c r="N34" s="4">
        <v>312</v>
      </c>
      <c r="O34" s="1">
        <v>236</v>
      </c>
      <c r="P34" s="2">
        <f>N34/O34</f>
        <v>1.3220338983050848</v>
      </c>
      <c r="Q34" s="5">
        <v>0.50143266475644699</v>
      </c>
      <c r="R34" s="54">
        <v>0.51660516599999995</v>
      </c>
      <c r="S34">
        <v>584501</v>
      </c>
      <c r="T34">
        <v>131</v>
      </c>
      <c r="U34">
        <v>172</v>
      </c>
      <c r="V34">
        <v>140</v>
      </c>
      <c r="W34" s="4">
        <v>1</v>
      </c>
      <c r="X34" s="2">
        <v>0.63586956521739102</v>
      </c>
      <c r="Y34" s="54">
        <v>0.68421052631579005</v>
      </c>
      <c r="Z34">
        <v>347680</v>
      </c>
      <c r="AA34">
        <v>54</v>
      </c>
      <c r="AB34">
        <v>119</v>
      </c>
      <c r="AC34">
        <v>117</v>
      </c>
      <c r="AD34" s="1">
        <v>1</v>
      </c>
      <c r="AE34" s="3" t="s">
        <v>47</v>
      </c>
      <c r="AF34" s="1" t="s">
        <v>47</v>
      </c>
      <c r="AG34" s="3" t="s">
        <v>48</v>
      </c>
      <c r="AH34" s="1" t="s">
        <v>49</v>
      </c>
      <c r="AI34" s="1" t="s">
        <v>575</v>
      </c>
      <c r="AJ34" s="1">
        <v>4</v>
      </c>
      <c r="AL34" s="3" t="s">
        <v>45</v>
      </c>
      <c r="AM34" s="1" t="s">
        <v>362</v>
      </c>
      <c r="AN34" s="3" t="s">
        <v>371</v>
      </c>
      <c r="AO34" s="9" t="s">
        <v>372</v>
      </c>
      <c r="AP34" s="16" t="s">
        <v>373</v>
      </c>
      <c r="AQ34" s="3" t="s">
        <v>374</v>
      </c>
    </row>
    <row r="35" spans="1:43">
      <c r="A35" s="3">
        <v>8</v>
      </c>
      <c r="B35" s="3">
        <v>6</v>
      </c>
      <c r="C35" s="3">
        <v>32</v>
      </c>
      <c r="D35" s="3" t="s">
        <v>353</v>
      </c>
      <c r="E35" s="1" t="s">
        <v>50</v>
      </c>
      <c r="F35" s="29" t="s">
        <v>51</v>
      </c>
      <c r="G35" s="24" t="s">
        <v>52</v>
      </c>
      <c r="H35" s="22" t="s">
        <v>24</v>
      </c>
      <c r="I35" s="25" t="s">
        <v>17</v>
      </c>
      <c r="J35" s="25" t="s">
        <v>17</v>
      </c>
      <c r="K35" s="25" t="s">
        <v>17</v>
      </c>
      <c r="L35" s="22" t="s">
        <v>24</v>
      </c>
      <c r="M35" s="21" t="s">
        <v>348</v>
      </c>
      <c r="N35" s="4">
        <v>17695</v>
      </c>
      <c r="O35" s="1">
        <v>17999</v>
      </c>
      <c r="P35" s="2">
        <f>N35/O35</f>
        <v>0.98311017278737711</v>
      </c>
      <c r="Q35" s="5">
        <v>0.77435791857532499</v>
      </c>
      <c r="R35" s="54">
        <v>0.88953488400000003</v>
      </c>
      <c r="S35">
        <v>566128</v>
      </c>
      <c r="T35">
        <v>1121</v>
      </c>
      <c r="U35">
        <v>8668</v>
      </c>
      <c r="V35">
        <v>9027</v>
      </c>
      <c r="W35" s="4">
        <v>2</v>
      </c>
      <c r="X35" s="2">
        <v>0.80390094655320798</v>
      </c>
      <c r="Y35" s="54">
        <v>0.98063914159085597</v>
      </c>
      <c r="Z35">
        <v>329805</v>
      </c>
      <c r="AA35">
        <v>166</v>
      </c>
      <c r="AB35">
        <v>9591</v>
      </c>
      <c r="AC35">
        <v>8408</v>
      </c>
      <c r="AD35" s="1">
        <v>2</v>
      </c>
      <c r="AE35" s="3" t="s">
        <v>53</v>
      </c>
      <c r="AF35" s="1" t="s">
        <v>54</v>
      </c>
      <c r="AG35" s="3" t="s">
        <v>55</v>
      </c>
      <c r="AH35" s="1" t="s">
        <v>56</v>
      </c>
      <c r="AI35" s="1" t="s">
        <v>566</v>
      </c>
      <c r="AJ35" s="1">
        <v>6</v>
      </c>
      <c r="AL35" s="3" t="s">
        <v>51</v>
      </c>
      <c r="AM35" s="1" t="s">
        <v>362</v>
      </c>
      <c r="AN35" s="3" t="s">
        <v>508</v>
      </c>
      <c r="AO35" s="9" t="s">
        <v>509</v>
      </c>
      <c r="AP35" s="16" t="s">
        <v>510</v>
      </c>
      <c r="AQ35" s="3" t="s">
        <v>511</v>
      </c>
    </row>
    <row r="36" spans="1:43">
      <c r="A36" s="3">
        <v>11</v>
      </c>
      <c r="B36" s="3">
        <v>8</v>
      </c>
      <c r="C36" s="3">
        <v>33</v>
      </c>
      <c r="D36" s="3" t="s">
        <v>353</v>
      </c>
      <c r="E36" s="1" t="s">
        <v>50</v>
      </c>
      <c r="F36" s="29" t="s">
        <v>66</v>
      </c>
      <c r="G36" s="24" t="s">
        <v>67</v>
      </c>
      <c r="H36" s="22" t="s">
        <v>24</v>
      </c>
      <c r="I36" s="25" t="s">
        <v>17</v>
      </c>
      <c r="J36" s="25" t="s">
        <v>17</v>
      </c>
      <c r="K36" s="25" t="s">
        <v>17</v>
      </c>
      <c r="L36" s="22" t="s">
        <v>24</v>
      </c>
      <c r="M36" s="21" t="s">
        <v>348</v>
      </c>
      <c r="N36" s="4">
        <v>4805</v>
      </c>
      <c r="O36" s="1">
        <v>6437</v>
      </c>
      <c r="P36" s="2">
        <f>N36/O36</f>
        <v>0.74646574491222617</v>
      </c>
      <c r="Q36" s="5">
        <v>0.46354825115886999</v>
      </c>
      <c r="R36" s="54">
        <v>0.62322946199999996</v>
      </c>
      <c r="S36">
        <v>579474</v>
      </c>
      <c r="T36">
        <v>665</v>
      </c>
      <c r="U36">
        <v>3705</v>
      </c>
      <c r="V36">
        <v>1100</v>
      </c>
      <c r="W36" s="4">
        <v>3</v>
      </c>
      <c r="X36" s="2">
        <v>0.60240621985131404</v>
      </c>
      <c r="Y36" s="54">
        <v>0.75929899856938499</v>
      </c>
      <c r="Z36">
        <v>340860</v>
      </c>
      <c r="AA36">
        <v>673</v>
      </c>
      <c r="AB36">
        <v>4314</v>
      </c>
      <c r="AC36">
        <v>2123</v>
      </c>
      <c r="AD36" s="1">
        <v>2</v>
      </c>
      <c r="AE36" s="3" t="s">
        <v>68</v>
      </c>
      <c r="AF36" s="1" t="s">
        <v>69</v>
      </c>
      <c r="AG36" s="3" t="s">
        <v>70</v>
      </c>
      <c r="AH36" s="1" t="s">
        <v>71</v>
      </c>
      <c r="AI36" s="1" t="s">
        <v>573</v>
      </c>
      <c r="AJ36" s="1">
        <v>4</v>
      </c>
      <c r="AL36" s="3" t="s">
        <v>66</v>
      </c>
      <c r="AM36" s="1" t="s">
        <v>468</v>
      </c>
      <c r="AN36" s="3" t="s">
        <v>512</v>
      </c>
      <c r="AO36" s="10" t="s">
        <v>513</v>
      </c>
      <c r="AP36" s="10"/>
      <c r="AQ36" s="1"/>
    </row>
    <row r="37" spans="1:43">
      <c r="A37" s="3">
        <v>28</v>
      </c>
      <c r="B37" s="3">
        <v>24</v>
      </c>
      <c r="C37" s="3">
        <v>34</v>
      </c>
      <c r="D37" s="3" t="s">
        <v>355</v>
      </c>
      <c r="E37" s="1" t="s">
        <v>148</v>
      </c>
      <c r="F37" s="29" t="s">
        <v>161</v>
      </c>
      <c r="G37" s="24" t="s">
        <v>162</v>
      </c>
      <c r="H37" s="22" t="s">
        <v>24</v>
      </c>
      <c r="I37" s="25" t="s">
        <v>17</v>
      </c>
      <c r="J37" s="22" t="s">
        <v>24</v>
      </c>
      <c r="K37" s="25" t="s">
        <v>17</v>
      </c>
      <c r="L37" s="22" t="s">
        <v>24</v>
      </c>
      <c r="M37" s="21" t="s">
        <v>348</v>
      </c>
      <c r="N37" s="4">
        <v>716</v>
      </c>
      <c r="O37" s="1">
        <v>953</v>
      </c>
      <c r="P37" s="2">
        <f>N37/O37</f>
        <v>0.751311647429171</v>
      </c>
      <c r="Q37" s="5">
        <v>0.475299401197604</v>
      </c>
      <c r="R37" s="54">
        <v>0.81935483899999995</v>
      </c>
      <c r="S37">
        <v>584200</v>
      </c>
      <c r="T37">
        <v>28</v>
      </c>
      <c r="U37">
        <v>589</v>
      </c>
      <c r="V37">
        <v>127</v>
      </c>
      <c r="W37" s="4">
        <v>3</v>
      </c>
      <c r="X37" s="2">
        <v>0.52206203582350397</v>
      </c>
      <c r="Y37" s="54">
        <v>0.71556886227544902</v>
      </c>
      <c r="Z37">
        <v>346922</v>
      </c>
      <c r="AA37">
        <v>95</v>
      </c>
      <c r="AB37">
        <v>714</v>
      </c>
      <c r="AC37">
        <v>239</v>
      </c>
      <c r="AD37" s="1">
        <v>2</v>
      </c>
      <c r="AE37" s="3" t="s">
        <v>163</v>
      </c>
      <c r="AF37" s="1" t="s">
        <v>164</v>
      </c>
      <c r="AG37" s="3" t="s">
        <v>165</v>
      </c>
      <c r="AH37" s="1" t="s">
        <v>166</v>
      </c>
      <c r="AI37" s="1" t="s">
        <v>577</v>
      </c>
      <c r="AJ37" s="1">
        <v>7</v>
      </c>
      <c r="AL37" s="3" t="s">
        <v>161</v>
      </c>
      <c r="AM37" s="1" t="s">
        <v>362</v>
      </c>
      <c r="AN37" s="3" t="s">
        <v>412</v>
      </c>
      <c r="AO37" s="9" t="s">
        <v>413</v>
      </c>
      <c r="AP37" s="16" t="s">
        <v>414</v>
      </c>
      <c r="AQ37" s="3" t="s">
        <v>415</v>
      </c>
    </row>
    <row r="38" spans="1:43" ht="17" thickBot="1">
      <c r="A38" s="3">
        <v>32</v>
      </c>
      <c r="B38" s="3">
        <v>27</v>
      </c>
      <c r="C38" s="3">
        <v>35</v>
      </c>
      <c r="D38" s="3" t="s">
        <v>355</v>
      </c>
      <c r="E38" s="1" t="s">
        <v>167</v>
      </c>
      <c r="F38" s="29" t="s">
        <v>182</v>
      </c>
      <c r="G38" s="24" t="s">
        <v>183</v>
      </c>
      <c r="H38" s="22" t="s">
        <v>24</v>
      </c>
      <c r="I38" s="25" t="s">
        <v>17</v>
      </c>
      <c r="J38" s="22" t="s">
        <v>24</v>
      </c>
      <c r="K38" s="25" t="s">
        <v>17</v>
      </c>
      <c r="L38" s="22" t="s">
        <v>24</v>
      </c>
      <c r="M38" s="21" t="s">
        <v>348</v>
      </c>
      <c r="N38" s="4">
        <v>335</v>
      </c>
      <c r="O38" s="1">
        <v>515</v>
      </c>
      <c r="P38" s="2">
        <f>N38/O38</f>
        <v>0.65048543689320393</v>
      </c>
      <c r="Q38" s="5">
        <v>0.77328646748681895</v>
      </c>
      <c r="R38" s="54">
        <v>0.76967929999999996</v>
      </c>
      <c r="S38">
        <v>584530</v>
      </c>
      <c r="T38">
        <v>79</v>
      </c>
      <c r="U38">
        <v>71</v>
      </c>
      <c r="V38">
        <v>264</v>
      </c>
      <c r="W38" s="4">
        <v>1</v>
      </c>
      <c r="X38" s="2">
        <v>0.62559241706161095</v>
      </c>
      <c r="Y38" s="54">
        <v>0.97777777777777797</v>
      </c>
      <c r="Z38">
        <v>347452</v>
      </c>
      <c r="AA38">
        <v>3</v>
      </c>
      <c r="AB38">
        <v>383</v>
      </c>
      <c r="AC38">
        <v>132</v>
      </c>
      <c r="AD38" s="1">
        <v>2</v>
      </c>
      <c r="AE38" s="3" t="s">
        <v>184</v>
      </c>
      <c r="AF38" s="1" t="s">
        <v>185</v>
      </c>
      <c r="AG38" s="3" t="s">
        <v>186</v>
      </c>
      <c r="AH38" s="1" t="s">
        <v>187</v>
      </c>
      <c r="AI38" s="1" t="s">
        <v>585</v>
      </c>
      <c r="AJ38" s="1">
        <v>4</v>
      </c>
      <c r="AL38" s="3" t="s">
        <v>182</v>
      </c>
      <c r="AM38" s="1" t="s">
        <v>367</v>
      </c>
      <c r="AN38" s="3" t="s">
        <v>480</v>
      </c>
      <c r="AO38" s="9" t="s">
        <v>481</v>
      </c>
      <c r="AP38" s="9"/>
      <c r="AQ38" s="12"/>
    </row>
    <row r="39" spans="1:43" ht="17" thickBot="1">
      <c r="A39" s="3">
        <v>41</v>
      </c>
      <c r="B39" s="3">
        <v>35</v>
      </c>
      <c r="C39" s="3">
        <v>36</v>
      </c>
      <c r="D39" s="3" t="s">
        <v>356</v>
      </c>
      <c r="E39" s="1" t="s">
        <v>223</v>
      </c>
      <c r="F39" s="39" t="s">
        <v>233</v>
      </c>
      <c r="G39" s="40" t="s">
        <v>234</v>
      </c>
      <c r="H39" s="22" t="s">
        <v>24</v>
      </c>
      <c r="I39" s="25" t="s">
        <v>17</v>
      </c>
      <c r="J39" s="25" t="s">
        <v>17</v>
      </c>
      <c r="K39" s="25" t="s">
        <v>17</v>
      </c>
      <c r="L39" s="25" t="s">
        <v>17</v>
      </c>
      <c r="M39" s="21" t="s">
        <v>348</v>
      </c>
      <c r="N39" s="4">
        <v>38955</v>
      </c>
      <c r="O39" s="1">
        <v>12989</v>
      </c>
      <c r="P39" s="2">
        <f>N39/O39</f>
        <v>2.9990761413503733</v>
      </c>
      <c r="Q39" s="5">
        <v>0.74607431491423803</v>
      </c>
      <c r="R39" s="54">
        <v>0.74764585299999997</v>
      </c>
      <c r="S39">
        <v>536261</v>
      </c>
      <c r="T39">
        <v>9728</v>
      </c>
      <c r="U39">
        <v>10134</v>
      </c>
      <c r="V39">
        <v>28821</v>
      </c>
      <c r="W39" s="4">
        <v>2</v>
      </c>
      <c r="X39" s="2">
        <v>0.88057445200302298</v>
      </c>
      <c r="Y39" s="54">
        <v>0.94146290924160803</v>
      </c>
      <c r="Z39">
        <v>334416</v>
      </c>
      <c r="AA39">
        <v>565</v>
      </c>
      <c r="AB39">
        <v>3902</v>
      </c>
      <c r="AC39">
        <v>9087</v>
      </c>
      <c r="AD39" s="1">
        <v>2</v>
      </c>
      <c r="AE39" s="3" t="s">
        <v>548</v>
      </c>
      <c r="AF39" s="1" t="s">
        <v>549</v>
      </c>
      <c r="AG39" s="3" t="s">
        <v>550</v>
      </c>
      <c r="AH39" s="1" t="s">
        <v>551</v>
      </c>
      <c r="AI39" s="1" t="s">
        <v>563</v>
      </c>
      <c r="AJ39" s="1">
        <v>5</v>
      </c>
      <c r="AL39" s="3" t="s">
        <v>233</v>
      </c>
      <c r="AM39" s="1" t="s">
        <v>362</v>
      </c>
      <c r="AN39" s="3" t="s">
        <v>517</v>
      </c>
      <c r="AO39" s="9" t="s">
        <v>518</v>
      </c>
      <c r="AP39" s="16" t="s">
        <v>519</v>
      </c>
      <c r="AQ39" s="3" t="s">
        <v>429</v>
      </c>
    </row>
    <row r="40" spans="1:43">
      <c r="A40" s="3">
        <v>42</v>
      </c>
      <c r="B40" s="3">
        <v>36</v>
      </c>
      <c r="C40" s="3">
        <v>37</v>
      </c>
      <c r="D40" s="3" t="s">
        <v>356</v>
      </c>
      <c r="E40" s="1" t="s">
        <v>223</v>
      </c>
      <c r="F40" s="29" t="s">
        <v>235</v>
      </c>
      <c r="G40" s="24" t="s">
        <v>236</v>
      </c>
      <c r="H40" s="22" t="s">
        <v>24</v>
      </c>
      <c r="I40" s="25" t="s">
        <v>17</v>
      </c>
      <c r="J40" s="25" t="s">
        <v>17</v>
      </c>
      <c r="K40" s="22" t="s">
        <v>24</v>
      </c>
      <c r="L40" s="22" t="s">
        <v>24</v>
      </c>
      <c r="M40" s="21" t="s">
        <v>348</v>
      </c>
      <c r="N40" s="4">
        <v>165</v>
      </c>
      <c r="O40" s="1">
        <v>88</v>
      </c>
      <c r="P40" s="2">
        <f>N40/O40</f>
        <v>1.875</v>
      </c>
      <c r="Q40" s="5">
        <v>0.55913978494623595</v>
      </c>
      <c r="R40" s="54">
        <v>0.693333333</v>
      </c>
      <c r="S40">
        <v>584756</v>
      </c>
      <c r="T40">
        <v>23</v>
      </c>
      <c r="U40">
        <v>113</v>
      </c>
      <c r="V40">
        <v>52</v>
      </c>
      <c r="W40" s="4">
        <v>3</v>
      </c>
      <c r="X40" s="2">
        <v>0.76271186440677996</v>
      </c>
      <c r="Y40" s="54">
        <v>0.97297297297297303</v>
      </c>
      <c r="Z40">
        <v>347881</v>
      </c>
      <c r="AA40">
        <v>1</v>
      </c>
      <c r="AB40">
        <v>52</v>
      </c>
      <c r="AC40">
        <v>36</v>
      </c>
      <c r="AD40" s="1">
        <v>3</v>
      </c>
      <c r="AE40" s="3" t="s">
        <v>237</v>
      </c>
      <c r="AF40" s="1" t="s">
        <v>238</v>
      </c>
      <c r="AG40" s="3" t="s">
        <v>239</v>
      </c>
      <c r="AH40" s="1" t="s">
        <v>240</v>
      </c>
      <c r="AI40" s="1" t="s">
        <v>587</v>
      </c>
      <c r="AJ40" s="1">
        <v>7</v>
      </c>
      <c r="AL40" s="3" t="s">
        <v>235</v>
      </c>
      <c r="AM40" s="1" t="s">
        <v>367</v>
      </c>
      <c r="AN40" s="3" t="s">
        <v>436</v>
      </c>
      <c r="AO40" s="10" t="s">
        <v>437</v>
      </c>
      <c r="AP40" s="14" t="s">
        <v>438</v>
      </c>
      <c r="AQ40" s="1"/>
    </row>
    <row r="41" spans="1:43">
      <c r="A41" s="3">
        <v>43</v>
      </c>
      <c r="B41" s="3">
        <v>37</v>
      </c>
      <c r="C41" s="3">
        <v>38</v>
      </c>
      <c r="D41" s="3" t="s">
        <v>356</v>
      </c>
      <c r="E41" s="1" t="s">
        <v>241</v>
      </c>
      <c r="F41" s="50" t="s">
        <v>242</v>
      </c>
      <c r="G41" s="24" t="s">
        <v>243</v>
      </c>
      <c r="H41" s="22" t="s">
        <v>24</v>
      </c>
      <c r="I41" s="22" t="s">
        <v>24</v>
      </c>
      <c r="J41" s="22" t="s">
        <v>24</v>
      </c>
      <c r="K41" s="22" t="s">
        <v>24</v>
      </c>
      <c r="L41" s="25" t="s">
        <v>17</v>
      </c>
      <c r="M41" s="21" t="s">
        <v>348</v>
      </c>
      <c r="N41" s="4">
        <v>537</v>
      </c>
      <c r="O41" s="1">
        <v>1113</v>
      </c>
      <c r="P41" s="2">
        <f>N41/O41</f>
        <v>0.48247978436657685</v>
      </c>
      <c r="Q41" s="5">
        <v>0.93474088291746604</v>
      </c>
      <c r="R41" s="54">
        <v>0.94197292099999996</v>
      </c>
      <c r="S41">
        <v>584377</v>
      </c>
      <c r="T41">
        <v>30</v>
      </c>
      <c r="U41">
        <v>50</v>
      </c>
      <c r="V41">
        <v>487</v>
      </c>
      <c r="W41" s="4">
        <v>1</v>
      </c>
      <c r="X41" s="2">
        <v>0.95298602287166401</v>
      </c>
      <c r="Y41" s="54">
        <v>0.95541401273885396</v>
      </c>
      <c r="Z41">
        <v>346808</v>
      </c>
      <c r="AA41">
        <v>49</v>
      </c>
      <c r="AB41">
        <v>63</v>
      </c>
      <c r="AC41">
        <v>1050</v>
      </c>
      <c r="AD41" s="1">
        <v>1</v>
      </c>
      <c r="AE41" s="3" t="s">
        <v>244</v>
      </c>
      <c r="AF41" s="1" t="s">
        <v>244</v>
      </c>
      <c r="AG41" s="3" t="s">
        <v>245</v>
      </c>
      <c r="AH41" s="1" t="s">
        <v>246</v>
      </c>
      <c r="AI41" s="1" t="s">
        <v>582</v>
      </c>
      <c r="AJ41" s="1">
        <v>6</v>
      </c>
      <c r="AL41" s="3" t="s">
        <v>242</v>
      </c>
      <c r="AM41" s="1" t="s">
        <v>367</v>
      </c>
      <c r="AN41" s="3" t="s">
        <v>439</v>
      </c>
      <c r="AO41" s="9" t="s">
        <v>440</v>
      </c>
      <c r="AP41" s="14" t="s">
        <v>441</v>
      </c>
      <c r="AQ41" s="12"/>
    </row>
    <row r="42" spans="1:43" ht="17" thickBot="1">
      <c r="A42" s="3">
        <v>49</v>
      </c>
      <c r="B42" s="3">
        <v>40</v>
      </c>
      <c r="C42" s="3">
        <v>39</v>
      </c>
      <c r="D42" s="3" t="s">
        <v>356</v>
      </c>
      <c r="E42" s="1" t="s">
        <v>256</v>
      </c>
      <c r="F42" s="29" t="s">
        <v>268</v>
      </c>
      <c r="G42" s="24" t="s">
        <v>267</v>
      </c>
      <c r="H42" s="22" t="s">
        <v>24</v>
      </c>
      <c r="I42" s="25" t="s">
        <v>17</v>
      </c>
      <c r="J42" s="22" t="s">
        <v>24</v>
      </c>
      <c r="K42" s="22" t="s">
        <v>24</v>
      </c>
      <c r="L42" s="22" t="s">
        <v>24</v>
      </c>
      <c r="M42" s="21" t="s">
        <v>348</v>
      </c>
      <c r="N42" s="4">
        <v>4393</v>
      </c>
      <c r="O42" s="1">
        <v>4257</v>
      </c>
      <c r="P42" s="2">
        <f>N42/O42</f>
        <v>1.03194738078459</v>
      </c>
      <c r="Q42" s="5">
        <v>0.73131537427686499</v>
      </c>
      <c r="R42" s="54">
        <v>0.78710691799999999</v>
      </c>
      <c r="S42">
        <v>579874</v>
      </c>
      <c r="T42">
        <v>677</v>
      </c>
      <c r="U42">
        <v>1890</v>
      </c>
      <c r="V42">
        <v>2503</v>
      </c>
      <c r="W42" s="4">
        <v>2</v>
      </c>
      <c r="X42" s="2">
        <v>0.87029444700000003</v>
      </c>
      <c r="Y42" s="54">
        <v>0.90030294684659895</v>
      </c>
      <c r="Z42">
        <v>343351</v>
      </c>
      <c r="AA42">
        <v>362</v>
      </c>
      <c r="AB42">
        <v>988</v>
      </c>
      <c r="AC42">
        <v>3269</v>
      </c>
      <c r="AD42" s="1">
        <v>2</v>
      </c>
      <c r="AE42" s="37" t="s">
        <v>605</v>
      </c>
      <c r="AF42" s="38" t="s">
        <v>604</v>
      </c>
      <c r="AG42" s="37" t="s">
        <v>603</v>
      </c>
      <c r="AH42" s="38" t="s">
        <v>602</v>
      </c>
      <c r="AI42" s="1" t="s">
        <v>606</v>
      </c>
      <c r="AJ42" s="1">
        <v>4</v>
      </c>
      <c r="AL42" s="3" t="s">
        <v>268</v>
      </c>
      <c r="AM42" s="1" t="s">
        <v>468</v>
      </c>
      <c r="AN42" s="3" t="s">
        <v>522</v>
      </c>
      <c r="AO42" s="10" t="s">
        <v>523</v>
      </c>
      <c r="AP42" s="10"/>
      <c r="AQ42" s="1"/>
    </row>
    <row r="43" spans="1:43" ht="17" thickBot="1">
      <c r="A43" s="3">
        <v>54</v>
      </c>
      <c r="B43" s="3">
        <v>42</v>
      </c>
      <c r="C43" s="3">
        <v>40</v>
      </c>
      <c r="D43" s="3" t="s">
        <v>356</v>
      </c>
      <c r="E43" s="1" t="s">
        <v>270</v>
      </c>
      <c r="F43" s="39" t="s">
        <v>283</v>
      </c>
      <c r="G43" s="40" t="s">
        <v>284</v>
      </c>
      <c r="H43" s="22" t="s">
        <v>24</v>
      </c>
      <c r="I43" s="25" t="s">
        <v>17</v>
      </c>
      <c r="J43" s="25" t="s">
        <v>17</v>
      </c>
      <c r="K43" s="25" t="s">
        <v>17</v>
      </c>
      <c r="L43" s="25" t="s">
        <v>17</v>
      </c>
      <c r="M43" s="21" t="s">
        <v>348</v>
      </c>
      <c r="N43" s="4">
        <v>9955</v>
      </c>
      <c r="O43" s="1">
        <v>2521</v>
      </c>
      <c r="P43" s="2">
        <f>N43/O43</f>
        <v>3.9488298294327646</v>
      </c>
      <c r="Q43" s="5">
        <v>0.68217931108776997</v>
      </c>
      <c r="R43" s="54">
        <v>0.74565793300000005</v>
      </c>
      <c r="S43">
        <v>573261</v>
      </c>
      <c r="T43">
        <v>1728</v>
      </c>
      <c r="U43">
        <v>4889</v>
      </c>
      <c r="V43">
        <v>5066</v>
      </c>
      <c r="W43" s="4">
        <v>2</v>
      </c>
      <c r="X43" s="2">
        <v>0.75338639854768896</v>
      </c>
      <c r="Y43" s="54">
        <v>0.930172413793103</v>
      </c>
      <c r="Z43">
        <v>345368</v>
      </c>
      <c r="AA43">
        <v>81</v>
      </c>
      <c r="AB43">
        <v>1442</v>
      </c>
      <c r="AC43">
        <v>1079</v>
      </c>
      <c r="AD43" s="1">
        <v>2</v>
      </c>
      <c r="AE43" s="3" t="s">
        <v>285</v>
      </c>
      <c r="AF43" s="1" t="s">
        <v>286</v>
      </c>
      <c r="AG43" s="3" t="s">
        <v>287</v>
      </c>
      <c r="AH43" s="1" t="s">
        <v>288</v>
      </c>
      <c r="AI43" s="1" t="s">
        <v>567</v>
      </c>
      <c r="AJ43" s="1">
        <v>3</v>
      </c>
      <c r="AL43" s="3" t="s">
        <v>283</v>
      </c>
      <c r="AM43" s="1" t="s">
        <v>468</v>
      </c>
      <c r="AN43" s="3" t="s">
        <v>490</v>
      </c>
      <c r="AO43" s="10" t="s">
        <v>491</v>
      </c>
      <c r="AP43" s="10"/>
      <c r="AQ43" s="1"/>
    </row>
    <row r="44" spans="1:43">
      <c r="A44" s="3">
        <v>59</v>
      </c>
      <c r="B44" s="3">
        <v>47</v>
      </c>
      <c r="C44" s="3">
        <v>41</v>
      </c>
      <c r="D44" s="3" t="s">
        <v>356</v>
      </c>
      <c r="E44" s="1" t="s">
        <v>628</v>
      </c>
      <c r="F44" s="29" t="s">
        <v>306</v>
      </c>
      <c r="G44" s="24" t="s">
        <v>307</v>
      </c>
      <c r="H44" s="22" t="s">
        <v>24</v>
      </c>
      <c r="I44" s="25" t="s">
        <v>17</v>
      </c>
      <c r="J44" s="25" t="s">
        <v>17</v>
      </c>
      <c r="K44" s="22" t="s">
        <v>24</v>
      </c>
      <c r="L44" s="22" t="s">
        <v>24</v>
      </c>
      <c r="M44" s="21" t="s">
        <v>348</v>
      </c>
      <c r="N44" s="4">
        <v>1004</v>
      </c>
      <c r="O44" s="1">
        <v>202</v>
      </c>
      <c r="P44" s="2">
        <f>N44/O44</f>
        <v>4.9702970297029703</v>
      </c>
      <c r="Q44" s="5">
        <v>0.70723684210526305</v>
      </c>
      <c r="R44" s="54">
        <v>0.84479371299999995</v>
      </c>
      <c r="S44">
        <v>583861</v>
      </c>
      <c r="T44">
        <v>79</v>
      </c>
      <c r="U44">
        <v>574</v>
      </c>
      <c r="V44">
        <v>430</v>
      </c>
      <c r="W44" s="4">
        <v>2</v>
      </c>
      <c r="X44" s="2">
        <v>0.86461126005361899</v>
      </c>
      <c r="Y44" s="54">
        <v>0.94852941176470595</v>
      </c>
      <c r="Z44">
        <v>347761</v>
      </c>
      <c r="AA44">
        <v>7</v>
      </c>
      <c r="AB44">
        <v>73</v>
      </c>
      <c r="AC44">
        <v>129</v>
      </c>
      <c r="AD44" s="1">
        <v>2</v>
      </c>
      <c r="AE44" s="3" t="s">
        <v>308</v>
      </c>
      <c r="AF44" s="1" t="s">
        <v>309</v>
      </c>
      <c r="AG44" s="3" t="s">
        <v>310</v>
      </c>
      <c r="AH44" s="1" t="s">
        <v>311</v>
      </c>
      <c r="AI44" s="1" t="s">
        <v>568</v>
      </c>
      <c r="AJ44" s="1">
        <v>6</v>
      </c>
      <c r="AL44" s="3" t="s">
        <v>306</v>
      </c>
      <c r="AM44" s="1" t="s">
        <v>362</v>
      </c>
      <c r="AN44" s="3" t="s">
        <v>455</v>
      </c>
      <c r="AO44" s="9" t="s">
        <v>456</v>
      </c>
      <c r="AP44" s="16" t="s">
        <v>457</v>
      </c>
      <c r="AQ44" s="3" t="s">
        <v>429</v>
      </c>
    </row>
    <row r="45" spans="1:43">
      <c r="A45" s="3">
        <v>1</v>
      </c>
      <c r="B45" s="3"/>
      <c r="C45" s="3">
        <v>42</v>
      </c>
      <c r="D45" s="3" t="s">
        <v>353</v>
      </c>
      <c r="E45" s="1" t="s">
        <v>15</v>
      </c>
      <c r="F45" s="30" t="s">
        <v>16</v>
      </c>
      <c r="G45" s="26"/>
      <c r="H45" s="27" t="s">
        <v>17</v>
      </c>
      <c r="I45" s="27" t="s">
        <v>17</v>
      </c>
      <c r="J45" s="27" t="s">
        <v>17</v>
      </c>
      <c r="K45" s="27" t="s">
        <v>17</v>
      </c>
      <c r="L45" s="27" t="s">
        <v>17</v>
      </c>
      <c r="M45" s="26" t="s">
        <v>347</v>
      </c>
      <c r="N45" s="4">
        <v>1203</v>
      </c>
      <c r="Q45" s="5">
        <v>0.40910845233500498</v>
      </c>
      <c r="R45" s="54">
        <v>0.61095100899999999</v>
      </c>
      <c r="S45">
        <v>583606</v>
      </c>
      <c r="T45">
        <v>135</v>
      </c>
      <c r="U45">
        <v>991</v>
      </c>
      <c r="V45">
        <v>212</v>
      </c>
      <c r="W45" s="4">
        <v>2</v>
      </c>
      <c r="AE45" s="3" t="s">
        <v>18</v>
      </c>
      <c r="AG45" s="3" t="s">
        <v>19</v>
      </c>
      <c r="AL45" s="3" t="s">
        <v>16</v>
      </c>
      <c r="AM45" s="1" t="s">
        <v>362</v>
      </c>
      <c r="AN45" s="3" t="s">
        <v>461</v>
      </c>
      <c r="AO45" s="9" t="s">
        <v>462</v>
      </c>
      <c r="AP45" s="16" t="s">
        <v>463</v>
      </c>
      <c r="AQ45" s="3" t="s">
        <v>464</v>
      </c>
    </row>
    <row r="46" spans="1:43">
      <c r="A46" s="3">
        <v>2</v>
      </c>
      <c r="B46" s="3"/>
      <c r="C46" s="3">
        <v>43</v>
      </c>
      <c r="D46" s="3" t="s">
        <v>353</v>
      </c>
      <c r="E46" s="1" t="s">
        <v>15</v>
      </c>
      <c r="F46" s="30" t="s">
        <v>20</v>
      </c>
      <c r="G46" s="26"/>
      <c r="H46" s="27" t="s">
        <v>546</v>
      </c>
      <c r="I46" s="27" t="s">
        <v>17</v>
      </c>
      <c r="J46" s="27" t="s">
        <v>17</v>
      </c>
      <c r="K46" s="27" t="s">
        <v>17</v>
      </c>
      <c r="L46" s="27" t="s">
        <v>17</v>
      </c>
      <c r="M46" s="26" t="s">
        <v>347</v>
      </c>
      <c r="N46" s="4">
        <v>8065</v>
      </c>
      <c r="Q46" s="5">
        <v>0.67226475673005603</v>
      </c>
      <c r="R46" s="54">
        <v>0.89392446599999997</v>
      </c>
      <c r="S46">
        <v>576556</v>
      </c>
      <c r="T46">
        <v>323</v>
      </c>
      <c r="U46">
        <v>5343</v>
      </c>
      <c r="V46">
        <v>2722</v>
      </c>
      <c r="W46" s="4">
        <v>2</v>
      </c>
      <c r="AD46" s="2"/>
      <c r="AE46" s="3" t="s">
        <v>21</v>
      </c>
      <c r="AG46" s="3" t="s">
        <v>22</v>
      </c>
      <c r="AL46" s="3" t="s">
        <v>20</v>
      </c>
      <c r="AM46" s="1" t="s">
        <v>362</v>
      </c>
      <c r="AN46" s="3" t="s">
        <v>465</v>
      </c>
      <c r="AO46" s="9" t="s">
        <v>466</v>
      </c>
      <c r="AP46" s="16" t="s">
        <v>467</v>
      </c>
      <c r="AQ46" s="3" t="s">
        <v>429</v>
      </c>
    </row>
    <row r="47" spans="1:43">
      <c r="A47" s="3">
        <v>4</v>
      </c>
      <c r="B47" s="3"/>
      <c r="C47" s="3">
        <v>44</v>
      </c>
      <c r="D47" s="3" t="s">
        <v>353</v>
      </c>
      <c r="E47" s="1" t="s">
        <v>15</v>
      </c>
      <c r="F47" s="30" t="s">
        <v>29</v>
      </c>
      <c r="G47" s="26"/>
      <c r="H47" s="27" t="s">
        <v>17</v>
      </c>
      <c r="I47" s="27" t="s">
        <v>17</v>
      </c>
      <c r="J47" s="27" t="s">
        <v>17</v>
      </c>
      <c r="K47" s="27" t="s">
        <v>17</v>
      </c>
      <c r="L47" s="27" t="s">
        <v>17</v>
      </c>
      <c r="M47" s="26" t="s">
        <v>347</v>
      </c>
      <c r="N47" s="4">
        <v>1061</v>
      </c>
      <c r="Q47" s="6">
        <v>0.25855210819411201</v>
      </c>
      <c r="R47" s="54">
        <v>0.248851455</v>
      </c>
      <c r="S47">
        <v>582902</v>
      </c>
      <c r="T47">
        <v>981</v>
      </c>
      <c r="U47">
        <v>736</v>
      </c>
      <c r="V47">
        <v>325</v>
      </c>
      <c r="W47" s="4">
        <v>4</v>
      </c>
      <c r="AE47" s="3" t="s">
        <v>30</v>
      </c>
      <c r="AG47" s="3" t="s">
        <v>31</v>
      </c>
      <c r="AL47" s="3" t="s">
        <v>29</v>
      </c>
      <c r="AM47" s="1" t="s">
        <v>468</v>
      </c>
      <c r="AN47" s="3" t="s">
        <v>363</v>
      </c>
      <c r="AO47" s="9" t="s">
        <v>364</v>
      </c>
      <c r="AP47" s="9"/>
      <c r="AQ47" s="12"/>
    </row>
    <row r="48" spans="1:43">
      <c r="A48" s="3">
        <v>10</v>
      </c>
      <c r="B48" s="3"/>
      <c r="C48" s="3">
        <v>45</v>
      </c>
      <c r="D48" s="3" t="s">
        <v>353</v>
      </c>
      <c r="E48" s="1" t="s">
        <v>50</v>
      </c>
      <c r="F48" s="30" t="s">
        <v>63</v>
      </c>
      <c r="G48" s="26"/>
      <c r="H48" s="27" t="s">
        <v>17</v>
      </c>
      <c r="I48" s="27" t="s">
        <v>17</v>
      </c>
      <c r="J48" s="27" t="s">
        <v>17</v>
      </c>
      <c r="K48" s="27" t="s">
        <v>17</v>
      </c>
      <c r="L48" s="27" t="s">
        <v>17</v>
      </c>
      <c r="M48" s="26" t="s">
        <v>347</v>
      </c>
      <c r="N48" s="4">
        <v>28223</v>
      </c>
      <c r="Q48" s="6">
        <v>0.36778159041039599</v>
      </c>
      <c r="R48" s="54">
        <v>0.36046585799999997</v>
      </c>
      <c r="S48">
        <v>536678</v>
      </c>
      <c r="T48">
        <v>20043</v>
      </c>
      <c r="U48">
        <v>16926</v>
      </c>
      <c r="V48">
        <v>11297</v>
      </c>
      <c r="W48" s="4">
        <v>2</v>
      </c>
      <c r="AE48" s="3" t="s">
        <v>64</v>
      </c>
      <c r="AG48" s="3" t="s">
        <v>65</v>
      </c>
      <c r="AL48" s="3" t="s">
        <v>63</v>
      </c>
      <c r="AM48" s="1" t="s">
        <v>468</v>
      </c>
      <c r="AN48" s="3" t="s">
        <v>469</v>
      </c>
      <c r="AO48" s="10" t="s">
        <v>470</v>
      </c>
      <c r="AP48" s="10"/>
      <c r="AQ48" s="1"/>
    </row>
    <row r="49" spans="1:43">
      <c r="A49" s="3">
        <v>12</v>
      </c>
      <c r="B49" s="3"/>
      <c r="C49" s="3">
        <v>46</v>
      </c>
      <c r="D49" s="3" t="s">
        <v>353</v>
      </c>
      <c r="E49" s="1" t="s">
        <v>72</v>
      </c>
      <c r="F49" s="30" t="s">
        <v>72</v>
      </c>
      <c r="G49" s="26"/>
      <c r="H49" s="27" t="s">
        <v>17</v>
      </c>
      <c r="I49" s="27" t="s">
        <v>17</v>
      </c>
      <c r="J49" s="27" t="s">
        <v>17</v>
      </c>
      <c r="K49" s="27" t="s">
        <v>17</v>
      </c>
      <c r="L49" s="27" t="s">
        <v>17</v>
      </c>
      <c r="M49" s="26" t="s">
        <v>347</v>
      </c>
      <c r="N49" s="4">
        <v>60</v>
      </c>
      <c r="Q49" s="5">
        <v>0.66489361702127603</v>
      </c>
      <c r="R49" s="54">
        <v>0.78125</v>
      </c>
      <c r="S49">
        <v>584877</v>
      </c>
      <c r="T49">
        <v>7</v>
      </c>
      <c r="U49">
        <v>35</v>
      </c>
      <c r="V49">
        <v>25</v>
      </c>
      <c r="W49" s="4">
        <v>2</v>
      </c>
      <c r="AE49" s="3" t="s">
        <v>73</v>
      </c>
      <c r="AG49" s="3" t="s">
        <v>74</v>
      </c>
      <c r="AL49" s="3" t="s">
        <v>72</v>
      </c>
      <c r="AM49" s="1" t="s">
        <v>362</v>
      </c>
      <c r="AN49" s="3" t="s">
        <v>471</v>
      </c>
      <c r="AO49" s="9" t="s">
        <v>472</v>
      </c>
      <c r="AP49" s="16" t="s">
        <v>473</v>
      </c>
      <c r="AQ49" s="3" t="s">
        <v>474</v>
      </c>
    </row>
    <row r="50" spans="1:43">
      <c r="A50" s="3">
        <v>14</v>
      </c>
      <c r="B50" s="3"/>
      <c r="C50" s="3">
        <v>47</v>
      </c>
      <c r="D50" s="3" t="s">
        <v>353</v>
      </c>
      <c r="E50" s="1" t="s">
        <v>82</v>
      </c>
      <c r="F50" s="30" t="s">
        <v>83</v>
      </c>
      <c r="G50" s="51"/>
      <c r="H50" s="27" t="s">
        <v>17</v>
      </c>
      <c r="I50" s="27" t="s">
        <v>17</v>
      </c>
      <c r="J50" s="27" t="s">
        <v>17</v>
      </c>
      <c r="K50" s="27" t="s">
        <v>17</v>
      </c>
      <c r="L50" s="27" t="s">
        <v>17</v>
      </c>
      <c r="M50" s="26" t="s">
        <v>347</v>
      </c>
      <c r="N50" s="4">
        <v>500</v>
      </c>
      <c r="Q50" s="5">
        <v>0.70844686648501298</v>
      </c>
      <c r="R50" s="54">
        <v>0.85950413199999998</v>
      </c>
      <c r="S50">
        <v>584410</v>
      </c>
      <c r="T50">
        <v>34</v>
      </c>
      <c r="U50">
        <v>292</v>
      </c>
      <c r="V50">
        <v>208</v>
      </c>
      <c r="W50" s="4">
        <v>4</v>
      </c>
      <c r="AE50" s="3" t="s">
        <v>84</v>
      </c>
      <c r="AG50" s="3" t="s">
        <v>85</v>
      </c>
      <c r="AL50" s="3" t="s">
        <v>83</v>
      </c>
      <c r="AM50" s="1" t="s">
        <v>468</v>
      </c>
      <c r="AN50" s="3" t="s">
        <v>475</v>
      </c>
      <c r="AO50" s="10" t="s">
        <v>476</v>
      </c>
      <c r="AP50" s="10"/>
      <c r="AQ50" s="1"/>
    </row>
    <row r="51" spans="1:43">
      <c r="A51" s="3">
        <v>22</v>
      </c>
      <c r="B51" s="3"/>
      <c r="C51" s="3">
        <v>48</v>
      </c>
      <c r="D51" s="3" t="s">
        <v>354</v>
      </c>
      <c r="E51" s="1" t="s">
        <v>123</v>
      </c>
      <c r="F51" s="30" t="s">
        <v>543</v>
      </c>
      <c r="G51" s="26"/>
      <c r="H51" s="27" t="s">
        <v>17</v>
      </c>
      <c r="I51" s="27" t="s">
        <v>17</v>
      </c>
      <c r="J51" s="27" t="s">
        <v>17</v>
      </c>
      <c r="K51" s="27" t="s">
        <v>17</v>
      </c>
      <c r="L51" s="27" t="s">
        <v>17</v>
      </c>
      <c r="M51" s="26" t="s">
        <v>347</v>
      </c>
      <c r="N51" s="4">
        <v>28</v>
      </c>
      <c r="Q51" s="5">
        <v>0.72916666666666596</v>
      </c>
      <c r="R51" s="54">
        <v>0.82352941199999996</v>
      </c>
      <c r="S51">
        <v>584913</v>
      </c>
      <c r="T51">
        <v>3</v>
      </c>
      <c r="U51">
        <v>14</v>
      </c>
      <c r="V51">
        <v>14</v>
      </c>
      <c r="W51" s="4">
        <v>2</v>
      </c>
      <c r="AE51" s="3" t="s">
        <v>130</v>
      </c>
      <c r="AG51" s="3" t="s">
        <v>131</v>
      </c>
      <c r="AL51" s="3" t="s">
        <v>129</v>
      </c>
      <c r="AM51" s="1" t="s">
        <v>468</v>
      </c>
      <c r="AN51" s="3" t="s">
        <v>398</v>
      </c>
      <c r="AO51" s="10" t="s">
        <v>477</v>
      </c>
      <c r="AP51" s="10"/>
      <c r="AQ51" s="1"/>
    </row>
    <row r="52" spans="1:43">
      <c r="A52" s="3">
        <v>25</v>
      </c>
      <c r="B52" s="3"/>
      <c r="C52" s="3">
        <v>49</v>
      </c>
      <c r="D52" s="3" t="s">
        <v>355</v>
      </c>
      <c r="E52" s="1" t="s">
        <v>132</v>
      </c>
      <c r="F52" s="30" t="s">
        <v>145</v>
      </c>
      <c r="G52" s="26"/>
      <c r="H52" s="27" t="s">
        <v>17</v>
      </c>
      <c r="I52" s="27" t="s">
        <v>17</v>
      </c>
      <c r="J52" s="27" t="s">
        <v>17</v>
      </c>
      <c r="K52" s="27" t="s">
        <v>17</v>
      </c>
      <c r="L52" s="27" t="s">
        <v>17</v>
      </c>
      <c r="M52" s="26" t="s">
        <v>347</v>
      </c>
      <c r="N52" s="4">
        <v>276</v>
      </c>
      <c r="Q52" s="5">
        <v>0.60344827586206895</v>
      </c>
      <c r="R52" s="54">
        <v>0.92105263199999998</v>
      </c>
      <c r="S52">
        <v>584662</v>
      </c>
      <c r="T52">
        <v>6</v>
      </c>
      <c r="U52">
        <v>206</v>
      </c>
      <c r="V52">
        <v>70</v>
      </c>
      <c r="W52" s="4">
        <v>2</v>
      </c>
      <c r="AE52" s="3" t="s">
        <v>146</v>
      </c>
      <c r="AG52" s="3" t="s">
        <v>147</v>
      </c>
      <c r="AL52" s="3" t="s">
        <v>145</v>
      </c>
      <c r="AM52" s="1" t="s">
        <v>468</v>
      </c>
      <c r="AN52" s="3" t="s">
        <v>478</v>
      </c>
      <c r="AO52" s="10" t="s">
        <v>479</v>
      </c>
      <c r="AP52" s="10"/>
      <c r="AQ52" s="1"/>
    </row>
    <row r="53" spans="1:43">
      <c r="A53" s="3">
        <v>26</v>
      </c>
      <c r="B53" s="3"/>
      <c r="C53" s="3">
        <v>50</v>
      </c>
      <c r="D53" s="3" t="s">
        <v>355</v>
      </c>
      <c r="E53" s="1" t="s">
        <v>148</v>
      </c>
      <c r="F53" s="26" t="s">
        <v>149</v>
      </c>
      <c r="G53" s="51"/>
      <c r="H53" s="27" t="s">
        <v>17</v>
      </c>
      <c r="I53" s="27" t="s">
        <v>17</v>
      </c>
      <c r="J53" s="27" t="s">
        <v>17</v>
      </c>
      <c r="K53" s="27" t="s">
        <v>17</v>
      </c>
      <c r="L53" s="27" t="s">
        <v>17</v>
      </c>
      <c r="M53" s="26" t="s">
        <v>347</v>
      </c>
      <c r="N53" s="4">
        <v>1573</v>
      </c>
      <c r="Q53" s="5">
        <v>0.57800374632057805</v>
      </c>
      <c r="R53" s="54">
        <v>0.79852125699999998</v>
      </c>
      <c r="S53">
        <v>583262</v>
      </c>
      <c r="T53">
        <v>109</v>
      </c>
      <c r="U53">
        <v>1141</v>
      </c>
      <c r="V53">
        <v>432</v>
      </c>
      <c r="W53" s="4">
        <v>2</v>
      </c>
      <c r="AE53" s="3" t="s">
        <v>151</v>
      </c>
      <c r="AG53" s="3" t="s">
        <v>153</v>
      </c>
      <c r="AL53" s="3" t="s">
        <v>149</v>
      </c>
      <c r="AM53" s="1" t="s">
        <v>362</v>
      </c>
      <c r="AN53" s="3" t="s">
        <v>531</v>
      </c>
      <c r="AO53" s="9" t="s">
        <v>532</v>
      </c>
      <c r="AP53" s="16" t="s">
        <v>533</v>
      </c>
      <c r="AQ53" s="3" t="s">
        <v>534</v>
      </c>
    </row>
    <row r="54" spans="1:43">
      <c r="A54" s="3">
        <v>29</v>
      </c>
      <c r="B54" s="3"/>
      <c r="C54" s="3">
        <v>51</v>
      </c>
      <c r="D54" s="3" t="s">
        <v>355</v>
      </c>
      <c r="E54" s="1" t="s">
        <v>167</v>
      </c>
      <c r="F54" s="30" t="s">
        <v>168</v>
      </c>
      <c r="G54" s="26"/>
      <c r="H54" s="27" t="s">
        <v>17</v>
      </c>
      <c r="I54" s="27" t="s">
        <v>17</v>
      </c>
      <c r="J54" s="27" t="s">
        <v>17</v>
      </c>
      <c r="K54" s="27" t="s">
        <v>17</v>
      </c>
      <c r="L54" s="27" t="s">
        <v>17</v>
      </c>
      <c r="M54" s="26" t="s">
        <v>347</v>
      </c>
      <c r="N54" s="4">
        <v>556</v>
      </c>
      <c r="Q54" s="5">
        <v>0.58333333333333304</v>
      </c>
      <c r="R54" s="54">
        <v>0.72509960200000001</v>
      </c>
      <c r="S54">
        <v>584319</v>
      </c>
      <c r="T54">
        <v>69</v>
      </c>
      <c r="U54">
        <v>374</v>
      </c>
      <c r="V54">
        <v>182</v>
      </c>
      <c r="W54" s="4">
        <v>2</v>
      </c>
      <c r="AE54" s="3" t="s">
        <v>169</v>
      </c>
      <c r="AG54" s="3" t="s">
        <v>170</v>
      </c>
      <c r="AL54" s="3" t="s">
        <v>168</v>
      </c>
      <c r="AM54" s="1" t="s">
        <v>367</v>
      </c>
      <c r="AN54" s="3" t="s">
        <v>480</v>
      </c>
      <c r="AO54" s="9" t="s">
        <v>481</v>
      </c>
      <c r="AP54" s="9"/>
      <c r="AQ54" s="12"/>
    </row>
    <row r="55" spans="1:43">
      <c r="A55" s="3">
        <v>36</v>
      </c>
      <c r="B55" s="3"/>
      <c r="C55" s="3">
        <v>52</v>
      </c>
      <c r="D55" s="3" t="s">
        <v>354</v>
      </c>
      <c r="E55" s="1" t="s">
        <v>207</v>
      </c>
      <c r="F55" s="30" t="s">
        <v>544</v>
      </c>
      <c r="G55" s="26"/>
      <c r="H55" s="27" t="s">
        <v>547</v>
      </c>
      <c r="I55" s="27" t="s">
        <v>17</v>
      </c>
      <c r="J55" s="27" t="s">
        <v>17</v>
      </c>
      <c r="K55" s="27" t="s">
        <v>17</v>
      </c>
      <c r="L55" s="27" t="s">
        <v>17</v>
      </c>
      <c r="M55" s="26" t="s">
        <v>347</v>
      </c>
      <c r="N55" s="4">
        <v>566</v>
      </c>
      <c r="Q55" s="5">
        <v>0.42116630669546401</v>
      </c>
      <c r="R55" s="54">
        <v>0.86666666699999995</v>
      </c>
      <c r="S55">
        <v>584366</v>
      </c>
      <c r="T55">
        <v>12</v>
      </c>
      <c r="U55">
        <v>488</v>
      </c>
      <c r="V55">
        <v>78</v>
      </c>
      <c r="W55" s="4">
        <v>2</v>
      </c>
      <c r="AE55" s="3" t="s">
        <v>209</v>
      </c>
      <c r="AG55" s="3" t="s">
        <v>210</v>
      </c>
      <c r="AL55" s="3" t="s">
        <v>208</v>
      </c>
      <c r="AM55" s="1" t="s">
        <v>367</v>
      </c>
      <c r="AN55" s="3" t="s">
        <v>398</v>
      </c>
      <c r="AO55" s="10" t="s">
        <v>477</v>
      </c>
      <c r="AP55" s="10"/>
      <c r="AQ55" s="1"/>
    </row>
    <row r="56" spans="1:43">
      <c r="A56" s="3">
        <v>40</v>
      </c>
      <c r="B56" s="3"/>
      <c r="C56" s="3">
        <v>53</v>
      </c>
      <c r="D56" s="3" t="s">
        <v>356</v>
      </c>
      <c r="E56" s="1" t="s">
        <v>223</v>
      </c>
      <c r="F56" s="30" t="s">
        <v>230</v>
      </c>
      <c r="G56" s="26"/>
      <c r="H56" s="27" t="s">
        <v>17</v>
      </c>
      <c r="I56" s="27" t="s">
        <v>17</v>
      </c>
      <c r="J56" s="27" t="s">
        <v>17</v>
      </c>
      <c r="K56" s="27" t="s">
        <v>17</v>
      </c>
      <c r="L56" s="27" t="s">
        <v>17</v>
      </c>
      <c r="M56" s="26" t="s">
        <v>347</v>
      </c>
      <c r="N56" s="4">
        <v>4600</v>
      </c>
      <c r="Q56" s="5">
        <v>0.65508201129335797</v>
      </c>
      <c r="R56" s="54">
        <v>0.758660958</v>
      </c>
      <c r="S56">
        <v>579724</v>
      </c>
      <c r="T56">
        <v>620</v>
      </c>
      <c r="U56">
        <v>2651</v>
      </c>
      <c r="V56">
        <v>1949</v>
      </c>
      <c r="W56" s="4">
        <v>2</v>
      </c>
      <c r="AE56" s="3" t="s">
        <v>231</v>
      </c>
      <c r="AG56" s="3" t="s">
        <v>232</v>
      </c>
      <c r="AL56" s="3" t="s">
        <v>230</v>
      </c>
      <c r="AM56" s="1" t="s">
        <v>362</v>
      </c>
      <c r="AN56" s="3" t="s">
        <v>482</v>
      </c>
      <c r="AO56" s="9" t="s">
        <v>483</v>
      </c>
      <c r="AP56" s="16" t="s">
        <v>484</v>
      </c>
      <c r="AQ56" s="3" t="s">
        <v>429</v>
      </c>
    </row>
    <row r="57" spans="1:43">
      <c r="A57" s="3">
        <v>44</v>
      </c>
      <c r="B57" s="3"/>
      <c r="C57" s="3">
        <v>54</v>
      </c>
      <c r="D57" s="3" t="s">
        <v>356</v>
      </c>
      <c r="E57" s="1" t="s">
        <v>241</v>
      </c>
      <c r="F57" s="30" t="s">
        <v>247</v>
      </c>
      <c r="G57" s="26"/>
      <c r="H57" s="27" t="s">
        <v>17</v>
      </c>
      <c r="I57" s="27" t="s">
        <v>17</v>
      </c>
      <c r="J57" s="27" t="s">
        <v>17</v>
      </c>
      <c r="K57" s="27" t="s">
        <v>17</v>
      </c>
      <c r="L57" s="27" t="s">
        <v>17</v>
      </c>
      <c r="M57" s="26" t="s">
        <v>347</v>
      </c>
      <c r="N57" s="4">
        <v>1472</v>
      </c>
      <c r="Q57" s="5">
        <v>0.91962242562928997</v>
      </c>
      <c r="R57" s="54">
        <v>0.93188405799999996</v>
      </c>
      <c r="S57">
        <v>583378</v>
      </c>
      <c r="T57">
        <v>94</v>
      </c>
      <c r="U57">
        <v>186</v>
      </c>
      <c r="V57">
        <v>1286</v>
      </c>
      <c r="W57" s="4">
        <v>1</v>
      </c>
      <c r="AE57" s="3" t="s">
        <v>248</v>
      </c>
      <c r="AG57" s="3" t="s">
        <v>249</v>
      </c>
      <c r="AL57" s="3" t="s">
        <v>485</v>
      </c>
      <c r="AM57" s="1" t="s">
        <v>367</v>
      </c>
      <c r="AN57" s="3" t="s">
        <v>486</v>
      </c>
      <c r="AO57" s="10" t="s">
        <v>487</v>
      </c>
      <c r="AP57" s="10"/>
      <c r="AQ57" s="1"/>
    </row>
    <row r="58" spans="1:43" ht="17" thickBot="1">
      <c r="A58" s="3">
        <v>47</v>
      </c>
      <c r="B58" s="3"/>
      <c r="C58" s="3">
        <v>55</v>
      </c>
      <c r="D58" s="3" t="s">
        <v>356</v>
      </c>
      <c r="E58" s="1" t="s">
        <v>256</v>
      </c>
      <c r="F58" s="30" t="s">
        <v>263</v>
      </c>
      <c r="G58" s="26"/>
      <c r="H58" s="27" t="s">
        <v>17</v>
      </c>
      <c r="I58" s="27" t="s">
        <v>17</v>
      </c>
      <c r="J58" s="27" t="s">
        <v>17</v>
      </c>
      <c r="K58" s="27" t="s">
        <v>17</v>
      </c>
      <c r="L58" s="27" t="s">
        <v>17</v>
      </c>
      <c r="M58" s="26" t="s">
        <v>347</v>
      </c>
      <c r="N58" s="4">
        <v>976</v>
      </c>
      <c r="Q58" s="5">
        <v>0.61020710059171601</v>
      </c>
      <c r="R58" s="54">
        <v>0.76388888899999996</v>
      </c>
      <c r="S58">
        <v>583866</v>
      </c>
      <c r="T58">
        <v>102</v>
      </c>
      <c r="U58">
        <v>646</v>
      </c>
      <c r="V58">
        <v>330</v>
      </c>
      <c r="W58" s="4">
        <v>3</v>
      </c>
      <c r="AE58" s="3" t="s">
        <v>264</v>
      </c>
      <c r="AG58" s="3" t="s">
        <v>265</v>
      </c>
      <c r="AL58" s="3" t="s">
        <v>263</v>
      </c>
      <c r="AM58" s="1" t="s">
        <v>468</v>
      </c>
      <c r="AN58" s="3" t="s">
        <v>445</v>
      </c>
      <c r="AO58" s="10" t="s">
        <v>488</v>
      </c>
      <c r="AP58" s="10"/>
      <c r="AQ58" s="1"/>
    </row>
    <row r="59" spans="1:43" ht="17" thickBot="1">
      <c r="A59" s="3">
        <v>48</v>
      </c>
      <c r="B59" s="3"/>
      <c r="C59" s="3">
        <v>56</v>
      </c>
      <c r="D59" s="3" t="s">
        <v>356</v>
      </c>
      <c r="E59" s="1" t="s">
        <v>256</v>
      </c>
      <c r="F59" s="46" t="s">
        <v>266</v>
      </c>
      <c r="G59" s="26"/>
      <c r="H59" s="27" t="s">
        <v>607</v>
      </c>
      <c r="I59" s="27" t="s">
        <v>17</v>
      </c>
      <c r="J59" s="27" t="s">
        <v>17</v>
      </c>
      <c r="K59" s="27" t="s">
        <v>17</v>
      </c>
      <c r="L59" s="27" t="s">
        <v>17</v>
      </c>
      <c r="M59" s="26" t="s">
        <v>347</v>
      </c>
      <c r="N59" s="4">
        <v>1440</v>
      </c>
      <c r="Q59" s="6">
        <v>0.27637283236994198</v>
      </c>
      <c r="R59" s="54">
        <v>0.460843373</v>
      </c>
      <c r="S59">
        <v>583325</v>
      </c>
      <c r="T59">
        <v>179</v>
      </c>
      <c r="U59">
        <v>1287</v>
      </c>
      <c r="V59">
        <v>153</v>
      </c>
      <c r="W59" s="4">
        <v>3</v>
      </c>
      <c r="AE59" s="37" t="s">
        <v>608</v>
      </c>
      <c r="AG59" s="37" t="s">
        <v>609</v>
      </c>
      <c r="AL59" s="3" t="s">
        <v>266</v>
      </c>
      <c r="AM59" s="1" t="s">
        <v>468</v>
      </c>
      <c r="AN59" s="3" t="s">
        <v>520</v>
      </c>
      <c r="AO59" s="10" t="s">
        <v>521</v>
      </c>
      <c r="AP59" s="10"/>
      <c r="AQ59" s="1"/>
    </row>
    <row r="60" spans="1:43">
      <c r="A60" s="3">
        <v>51</v>
      </c>
      <c r="B60" s="3"/>
      <c r="C60" s="3">
        <v>57</v>
      </c>
      <c r="D60" s="3" t="s">
        <v>356</v>
      </c>
      <c r="E60" s="1" t="s">
        <v>270</v>
      </c>
      <c r="F60" s="55" t="s">
        <v>274</v>
      </c>
      <c r="G60" s="26"/>
      <c r="H60" s="27" t="s">
        <v>17</v>
      </c>
      <c r="I60" s="27" t="s">
        <v>17</v>
      </c>
      <c r="J60" s="27" t="s">
        <v>342</v>
      </c>
      <c r="K60" s="27" t="s">
        <v>17</v>
      </c>
      <c r="L60" s="27" t="s">
        <v>17</v>
      </c>
      <c r="M60" s="26" t="s">
        <v>347</v>
      </c>
      <c r="N60" s="4">
        <v>35833</v>
      </c>
      <c r="Q60" s="5">
        <v>0.806904282977014</v>
      </c>
      <c r="R60" s="54">
        <v>0.90269500999999996</v>
      </c>
      <c r="S60">
        <v>546923</v>
      </c>
      <c r="T60">
        <v>2188</v>
      </c>
      <c r="U60">
        <v>15535</v>
      </c>
      <c r="V60">
        <v>20298</v>
      </c>
      <c r="W60" s="4">
        <v>2</v>
      </c>
      <c r="AE60" s="3" t="s">
        <v>275</v>
      </c>
      <c r="AG60" s="3" t="s">
        <v>276</v>
      </c>
      <c r="AL60" s="3" t="s">
        <v>527</v>
      </c>
      <c r="AM60" s="1" t="s">
        <v>362</v>
      </c>
      <c r="AN60" s="3" t="s">
        <v>528</v>
      </c>
      <c r="AO60" s="9" t="s">
        <v>529</v>
      </c>
      <c r="AP60" s="16" t="s">
        <v>530</v>
      </c>
      <c r="AQ60" s="3" t="s">
        <v>429</v>
      </c>
    </row>
    <row r="61" spans="1:43">
      <c r="A61" s="3">
        <v>50</v>
      </c>
      <c r="B61" s="3"/>
      <c r="C61" s="3">
        <v>58</v>
      </c>
      <c r="D61" s="3" t="s">
        <v>356</v>
      </c>
      <c r="E61" s="1" t="s">
        <v>270</v>
      </c>
      <c r="F61" s="30" t="s">
        <v>271</v>
      </c>
      <c r="G61" s="26"/>
      <c r="H61" s="27" t="s">
        <v>17</v>
      </c>
      <c r="I61" s="27" t="s">
        <v>17</v>
      </c>
      <c r="J61" s="27" t="s">
        <v>17</v>
      </c>
      <c r="K61" s="27" t="s">
        <v>17</v>
      </c>
      <c r="L61" s="27" t="s">
        <v>17</v>
      </c>
      <c r="M61" s="26" t="s">
        <v>347</v>
      </c>
      <c r="N61" s="4">
        <v>26068</v>
      </c>
      <c r="Q61" s="5">
        <v>0.43352728944855101</v>
      </c>
      <c r="R61" s="54">
        <v>0.450721706</v>
      </c>
      <c r="S61">
        <v>546927</v>
      </c>
      <c r="T61">
        <v>11949</v>
      </c>
      <c r="U61">
        <v>16263</v>
      </c>
      <c r="V61">
        <v>9805</v>
      </c>
      <c r="W61" s="4">
        <v>2</v>
      </c>
      <c r="AE61" s="3" t="s">
        <v>272</v>
      </c>
      <c r="AG61" s="3" t="s">
        <v>273</v>
      </c>
      <c r="AL61" s="3" t="s">
        <v>489</v>
      </c>
      <c r="AM61" s="1" t="s">
        <v>468</v>
      </c>
      <c r="AN61" s="3" t="s">
        <v>490</v>
      </c>
      <c r="AO61" s="10" t="s">
        <v>491</v>
      </c>
      <c r="AP61" s="10"/>
      <c r="AQ61" s="1"/>
    </row>
    <row r="62" spans="1:43">
      <c r="A62" s="3">
        <v>52</v>
      </c>
      <c r="B62" s="3"/>
      <c r="C62" s="3">
        <v>59</v>
      </c>
      <c r="D62" s="3" t="s">
        <v>356</v>
      </c>
      <c r="E62" s="1" t="s">
        <v>270</v>
      </c>
      <c r="F62" s="30" t="s">
        <v>277</v>
      </c>
      <c r="G62" s="26"/>
      <c r="H62" s="27" t="s">
        <v>17</v>
      </c>
      <c r="I62" s="27" t="s">
        <v>17</v>
      </c>
      <c r="J62" s="27" t="s">
        <v>17</v>
      </c>
      <c r="K62" s="27" t="s">
        <v>17</v>
      </c>
      <c r="L62" s="27" t="s">
        <v>17</v>
      </c>
      <c r="M62" s="26" t="s">
        <v>347</v>
      </c>
      <c r="N62" s="4">
        <v>1670</v>
      </c>
      <c r="Q62" s="5">
        <v>0.55425219941348902</v>
      </c>
      <c r="R62" s="54">
        <v>0.86896551700000002</v>
      </c>
      <c r="S62">
        <v>583217</v>
      </c>
      <c r="T62">
        <v>57</v>
      </c>
      <c r="U62">
        <v>1292</v>
      </c>
      <c r="V62">
        <v>378</v>
      </c>
      <c r="W62" s="4">
        <v>2</v>
      </c>
      <c r="AE62" s="3" t="s">
        <v>278</v>
      </c>
      <c r="AG62" s="3" t="s">
        <v>279</v>
      </c>
      <c r="AL62" s="3" t="s">
        <v>277</v>
      </c>
      <c r="AM62" s="1" t="s">
        <v>362</v>
      </c>
      <c r="AN62" s="3" t="s">
        <v>492</v>
      </c>
      <c r="AO62" s="9" t="s">
        <v>493</v>
      </c>
      <c r="AP62" s="16" t="s">
        <v>494</v>
      </c>
      <c r="AQ62" s="3" t="s">
        <v>429</v>
      </c>
    </row>
    <row r="63" spans="1:43">
      <c r="A63" s="3">
        <v>53</v>
      </c>
      <c r="B63" s="3"/>
      <c r="C63" s="3">
        <v>60</v>
      </c>
      <c r="D63" s="3" t="s">
        <v>356</v>
      </c>
      <c r="E63" s="1" t="s">
        <v>270</v>
      </c>
      <c r="F63" s="30" t="s">
        <v>280</v>
      </c>
      <c r="G63" s="26"/>
      <c r="H63" s="27" t="s">
        <v>17</v>
      </c>
      <c r="I63" s="27" t="s">
        <v>17</v>
      </c>
      <c r="J63" s="27" t="s">
        <v>17</v>
      </c>
      <c r="K63" s="27" t="s">
        <v>17</v>
      </c>
      <c r="L63" s="27" t="s">
        <v>17</v>
      </c>
      <c r="M63" s="26" t="s">
        <v>347</v>
      </c>
      <c r="N63" s="4">
        <v>968</v>
      </c>
      <c r="Q63" s="5">
        <v>0.60838445807770902</v>
      </c>
      <c r="R63" s="54">
        <v>0.96356275300000005</v>
      </c>
      <c r="S63">
        <v>583967</v>
      </c>
      <c r="T63">
        <v>9</v>
      </c>
      <c r="U63">
        <v>730</v>
      </c>
      <c r="V63">
        <v>238</v>
      </c>
      <c r="W63" s="4">
        <v>2</v>
      </c>
      <c r="AE63" s="3" t="s">
        <v>281</v>
      </c>
      <c r="AG63" s="3" t="s">
        <v>282</v>
      </c>
      <c r="AL63" s="3" t="s">
        <v>280</v>
      </c>
      <c r="AM63" s="1" t="s">
        <v>367</v>
      </c>
      <c r="AN63" s="3" t="s">
        <v>495</v>
      </c>
      <c r="AO63" s="10" t="s">
        <v>496</v>
      </c>
      <c r="AP63" s="10"/>
      <c r="AQ63" s="1"/>
    </row>
    <row r="64" spans="1:43">
      <c r="A64" s="3">
        <v>60</v>
      </c>
      <c r="B64" s="3"/>
      <c r="C64" s="3">
        <v>61</v>
      </c>
      <c r="D64" s="3" t="s">
        <v>356</v>
      </c>
      <c r="E64" s="1" t="s">
        <v>628</v>
      </c>
      <c r="F64" s="55" t="s">
        <v>312</v>
      </c>
      <c r="G64" s="51"/>
      <c r="H64" s="27" t="s">
        <v>17</v>
      </c>
      <c r="I64" s="27" t="s">
        <v>17</v>
      </c>
      <c r="J64" s="27" t="s">
        <v>17</v>
      </c>
      <c r="K64" s="27" t="s">
        <v>17</v>
      </c>
      <c r="L64" s="27" t="s">
        <v>17</v>
      </c>
      <c r="M64" s="26" t="s">
        <v>347</v>
      </c>
      <c r="N64" s="4">
        <v>4869</v>
      </c>
      <c r="Q64" s="5">
        <v>0.58756054040275296</v>
      </c>
      <c r="R64" s="54">
        <v>0.80173912999999997</v>
      </c>
      <c r="S64">
        <v>579733</v>
      </c>
      <c r="T64">
        <v>342</v>
      </c>
      <c r="U64">
        <v>3486</v>
      </c>
      <c r="V64">
        <v>1383</v>
      </c>
      <c r="W64" s="4">
        <v>3</v>
      </c>
      <c r="AE64" s="3" t="s">
        <v>313</v>
      </c>
      <c r="AG64" s="3" t="s">
        <v>314</v>
      </c>
      <c r="AL64" s="3" t="s">
        <v>497</v>
      </c>
      <c r="AM64" s="1" t="s">
        <v>367</v>
      </c>
      <c r="AN64" s="3" t="s">
        <v>458</v>
      </c>
      <c r="AO64" s="9" t="s">
        <v>459</v>
      </c>
      <c r="AP64" s="9"/>
      <c r="AQ64" s="12"/>
    </row>
    <row r="65" spans="1:47">
      <c r="A65" s="3"/>
      <c r="B65" s="3">
        <v>5</v>
      </c>
      <c r="C65" s="3">
        <v>62</v>
      </c>
      <c r="D65" s="3" t="s">
        <v>353</v>
      </c>
      <c r="F65" s="18"/>
      <c r="G65" s="18" t="s">
        <v>330</v>
      </c>
      <c r="H65" s="19" t="s">
        <v>17</v>
      </c>
      <c r="I65" s="19" t="s">
        <v>346</v>
      </c>
      <c r="J65" s="19" t="s">
        <v>346</v>
      </c>
      <c r="K65" s="19" t="s">
        <v>346</v>
      </c>
      <c r="L65" s="19" t="s">
        <v>17</v>
      </c>
      <c r="M65" s="18" t="s">
        <v>349</v>
      </c>
      <c r="O65" s="1">
        <v>246</v>
      </c>
      <c r="X65" s="2">
        <v>0.81308411214953302</v>
      </c>
      <c r="Y65" s="54">
        <v>0.84466019417475702</v>
      </c>
      <c r="Z65">
        <v>347692</v>
      </c>
      <c r="AA65">
        <v>32</v>
      </c>
      <c r="AB65">
        <v>72</v>
      </c>
      <c r="AC65">
        <v>174</v>
      </c>
      <c r="AD65" s="1">
        <v>1</v>
      </c>
      <c r="AF65" s="1" t="s">
        <v>331</v>
      </c>
      <c r="AH65" s="1" t="s">
        <v>332</v>
      </c>
    </row>
    <row r="66" spans="1:47" ht="17" thickBot="1">
      <c r="A66" s="3"/>
      <c r="B66" s="3">
        <v>9</v>
      </c>
      <c r="C66" s="3">
        <v>63</v>
      </c>
      <c r="D66" s="3" t="s">
        <v>353</v>
      </c>
      <c r="F66" s="18"/>
      <c r="G66" s="18" t="s">
        <v>324</v>
      </c>
      <c r="H66" s="19" t="s">
        <v>17</v>
      </c>
      <c r="I66" s="19" t="s">
        <v>17</v>
      </c>
      <c r="J66" s="19" t="s">
        <v>545</v>
      </c>
      <c r="K66" s="19" t="s">
        <v>344</v>
      </c>
      <c r="L66" s="19" t="s">
        <v>17</v>
      </c>
      <c r="M66" s="18" t="s">
        <v>349</v>
      </c>
      <c r="O66" s="1">
        <v>41</v>
      </c>
      <c r="X66" s="2">
        <v>0.939393939393939</v>
      </c>
      <c r="Y66" s="54">
        <v>1</v>
      </c>
      <c r="Z66">
        <v>347929</v>
      </c>
      <c r="AA66">
        <v>0</v>
      </c>
      <c r="AB66">
        <v>10</v>
      </c>
      <c r="AC66">
        <v>31</v>
      </c>
      <c r="AD66" s="1">
        <v>2</v>
      </c>
      <c r="AF66" s="1" t="s">
        <v>325</v>
      </c>
      <c r="AH66" s="1" t="s">
        <v>326</v>
      </c>
    </row>
    <row r="67" spans="1:47" ht="17" thickBot="1">
      <c r="A67" s="3"/>
      <c r="B67" s="3">
        <v>13</v>
      </c>
      <c r="C67" s="3">
        <v>64</v>
      </c>
      <c r="D67" s="3" t="s">
        <v>353</v>
      </c>
      <c r="F67" s="18"/>
      <c r="G67" s="20" t="s">
        <v>334</v>
      </c>
      <c r="H67" s="19" t="s">
        <v>540</v>
      </c>
      <c r="I67" s="19" t="s">
        <v>540</v>
      </c>
      <c r="J67" s="19" t="s">
        <v>540</v>
      </c>
      <c r="K67" s="19" t="s">
        <v>540</v>
      </c>
      <c r="L67" s="19" t="s">
        <v>540</v>
      </c>
      <c r="M67" s="18" t="s">
        <v>349</v>
      </c>
      <c r="O67" s="1">
        <v>252</v>
      </c>
      <c r="X67" s="2">
        <v>0.60661764705882304</v>
      </c>
      <c r="Y67" s="54">
        <v>0.90410958904109595</v>
      </c>
      <c r="Z67">
        <v>347711</v>
      </c>
      <c r="AA67">
        <v>7</v>
      </c>
      <c r="AB67">
        <v>186</v>
      </c>
      <c r="AC67">
        <v>66</v>
      </c>
      <c r="AD67" s="1">
        <v>2</v>
      </c>
      <c r="AF67" s="1" t="s">
        <v>335</v>
      </c>
      <c r="AH67" s="1" t="s">
        <v>336</v>
      </c>
    </row>
    <row r="68" spans="1:47">
      <c r="A68" s="3"/>
      <c r="B68" s="3">
        <v>14</v>
      </c>
      <c r="C68" s="3">
        <v>65</v>
      </c>
      <c r="D68" s="3" t="s">
        <v>353</v>
      </c>
      <c r="F68" s="18"/>
      <c r="G68" s="18" t="s">
        <v>321</v>
      </c>
      <c r="H68" s="19" t="s">
        <v>17</v>
      </c>
      <c r="I68" s="19" t="s">
        <v>343</v>
      </c>
      <c r="J68" s="19" t="s">
        <v>17</v>
      </c>
      <c r="K68" s="19" t="s">
        <v>17</v>
      </c>
      <c r="L68" s="19" t="s">
        <v>540</v>
      </c>
      <c r="M68" s="18" t="s">
        <v>349</v>
      </c>
      <c r="O68" s="1">
        <v>14</v>
      </c>
      <c r="X68" s="7">
        <v>0.38461538461538403</v>
      </c>
      <c r="Y68" s="54">
        <v>0.66666666666666696</v>
      </c>
      <c r="Z68">
        <v>347955</v>
      </c>
      <c r="AA68">
        <v>1</v>
      </c>
      <c r="AB68">
        <v>12</v>
      </c>
      <c r="AC68">
        <v>2</v>
      </c>
      <c r="AD68" s="1">
        <v>3</v>
      </c>
      <c r="AF68" s="1" t="s">
        <v>322</v>
      </c>
      <c r="AH68" s="1" t="s">
        <v>323</v>
      </c>
    </row>
    <row r="69" spans="1:47">
      <c r="A69" s="3"/>
      <c r="B69" s="3">
        <v>23</v>
      </c>
      <c r="C69" s="3">
        <v>66</v>
      </c>
      <c r="D69" s="3" t="s">
        <v>355</v>
      </c>
      <c r="E69" s="3"/>
      <c r="F69" s="18"/>
      <c r="G69" s="18" t="s">
        <v>150</v>
      </c>
      <c r="H69" s="31" t="s">
        <v>539</v>
      </c>
      <c r="I69" s="19" t="s">
        <v>17</v>
      </c>
      <c r="J69" s="19" t="s">
        <v>17</v>
      </c>
      <c r="K69" s="19" t="s">
        <v>17</v>
      </c>
      <c r="L69" s="31" t="s">
        <v>539</v>
      </c>
      <c r="M69" s="18" t="s">
        <v>349</v>
      </c>
      <c r="N69" s="4"/>
      <c r="O69" s="1">
        <v>6</v>
      </c>
      <c r="P69" s="1"/>
      <c r="Q69" s="5"/>
      <c r="R69" s="5"/>
      <c r="S69" s="5"/>
      <c r="T69" s="5"/>
      <c r="U69" s="5"/>
      <c r="V69" s="5"/>
      <c r="W69" s="1"/>
      <c r="X69" s="2">
        <v>0.90909090909090895</v>
      </c>
      <c r="Y69" s="54">
        <v>1</v>
      </c>
      <c r="Z69">
        <v>347964</v>
      </c>
      <c r="AA69">
        <v>0</v>
      </c>
      <c r="AB69">
        <v>2</v>
      </c>
      <c r="AC69">
        <v>4</v>
      </c>
      <c r="AD69" s="1">
        <v>1</v>
      </c>
      <c r="AE69" s="3"/>
      <c r="AF69" s="1" t="s">
        <v>152</v>
      </c>
      <c r="AH69" s="1" t="s">
        <v>154</v>
      </c>
      <c r="AM69" s="1"/>
      <c r="AO69" s="9"/>
      <c r="AP69" s="9"/>
      <c r="AQ69" s="12"/>
      <c r="AR69" s="10"/>
      <c r="AS69" s="3"/>
      <c r="AT69" s="10"/>
      <c r="AU69" s="3"/>
    </row>
    <row r="70" spans="1:47" ht="17" thickBot="1">
      <c r="A70" s="3"/>
      <c r="B70" s="3">
        <v>33</v>
      </c>
      <c r="C70" s="3">
        <v>67</v>
      </c>
      <c r="D70" s="3" t="s">
        <v>356</v>
      </c>
      <c r="F70" s="18"/>
      <c r="G70" s="18" t="s">
        <v>327</v>
      </c>
      <c r="H70" s="19" t="s">
        <v>17</v>
      </c>
      <c r="I70" s="19" t="s">
        <v>345</v>
      </c>
      <c r="J70" s="19" t="s">
        <v>345</v>
      </c>
      <c r="K70" s="19" t="s">
        <v>345</v>
      </c>
      <c r="L70" s="19" t="s">
        <v>17</v>
      </c>
      <c r="M70" s="18" t="s">
        <v>349</v>
      </c>
      <c r="O70" s="1">
        <v>669</v>
      </c>
      <c r="X70" s="2">
        <v>0.84848484848484795</v>
      </c>
      <c r="Y70" s="54">
        <v>0.98644986449864502</v>
      </c>
      <c r="Z70">
        <v>347296</v>
      </c>
      <c r="AA70">
        <v>5</v>
      </c>
      <c r="AB70">
        <v>305</v>
      </c>
      <c r="AC70">
        <v>364</v>
      </c>
      <c r="AD70" s="1">
        <v>2</v>
      </c>
      <c r="AF70" s="1" t="s">
        <v>328</v>
      </c>
      <c r="AH70" s="1" t="s">
        <v>329</v>
      </c>
    </row>
    <row r="71" spans="1:47" ht="17" thickBot="1">
      <c r="A71" s="3"/>
      <c r="B71" s="3">
        <v>41</v>
      </c>
      <c r="C71" s="3">
        <v>68</v>
      </c>
      <c r="D71" s="3" t="s">
        <v>356</v>
      </c>
      <c r="F71" s="56"/>
      <c r="G71" s="20" t="s">
        <v>269</v>
      </c>
      <c r="H71" s="19" t="s">
        <v>612</v>
      </c>
      <c r="I71" s="19" t="s">
        <v>17</v>
      </c>
      <c r="J71" s="19" t="s">
        <v>17</v>
      </c>
      <c r="K71" s="19" t="s">
        <v>17</v>
      </c>
      <c r="L71" s="19" t="s">
        <v>612</v>
      </c>
      <c r="M71" s="18" t="s">
        <v>349</v>
      </c>
      <c r="N71" s="4"/>
      <c r="O71" s="1">
        <v>2699</v>
      </c>
      <c r="Q71" s="5"/>
      <c r="R71" s="5"/>
      <c r="S71" s="5"/>
      <c r="T71" s="5"/>
      <c r="U71" s="5"/>
      <c r="V71" s="5"/>
      <c r="W71" s="4"/>
      <c r="X71" s="2">
        <v>0.56877643179700399</v>
      </c>
      <c r="Y71" s="54">
        <v>0.56416637042303597</v>
      </c>
      <c r="Z71">
        <v>344045</v>
      </c>
      <c r="AA71">
        <v>1226</v>
      </c>
      <c r="AB71">
        <v>1112</v>
      </c>
      <c r="AC71">
        <v>1587</v>
      </c>
      <c r="AD71" s="1">
        <v>2</v>
      </c>
      <c r="AE71" s="3"/>
      <c r="AF71" s="38" t="s">
        <v>610</v>
      </c>
      <c r="AG71" s="3"/>
      <c r="AH71" s="38" t="s">
        <v>611</v>
      </c>
      <c r="AM71" s="1"/>
      <c r="AO71" s="10"/>
      <c r="AP71" s="10"/>
      <c r="AQ71" s="1"/>
    </row>
    <row r="72" spans="1:47">
      <c r="A72" s="3"/>
      <c r="B72" s="3"/>
      <c r="C72" s="3"/>
      <c r="D72" s="3"/>
      <c r="H72" s="1"/>
      <c r="I72" s="1"/>
      <c r="J72" s="1"/>
      <c r="K72" s="1"/>
      <c r="L72" s="1"/>
      <c r="N72" s="4"/>
      <c r="Q72" s="5"/>
      <c r="R72" s="5"/>
      <c r="S72" s="5"/>
      <c r="T72" s="5"/>
      <c r="U72" s="5"/>
      <c r="V72" s="5"/>
      <c r="W72" s="4"/>
      <c r="AE72" s="3"/>
      <c r="AF72" s="38"/>
      <c r="AG72" s="3"/>
      <c r="AH72" s="38"/>
      <c r="AM72" s="1"/>
      <c r="AO72" s="10"/>
      <c r="AP72" s="10"/>
      <c r="AQ72" s="1"/>
    </row>
    <row r="73" spans="1:47">
      <c r="A73" s="3"/>
      <c r="B73" s="3"/>
      <c r="C73" s="3"/>
      <c r="D73" s="3"/>
      <c r="H73" s="1"/>
      <c r="I73" s="1"/>
      <c r="J73" s="1"/>
      <c r="K73" s="1"/>
      <c r="L73" s="1"/>
      <c r="N73" s="4"/>
      <c r="P73" s="2" t="s">
        <v>619</v>
      </c>
      <c r="Q73" s="42" t="s">
        <v>619</v>
      </c>
      <c r="R73" s="42"/>
      <c r="S73" s="42"/>
      <c r="T73" s="42"/>
      <c r="U73" s="42"/>
      <c r="V73" s="42"/>
      <c r="W73" s="3" t="s">
        <v>619</v>
      </c>
      <c r="X73" s="42" t="s">
        <v>619</v>
      </c>
      <c r="Y73" s="42"/>
      <c r="Z73" s="42"/>
      <c r="AA73" s="42"/>
      <c r="AB73" s="42"/>
      <c r="AD73" s="1" t="s">
        <v>619</v>
      </c>
      <c r="AE73" s="3"/>
      <c r="AG73" s="3"/>
      <c r="AM73" s="1"/>
      <c r="AO73" s="10"/>
      <c r="AP73" s="10"/>
      <c r="AQ73" s="1"/>
    </row>
    <row r="74" spans="1:47">
      <c r="H74" s="1"/>
      <c r="I74" s="1"/>
      <c r="J74" s="1"/>
      <c r="K74" s="1"/>
      <c r="L74" s="1"/>
      <c r="P74" s="2">
        <f>AVERAGE(P4:P44)</f>
        <v>1.9250102342344726</v>
      </c>
      <c r="Q74" s="2">
        <f>AVERAGE(Q4:Q71)</f>
        <v>0.68556686313236759</v>
      </c>
      <c r="R74" s="2"/>
      <c r="S74" s="2"/>
      <c r="T74" s="2"/>
      <c r="U74" s="2"/>
      <c r="V74" s="2"/>
      <c r="W74" s="2">
        <f>AVERAGE(W4:W71)</f>
        <v>2</v>
      </c>
      <c r="X74" s="2">
        <f>AVERAGE(X4:X71)</f>
        <v>0.78937792419148056</v>
      </c>
      <c r="AD74" s="2">
        <f>AVERAGE(AD4:AD71)</f>
        <v>1.8541666666666667</v>
      </c>
    </row>
    <row r="75" spans="1:47">
      <c r="F75" s="41" t="s">
        <v>613</v>
      </c>
      <c r="G75" s="41" t="s">
        <v>616</v>
      </c>
      <c r="P75" s="2" t="s">
        <v>620</v>
      </c>
      <c r="W75" s="2" t="s">
        <v>337</v>
      </c>
      <c r="AD75" s="2" t="s">
        <v>337</v>
      </c>
    </row>
    <row r="76" spans="1:47">
      <c r="F76" s="41" t="s">
        <v>614</v>
      </c>
      <c r="G76" s="41" t="s">
        <v>617</v>
      </c>
      <c r="P76" s="2">
        <f>MIN(P4:P44)</f>
        <v>0.13766233766233765</v>
      </c>
      <c r="W76" s="8">
        <f>SUM(W4:W71)</f>
        <v>122</v>
      </c>
      <c r="AD76" s="8">
        <f>SUM(AD4:AD71)</f>
        <v>89</v>
      </c>
    </row>
    <row r="77" spans="1:47">
      <c r="F77" s="41" t="s">
        <v>615</v>
      </c>
      <c r="G77" s="41" t="s">
        <v>618</v>
      </c>
      <c r="P77" s="2" t="s">
        <v>621</v>
      </c>
      <c r="W77" s="1"/>
    </row>
    <row r="78" spans="1:47">
      <c r="P78" s="2">
        <f>MAX(P4:P44)</f>
        <v>8.4443799012489116</v>
      </c>
    </row>
    <row r="80" spans="1:47">
      <c r="P80" s="41" t="s">
        <v>351</v>
      </c>
      <c r="AE80" s="43" t="s">
        <v>623</v>
      </c>
      <c r="AF80" s="43" t="s">
        <v>626</v>
      </c>
    </row>
    <row r="81" spans="31:32">
      <c r="AE81" s="44" t="s">
        <v>622</v>
      </c>
      <c r="AF81" s="44" t="s">
        <v>625</v>
      </c>
    </row>
    <row r="82" spans="31:32">
      <c r="AE82" s="45" t="s">
        <v>624</v>
      </c>
      <c r="AF82" s="45" t="s">
        <v>627</v>
      </c>
    </row>
  </sheetData>
  <autoFilter ref="A3:AJ71" xr:uid="{50BC881D-8199-D44D-B181-6BA79AC58FDB}"/>
  <sortState xmlns:xlrd2="http://schemas.microsoft.com/office/spreadsheetml/2017/richdata2" ref="A4:AU71">
    <sortCondition ref="C4:C71"/>
  </sortState>
  <mergeCells count="3">
    <mergeCell ref="I2:L2"/>
    <mergeCell ref="N2:P2"/>
    <mergeCell ref="AE2:AJ2"/>
  </mergeCells>
  <hyperlinks>
    <hyperlink ref="AO46" r:id="rId1" xr:uid="{F5E26E41-99C7-0E45-8CD1-A945AFFF41A0}"/>
    <hyperlink ref="AO45" r:id="rId2" xr:uid="{5843B3EF-6C59-C848-894A-8F67AEBD9BF3}"/>
    <hyperlink ref="AO4" r:id="rId3" xr:uid="{E6D53D5B-8B2F-9441-951F-D48524F4B132}"/>
    <hyperlink ref="AO12" r:id="rId4" xr:uid="{8A667D3D-4BB1-0C4C-A6F4-CDC96C4ABBD8}"/>
    <hyperlink ref="AO34" r:id="rId5" xr:uid="{8832FA7F-DCBB-C249-B9CC-40FA69BBDE3E}"/>
    <hyperlink ref="AO35" r:id="rId6" xr:uid="{4057C660-5899-DF41-958E-E654946D6E3C}"/>
    <hyperlink ref="AO5" r:id="rId7" xr:uid="{F8438A6C-82AF-344E-97B8-12A2E5591ECF}"/>
    <hyperlink ref="AO49" r:id="rId8" xr:uid="{09E64974-0B25-AE4D-B429-EBE49AC3B5D7}"/>
    <hyperlink ref="AO6" r:id="rId9" xr:uid="{55151A7B-0DA0-5D4B-9007-C2EF6B43C99C}"/>
    <hyperlink ref="AO7" r:id="rId10" xr:uid="{CDC91BFC-43B5-A54D-9D8F-B2C4D6D53049}"/>
    <hyperlink ref="AO8" r:id="rId11" xr:uid="{DE0B391F-FA48-CB48-89FF-7E5420B2DC33}"/>
    <hyperlink ref="AO9" r:id="rId12" xr:uid="{AE509990-29E7-D640-B597-725AD9048492}"/>
    <hyperlink ref="AO10" r:id="rId13" xr:uid="{F0753B70-25E0-E04A-8297-00147655D1B8}"/>
    <hyperlink ref="AO11" r:id="rId14" xr:uid="{92EF15F0-C37B-7843-B139-2BB063109476}"/>
    <hyperlink ref="AO20" r:id="rId15" xr:uid="{D4E4B3C4-0452-0F46-B27E-DA0345515034}"/>
    <hyperlink ref="AO21" r:id="rId16" xr:uid="{DA14525C-E59F-8840-A72F-D6869CEF6C36}"/>
    <hyperlink ref="AO22" r:id="rId17" xr:uid="{03C84FA0-5740-534F-86A4-0FFD2B439D94}"/>
    <hyperlink ref="AO23" r:id="rId18" xr:uid="{17D8C910-0FC2-CA4D-BAF4-03B7F133BDDE}"/>
    <hyperlink ref="AO28" r:id="rId19" xr:uid="{08309AA8-0AA1-9C4A-99F5-E04E8B097732}"/>
    <hyperlink ref="AO41" r:id="rId20" xr:uid="{38964C4D-D93A-DB48-B355-201DBC2B0ED9}"/>
    <hyperlink ref="AO53" r:id="rId21" xr:uid="{416D1004-E84B-614D-9605-BFFE5458A2CB}"/>
    <hyperlink ref="AO37" r:id="rId22" xr:uid="{69E59CD3-8F1F-8D42-899F-959BF45113CA}"/>
    <hyperlink ref="AO29" r:id="rId23" xr:uid="{471A7BE9-13FB-5A44-BCA2-4C26E8FA6F36}"/>
    <hyperlink ref="AO30" r:id="rId24" xr:uid="{0BD209CC-761D-D146-BA6E-09926E591E3D}"/>
    <hyperlink ref="AO44" r:id="rId25" xr:uid="{B9DEA093-4E5A-2A4B-A422-EBB3178CF943}"/>
    <hyperlink ref="AO64" r:id="rId26" xr:uid="{5E922ED8-6985-604D-9F3D-14EAA9F1970B}"/>
    <hyperlink ref="AO13" r:id="rId27" xr:uid="{B7912175-14CC-324C-857A-547424D638FE}"/>
    <hyperlink ref="AO62" r:id="rId28" xr:uid="{3160FC82-3404-1941-AAC2-14D8C030D950}"/>
    <hyperlink ref="AO60" r:id="rId29" xr:uid="{15F9AAFF-1CC0-4F46-93B8-E6A898A018A8}"/>
    <hyperlink ref="AO14" r:id="rId30" xr:uid="{F0AA4FD2-7BC6-8346-8E81-F9BE3904FCF5}"/>
    <hyperlink ref="AO24" r:id="rId31" xr:uid="{56F778E5-CC75-814F-B070-8335F320BA44}"/>
    <hyperlink ref="AO56" r:id="rId32" xr:uid="{0DA7F046-9AFE-1841-98C2-76E379231014}"/>
    <hyperlink ref="AO39" r:id="rId33" xr:uid="{EC4A99BD-E29A-1C4E-ABD5-0BDDBB42258B}"/>
    <hyperlink ref="AO26" r:id="rId34" xr:uid="{C7628228-C225-234F-BE2F-4AB5CC78E8ED}"/>
    <hyperlink ref="AO47" r:id="rId35" xr:uid="{CC2A1272-1F28-7E42-AFEC-888D1230C9CE}"/>
    <hyperlink ref="AO18" r:id="rId36" xr:uid="{417DFAC6-5CFB-C84A-AB07-E38ABCD503C1}"/>
    <hyperlink ref="AO54" r:id="rId37" xr:uid="{10CEDB5A-9596-B644-B300-2F6FF37336BB}"/>
    <hyperlink ref="AO38" r:id="rId38" xr:uid="{CDBD87C5-DA3C-9A45-AA21-BAECE7F0CD37}"/>
    <hyperlink ref="AO31" r:id="rId39" xr:uid="{FB6E3430-F3E0-DC4B-B629-528D67D1C2BE}"/>
    <hyperlink ref="AO15" r:id="rId40" xr:uid="{29CC9C5F-2280-2F4F-BCCF-368D88E3C55E}"/>
    <hyperlink ref="AO32" r:id="rId41" xr:uid="{60BB1936-706C-344D-A289-14697522C5E4}"/>
    <hyperlink ref="AO27" r:id="rId42" display="http://purl.obolibrary.org/obo/CL_4033024" xr:uid="{933D373C-3E74-354F-A2EB-1703AA770C3D}"/>
  </hyperlinks>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Scheuermann, Richard (NIH/NLM) [E]</dc:creator>
  <cp:lastModifiedBy>Scheuermann, Richard (NIH/NLM) [E]</cp:lastModifiedBy>
  <dcterms:created xsi:type="dcterms:W3CDTF">2024-04-26T20:01:38Z</dcterms:created>
  <dcterms:modified xsi:type="dcterms:W3CDTF">2024-10-05T00:23:05Z</dcterms:modified>
</cp:coreProperties>
</file>